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hidePivotFieldList="1" defaultThemeVersion="202300"/>
  <xr:revisionPtr revIDLastSave="0" documentId="13_ncr:1_{77ED46B0-35F2-4B6D-ACDA-2967CF1E3725}" xr6:coauthVersionLast="47" xr6:coauthVersionMax="47" xr10:uidLastSave="{00000000-0000-0000-0000-000000000000}"/>
  <bookViews>
    <workbookView xWindow="-120" yWindow="-120" windowWidth="27420" windowHeight="16440" xr2:uid="{1D0BB7D4-B83F-41B0-987B-388C849E50A0}"/>
  </bookViews>
  <sheets>
    <sheet name="Table of Contents" sheetId="29" r:id="rId1"/>
    <sheet name="25 IRP Draft Table - Combined" sheetId="27" r:id="rId2"/>
    <sheet name="Draft Tables 7.6-7.11 (Ch 7)" sheetId="28" r:id="rId3"/>
    <sheet name="SSR&gt;&gt;&gt;" sheetId="24" r:id="rId4"/>
    <sheet name="Database" sheetId="9" r:id="rId5"/>
    <sheet name="DB - No Deltas" sheetId="10" r:id="rId6"/>
    <sheet name="SSR Table" sheetId="1" r:id="rId7"/>
    <sheet name="SSR Table 0%ITC" sheetId="2" r:id="rId8"/>
    <sheet name="SSR Table 30%ITC" sheetId="16" r:id="rId9"/>
    <sheet name="SSR Table 40%ITC" sheetId="17" r:id="rId10"/>
    <sheet name="SSR Table 50%ITC" sheetId="18" r:id="rId11"/>
  </sheets>
  <definedNames>
    <definedName name="_xlnm._FilterDatabase" localSheetId="1" hidden="1">'25 IRP Draft Table - Combined'!$B$3:$BE$140</definedName>
    <definedName name="_xlnm._FilterDatabase" localSheetId="5" hidden="1">'DB - No Deltas'!$A$3:$T$537</definedName>
    <definedName name="_xlnm._FilterDatabase" localSheetId="2" hidden="1">'Draft Tables 7.6-7.11 (Ch 7)'!$C$5:$J$69</definedName>
    <definedName name="_xlnm._FilterDatabase" localSheetId="6" hidden="1">'SSR Table'!$B$2:$T$438</definedName>
    <definedName name="_xlnm._FilterDatabase" localSheetId="7" hidden="1">'SSR Table 0%ITC'!$A$3:$BX$438</definedName>
    <definedName name="_xlnm._FilterDatabase" localSheetId="8" hidden="1">'SSR Table 30%ITC'!$A$3:$BP$438</definedName>
    <definedName name="_xlnm._FilterDatabase" localSheetId="9" hidden="1">'SSR Table 40%ITC'!$A$3:$BQ$438</definedName>
    <definedName name="_xlnm._FilterDatabase" localSheetId="10" hidden="1">'SSR Table 50%ITC'!$A$3:$BP$438</definedName>
    <definedName name="_j1" localSheetId="1" hidden="1">{"PRINT",#N/A,TRUE,"APPA";"PRINT",#N/A,TRUE,"APS";"PRINT",#N/A,TRUE,"BHPL";"PRINT",#N/A,TRUE,"BHPL2";"PRINT",#N/A,TRUE,"CDWR";"PRINT",#N/A,TRUE,"EWEB";"PRINT",#N/A,TRUE,"LADWP";"PRINT",#N/A,TRUE,"NEVBASE"}</definedName>
    <definedName name="_j1" localSheetId="2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1" hidden="1">{"PRINT",#N/A,TRUE,"APPA";"PRINT",#N/A,TRUE,"APS";"PRINT",#N/A,TRUE,"BHPL";"PRINT",#N/A,TRUE,"BHPL2";"PRINT",#N/A,TRUE,"CDWR";"PRINT",#N/A,TRUE,"EWEB";"PRINT",#N/A,TRUE,"LADWP";"PRINT",#N/A,TRUE,"NEVBASE"}</definedName>
    <definedName name="_j2" localSheetId="2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1" hidden="1">{"PRINT",#N/A,TRUE,"APPA";"PRINT",#N/A,TRUE,"APS";"PRINT",#N/A,TRUE,"BHPL";"PRINT",#N/A,TRUE,"BHPL2";"PRINT",#N/A,TRUE,"CDWR";"PRINT",#N/A,TRUE,"EWEB";"PRINT",#N/A,TRUE,"LADWP";"PRINT",#N/A,TRUE,"NEVBASE"}</definedName>
    <definedName name="_j3" localSheetId="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1" hidden="1">{"PRINT",#N/A,TRUE,"APPA";"PRINT",#N/A,TRUE,"APS";"PRINT",#N/A,TRUE,"BHPL";"PRINT",#N/A,TRUE,"BHPL2";"PRINT",#N/A,TRUE,"CDWR";"PRINT",#N/A,TRUE,"EWEB";"PRINT",#N/A,TRUE,"LADWP";"PRINT",#N/A,TRUE,"NEVBASE"}</definedName>
    <definedName name="_j4" localSheetId="2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1" hidden="1">{"PRINT",#N/A,TRUE,"APPA";"PRINT",#N/A,TRUE,"APS";"PRINT",#N/A,TRUE,"BHPL";"PRINT",#N/A,TRUE,"BHPL2";"PRINT",#N/A,TRUE,"CDWR";"PRINT",#N/A,TRUE,"EWEB";"PRINT",#N/A,TRUE,"LADWP";"PRINT",#N/A,TRUE,"NEVBASE"}</definedName>
    <definedName name="_j5" localSheetId="2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Order1" hidden="1">255</definedName>
    <definedName name="_Order2" hidden="1">0</definedName>
    <definedName name="AFUDC">#REF!</definedName>
    <definedName name="CAPCOST">#REF!</definedName>
    <definedName name="CAPFACT">#REF!</definedName>
    <definedName name="CCUS45Q">#REF!</definedName>
    <definedName name="cogs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4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2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HEATINP1">#REF!</definedName>
    <definedName name="INSERVC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PERIOD">#REF!</definedName>
    <definedName name="_xlnm.Print_Titles">#REF!</definedName>
    <definedName name="PTC_Wind">#REF!</definedName>
    <definedName name="SPWS_WBID">"12F19027-1C25-43D5-BF1F-44D7E5A374C0"</definedName>
    <definedName name="TaxRate">#REF!</definedName>
    <definedName name="wrn.print._.reports.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4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2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9" i="27" l="1"/>
  <c r="U69" i="27"/>
  <c r="T69" i="27"/>
  <c r="L69" i="27"/>
  <c r="J69" i="27"/>
  <c r="U66" i="27"/>
  <c r="L66" i="27"/>
  <c r="J66" i="27"/>
  <c r="U64" i="27"/>
  <c r="L64" i="27"/>
  <c r="J64" i="27"/>
  <c r="U62" i="27"/>
  <c r="L62" i="27"/>
  <c r="J62" i="27"/>
  <c r="U61" i="27"/>
  <c r="L61" i="27"/>
  <c r="J61" i="27"/>
  <c r="U60" i="27"/>
  <c r="L60" i="27"/>
  <c r="J60" i="27"/>
  <c r="V68" i="27"/>
  <c r="U68" i="27"/>
  <c r="T68" i="27"/>
  <c r="L68" i="27"/>
  <c r="J68" i="27"/>
  <c r="V67" i="27"/>
  <c r="U67" i="27"/>
  <c r="T67" i="27"/>
  <c r="L67" i="27"/>
  <c r="J67" i="27"/>
  <c r="U65" i="27"/>
  <c r="L65" i="27"/>
  <c r="J65" i="27"/>
  <c r="U63" i="27"/>
  <c r="L63" i="27"/>
  <c r="J63" i="27"/>
  <c r="U59" i="27"/>
  <c r="L59" i="27"/>
  <c r="J59" i="27"/>
  <c r="U58" i="27"/>
  <c r="L58" i="27"/>
  <c r="J58" i="27"/>
  <c r="D140" i="28" l="1"/>
  <c r="D145" i="28"/>
  <c r="D144" i="28"/>
  <c r="D110" i="28"/>
  <c r="T136" i="27"/>
  <c r="T91" i="27"/>
  <c r="U144" i="28" s="1"/>
  <c r="T92" i="27"/>
  <c r="U145" i="28" s="1"/>
  <c r="T87" i="27"/>
  <c r="U140" i="28" s="1"/>
  <c r="D37" i="28"/>
  <c r="D36" i="28"/>
  <c r="D35" i="28"/>
  <c r="D12" i="28"/>
  <c r="D11" i="28"/>
  <c r="D10" i="28"/>
  <c r="U10" i="27"/>
  <c r="W12" i="28" s="1"/>
  <c r="J10" i="27"/>
  <c r="L12" i="28" s="1"/>
  <c r="U9" i="27"/>
  <c r="W11" i="28" s="1"/>
  <c r="J9" i="27"/>
  <c r="L11" i="28" s="1"/>
  <c r="U8" i="27"/>
  <c r="W10" i="28" s="1"/>
  <c r="J8" i="27"/>
  <c r="L10" i="28" s="1"/>
  <c r="U35" i="27"/>
  <c r="W37" i="28" s="1"/>
  <c r="J35" i="27"/>
  <c r="L37" i="28" s="1"/>
  <c r="U34" i="27"/>
  <c r="W36" i="28" s="1"/>
  <c r="J34" i="27"/>
  <c r="L36" i="28" s="1"/>
  <c r="U33" i="27"/>
  <c r="W35" i="28" s="1"/>
  <c r="J33" i="27"/>
  <c r="L35" i="28" s="1"/>
  <c r="D156" i="28" l="1"/>
  <c r="D155" i="28"/>
  <c r="D154" i="28"/>
  <c r="D153" i="28"/>
  <c r="D152" i="28"/>
  <c r="D151" i="28"/>
  <c r="D150" i="28"/>
  <c r="D149" i="28"/>
  <c r="D148" i="28"/>
  <c r="D147" i="28"/>
  <c r="D146" i="28"/>
  <c r="D143" i="28"/>
  <c r="D142" i="28"/>
  <c r="D141" i="28"/>
  <c r="D139" i="28"/>
  <c r="D138" i="28"/>
  <c r="D137" i="28"/>
  <c r="D136" i="28"/>
  <c r="D135" i="28"/>
  <c r="D134" i="28"/>
  <c r="D133" i="28"/>
  <c r="D132" i="28"/>
  <c r="D131" i="28"/>
  <c r="D130" i="28"/>
  <c r="D129" i="28"/>
  <c r="D128" i="28"/>
  <c r="D127" i="28"/>
  <c r="D126" i="28"/>
  <c r="D125" i="28"/>
  <c r="D124" i="28"/>
  <c r="D123" i="28"/>
  <c r="D114" i="28"/>
  <c r="D113" i="28"/>
  <c r="D112" i="28"/>
  <c r="D111" i="28"/>
  <c r="D109" i="28"/>
  <c r="D108" i="28"/>
  <c r="D107" i="28"/>
  <c r="D106" i="28"/>
  <c r="D105" i="28"/>
  <c r="D104" i="28"/>
  <c r="D103" i="28"/>
  <c r="D102" i="28"/>
  <c r="D101" i="28"/>
  <c r="D100" i="28"/>
  <c r="D99" i="28"/>
  <c r="D98" i="28"/>
  <c r="D97" i="28"/>
  <c r="D96" i="28"/>
  <c r="D95" i="28"/>
  <c r="D94" i="28"/>
  <c r="D93" i="28"/>
  <c r="D92" i="28"/>
  <c r="D91" i="28"/>
  <c r="D90" i="28"/>
  <c r="D89" i="28"/>
  <c r="D88" i="28"/>
  <c r="D87" i="28"/>
  <c r="D86" i="28"/>
  <c r="D85" i="28"/>
  <c r="D84" i="28"/>
  <c r="D83" i="28"/>
  <c r="D82" i="28"/>
  <c r="D81" i="28"/>
  <c r="D80" i="28"/>
  <c r="D79" i="28"/>
  <c r="D78" i="28"/>
  <c r="D71" i="28"/>
  <c r="D70" i="28"/>
  <c r="D69" i="28"/>
  <c r="D68" i="28"/>
  <c r="D67" i="28"/>
  <c r="D66" i="28"/>
  <c r="D65" i="28"/>
  <c r="D64" i="28"/>
  <c r="D63" i="28"/>
  <c r="D62" i="28"/>
  <c r="D61" i="28"/>
  <c r="D60" i="28"/>
  <c r="D59" i="28"/>
  <c r="D58" i="28"/>
  <c r="D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9" i="28"/>
  <c r="D8" i="28"/>
  <c r="D7" i="28"/>
  <c r="D6" i="28"/>
  <c r="T140" i="27" l="1"/>
  <c r="V51" i="27" l="1"/>
  <c r="X53" i="28" s="1"/>
  <c r="U51" i="27"/>
  <c r="W53" i="28" s="1"/>
  <c r="T51" i="27"/>
  <c r="V53" i="28" s="1"/>
  <c r="J51" i="27"/>
  <c r="L53" i="28" s="1"/>
  <c r="R51" i="27"/>
  <c r="G51" i="27"/>
  <c r="H53" i="28" s="1"/>
  <c r="Z449" i="1"/>
  <c r="Z448" i="1"/>
  <c r="T135" i="27" l="1"/>
  <c r="T139" i="27" l="1"/>
  <c r="T138" i="27"/>
  <c r="T137" i="27"/>
  <c r="T134" i="27"/>
  <c r="T133" i="27"/>
  <c r="T132" i="27"/>
  <c r="T131" i="27"/>
  <c r="T130" i="27"/>
  <c r="T129" i="27"/>
  <c r="T128" i="27"/>
  <c r="T127" i="27"/>
  <c r="T126" i="27"/>
  <c r="T125" i="27"/>
  <c r="T124" i="27"/>
  <c r="T123" i="27"/>
  <c r="T122" i="27"/>
  <c r="T121" i="27"/>
  <c r="T120" i="27"/>
  <c r="T119" i="27"/>
  <c r="T118" i="27"/>
  <c r="T117" i="27"/>
  <c r="T116" i="27"/>
  <c r="T115" i="27"/>
  <c r="T114" i="27"/>
  <c r="T113" i="27"/>
  <c r="T112" i="27"/>
  <c r="T111" i="27"/>
  <c r="T110" i="27"/>
  <c r="T109" i="27"/>
  <c r="T108" i="27"/>
  <c r="T107" i="27"/>
  <c r="T106" i="27"/>
  <c r="T105" i="27"/>
  <c r="T104" i="27"/>
  <c r="T85" i="27"/>
  <c r="U138" i="28" s="1"/>
  <c r="T82" i="27"/>
  <c r="U135" i="28" s="1"/>
  <c r="T81" i="27"/>
  <c r="U134" i="28" s="1"/>
  <c r="T80" i="27"/>
  <c r="U133" i="28" s="1"/>
  <c r="T79" i="27"/>
  <c r="U132" i="28" s="1"/>
  <c r="T78" i="27"/>
  <c r="U131" i="28" s="1"/>
  <c r="T75" i="27"/>
  <c r="U128" i="28" s="1"/>
  <c r="T74" i="27"/>
  <c r="U127" i="28" s="1"/>
  <c r="T73" i="27"/>
  <c r="U126" i="28" s="1"/>
  <c r="T72" i="27"/>
  <c r="U125" i="28" s="1"/>
  <c r="T71" i="27"/>
  <c r="U124" i="28" s="1"/>
  <c r="T70" i="27"/>
  <c r="U123" i="28" s="1"/>
  <c r="V70" i="28"/>
  <c r="V69" i="28"/>
  <c r="R4" i="27"/>
  <c r="T76" i="27" l="1"/>
  <c r="U129" i="28" s="1"/>
  <c r="T77" i="27"/>
  <c r="U130" i="28" s="1"/>
  <c r="T83" i="27"/>
  <c r="U136" i="28" s="1"/>
  <c r="T84" i="27"/>
  <c r="U137" i="28" s="1"/>
  <c r="T86" i="27"/>
  <c r="U139" i="28" s="1"/>
  <c r="T88" i="27"/>
  <c r="U141" i="28" s="1"/>
  <c r="T90" i="27"/>
  <c r="U143" i="28" s="1"/>
  <c r="V71" i="28"/>
  <c r="B449" i="1" l="1"/>
  <c r="C449" i="1"/>
  <c r="B448" i="1"/>
  <c r="C448" i="1"/>
  <c r="D448" i="1"/>
  <c r="E448" i="1"/>
  <c r="F448" i="1"/>
  <c r="G448" i="1"/>
  <c r="H448" i="1"/>
  <c r="I448" i="1"/>
  <c r="J448" i="1"/>
  <c r="K448" i="1"/>
  <c r="L448" i="1"/>
  <c r="M448" i="1"/>
  <c r="N448" i="1"/>
  <c r="O448" i="1"/>
  <c r="P448" i="1"/>
  <c r="Q448" i="1"/>
  <c r="R448" i="1"/>
  <c r="S448" i="1"/>
  <c r="T448" i="1"/>
  <c r="C447" i="1" l="1"/>
  <c r="R69" i="27" l="1"/>
  <c r="R68" i="27"/>
  <c r="R67" i="27"/>
  <c r="R66" i="27"/>
  <c r="R65" i="27"/>
  <c r="R64" i="27"/>
  <c r="R63" i="27"/>
  <c r="R62" i="27"/>
  <c r="R61" i="27"/>
  <c r="R60" i="27"/>
  <c r="R59" i="27"/>
  <c r="R58" i="27"/>
  <c r="R139" i="27"/>
  <c r="R138" i="27"/>
  <c r="R137" i="27"/>
  <c r="R134" i="27"/>
  <c r="R133" i="27"/>
  <c r="R132" i="27"/>
  <c r="R131" i="27"/>
  <c r="R130" i="27"/>
  <c r="R129" i="27"/>
  <c r="R128" i="27"/>
  <c r="R127" i="27"/>
  <c r="R126" i="27"/>
  <c r="R125" i="27"/>
  <c r="R124" i="27"/>
  <c r="R123" i="27"/>
  <c r="R122" i="27"/>
  <c r="R121" i="27"/>
  <c r="R120" i="27"/>
  <c r="R119" i="27"/>
  <c r="R118" i="27"/>
  <c r="R117" i="27"/>
  <c r="R116" i="27"/>
  <c r="R115" i="27"/>
  <c r="R114" i="27"/>
  <c r="R113" i="27"/>
  <c r="R112" i="27"/>
  <c r="R111" i="27"/>
  <c r="R110" i="27"/>
  <c r="R109" i="27"/>
  <c r="R108" i="27"/>
  <c r="R107" i="27"/>
  <c r="R106" i="27"/>
  <c r="R105" i="27"/>
  <c r="R104" i="27"/>
  <c r="R57" i="27"/>
  <c r="R56" i="27"/>
  <c r="R55" i="27"/>
  <c r="R54" i="27"/>
  <c r="R53" i="27"/>
  <c r="L69" i="28"/>
  <c r="W69" i="28"/>
  <c r="L70" i="28"/>
  <c r="W70" i="28"/>
  <c r="W71" i="28" l="1"/>
  <c r="L71" i="28"/>
  <c r="W68" i="28"/>
  <c r="L68" i="28"/>
  <c r="W66" i="28"/>
  <c r="L66" i="28"/>
  <c r="W64" i="28"/>
  <c r="L64" i="28"/>
  <c r="W63" i="28"/>
  <c r="L63" i="28"/>
  <c r="W62" i="28"/>
  <c r="L62" i="28"/>
  <c r="U140" i="27"/>
  <c r="R140" i="27"/>
  <c r="J140" i="27"/>
  <c r="L114" i="28" s="1"/>
  <c r="U99" i="27"/>
  <c r="R99" i="27"/>
  <c r="J99" i="27"/>
  <c r="M152" i="28" s="1"/>
  <c r="U98" i="27"/>
  <c r="R98" i="27"/>
  <c r="J98" i="27"/>
  <c r="M151" i="28" s="1"/>
  <c r="U92" i="27"/>
  <c r="R92" i="27"/>
  <c r="J92" i="27"/>
  <c r="M145" i="28" s="1"/>
  <c r="U90" i="27"/>
  <c r="R90" i="27"/>
  <c r="J90" i="27"/>
  <c r="M143" i="28" s="1"/>
  <c r="U88" i="27"/>
  <c r="R88" i="27"/>
  <c r="J88" i="27"/>
  <c r="M141" i="28" s="1"/>
  <c r="U87" i="27"/>
  <c r="R87" i="27"/>
  <c r="J87" i="27"/>
  <c r="M140" i="28" s="1"/>
  <c r="U86" i="27"/>
  <c r="R86" i="27"/>
  <c r="J86" i="27"/>
  <c r="M139" i="28" s="1"/>
  <c r="U84" i="27"/>
  <c r="R84" i="27"/>
  <c r="J84" i="27"/>
  <c r="M137" i="28" s="1"/>
  <c r="U83" i="27"/>
  <c r="R83" i="27"/>
  <c r="J83" i="27"/>
  <c r="M136" i="28" s="1"/>
  <c r="U77" i="27"/>
  <c r="R77" i="27"/>
  <c r="J77" i="27"/>
  <c r="M130" i="28" s="1"/>
  <c r="U76" i="27"/>
  <c r="R76" i="27"/>
  <c r="J76" i="27"/>
  <c r="M129" i="28" s="1"/>
  <c r="U52" i="27"/>
  <c r="W54" i="28" s="1"/>
  <c r="R52" i="27"/>
  <c r="J52" i="27"/>
  <c r="L54" i="28" s="1"/>
  <c r="W67" i="28"/>
  <c r="L67" i="28"/>
  <c r="W65" i="28"/>
  <c r="L65" i="28"/>
  <c r="W61" i="28"/>
  <c r="L61" i="28"/>
  <c r="W60" i="28"/>
  <c r="L60" i="28"/>
  <c r="U136" i="27"/>
  <c r="R136" i="27"/>
  <c r="J136" i="27"/>
  <c r="L110" i="28" s="1"/>
  <c r="U135" i="27"/>
  <c r="R135" i="27"/>
  <c r="J135" i="27"/>
  <c r="L109" i="28" s="1"/>
  <c r="U103" i="27"/>
  <c r="R103" i="27"/>
  <c r="J103" i="27"/>
  <c r="M156" i="28" s="1"/>
  <c r="U102" i="27"/>
  <c r="R102" i="27"/>
  <c r="J102" i="27"/>
  <c r="M155" i="28" s="1"/>
  <c r="U101" i="27"/>
  <c r="R101" i="27"/>
  <c r="J101" i="27"/>
  <c r="M154" i="28" s="1"/>
  <c r="U100" i="27"/>
  <c r="R100" i="27"/>
  <c r="J100" i="27"/>
  <c r="M153" i="28" s="1"/>
  <c r="U97" i="27"/>
  <c r="R97" i="27"/>
  <c r="J97" i="27"/>
  <c r="M150" i="28" s="1"/>
  <c r="U96" i="27"/>
  <c r="R96" i="27"/>
  <c r="J96" i="27"/>
  <c r="M149" i="28" s="1"/>
  <c r="U95" i="27"/>
  <c r="R95" i="27"/>
  <c r="J95" i="27"/>
  <c r="M148" i="28" s="1"/>
  <c r="U94" i="27"/>
  <c r="R94" i="27"/>
  <c r="J94" i="27"/>
  <c r="M147" i="28" s="1"/>
  <c r="U93" i="27"/>
  <c r="R93" i="27"/>
  <c r="J93" i="27"/>
  <c r="M146" i="28" s="1"/>
  <c r="U91" i="27"/>
  <c r="R91" i="27"/>
  <c r="J91" i="27"/>
  <c r="M144" i="28" s="1"/>
  <c r="U89" i="27"/>
  <c r="R89" i="27"/>
  <c r="J89" i="27"/>
  <c r="M142" i="28" s="1"/>
  <c r="U85" i="27"/>
  <c r="R85" i="27"/>
  <c r="J85" i="27"/>
  <c r="M138" i="28" s="1"/>
  <c r="U82" i="27"/>
  <c r="R82" i="27"/>
  <c r="J82" i="27"/>
  <c r="M135" i="28" s="1"/>
  <c r="U81" i="27"/>
  <c r="R81" i="27"/>
  <c r="J81" i="27"/>
  <c r="M134" i="28" s="1"/>
  <c r="U80" i="27"/>
  <c r="R80" i="27"/>
  <c r="J80" i="27"/>
  <c r="M133" i="28" s="1"/>
  <c r="U79" i="27"/>
  <c r="R79" i="27"/>
  <c r="J79" i="27"/>
  <c r="M132" i="28" s="1"/>
  <c r="U78" i="27"/>
  <c r="R78" i="27"/>
  <c r="J78" i="27"/>
  <c r="M131" i="28" s="1"/>
  <c r="U75" i="27"/>
  <c r="R75" i="27"/>
  <c r="J75" i="27"/>
  <c r="M128" i="28" s="1"/>
  <c r="U74" i="27"/>
  <c r="R74" i="27"/>
  <c r="J74" i="27"/>
  <c r="M127" i="28" s="1"/>
  <c r="U73" i="27"/>
  <c r="R73" i="27"/>
  <c r="J73" i="27"/>
  <c r="M126" i="28" s="1"/>
  <c r="U72" i="27"/>
  <c r="R72" i="27"/>
  <c r="J72" i="27"/>
  <c r="M125" i="28" s="1"/>
  <c r="U71" i="27"/>
  <c r="R71" i="27"/>
  <c r="J71" i="27"/>
  <c r="M124" i="28" s="1"/>
  <c r="U70" i="27"/>
  <c r="R70" i="27"/>
  <c r="J70" i="27"/>
  <c r="M123" i="28" s="1"/>
  <c r="L51" i="27" l="1"/>
  <c r="N53" i="28" s="1"/>
  <c r="N70" i="28"/>
  <c r="N69" i="28"/>
  <c r="N66" i="28"/>
  <c r="N63" i="28"/>
  <c r="L98" i="27"/>
  <c r="L88" i="27"/>
  <c r="L76" i="27"/>
  <c r="N71" i="28"/>
  <c r="N68" i="28"/>
  <c r="N62" i="28"/>
  <c r="L140" i="27"/>
  <c r="L90" i="27"/>
  <c r="N64" i="28"/>
  <c r="L99" i="27"/>
  <c r="L92" i="27"/>
  <c r="L87" i="27"/>
  <c r="L83" i="27"/>
  <c r="L77" i="27"/>
  <c r="L86" i="27"/>
  <c r="L52" i="27"/>
  <c r="N54" i="28" s="1"/>
  <c r="L84" i="27"/>
  <c r="N65" i="28"/>
  <c r="N67" i="28"/>
  <c r="N61" i="28"/>
  <c r="L135" i="27"/>
  <c r="N60" i="28"/>
  <c r="L136" i="27"/>
  <c r="L103" i="27"/>
  <c r="L100" i="27"/>
  <c r="L97" i="27"/>
  <c r="L95" i="27"/>
  <c r="L81" i="27"/>
  <c r="L78" i="27"/>
  <c r="L75" i="27"/>
  <c r="L72" i="27"/>
  <c r="L102" i="27"/>
  <c r="L94" i="27"/>
  <c r="L89" i="27"/>
  <c r="L80" i="27"/>
  <c r="L74" i="27"/>
  <c r="L71" i="27"/>
  <c r="L101" i="27"/>
  <c r="L96" i="27"/>
  <c r="L93" i="27"/>
  <c r="L91" i="27"/>
  <c r="L85" i="27"/>
  <c r="L82" i="27"/>
  <c r="L79" i="27"/>
  <c r="L73" i="27"/>
  <c r="L70" i="27"/>
  <c r="L128" i="27"/>
  <c r="L116" i="27"/>
  <c r="L104" i="27"/>
  <c r="L55" i="27"/>
  <c r="N57" i="28" s="1"/>
  <c r="L48" i="27"/>
  <c r="N50" i="28" s="1"/>
  <c r="L36" i="27"/>
  <c r="N38" i="28" s="1"/>
  <c r="L21" i="27"/>
  <c r="N23" i="28" s="1"/>
  <c r="L113" i="27"/>
  <c r="L127" i="27"/>
  <c r="L115" i="27"/>
  <c r="L54" i="27"/>
  <c r="N56" i="28" s="1"/>
  <c r="L41" i="27"/>
  <c r="N43" i="28" s="1"/>
  <c r="L5" i="27"/>
  <c r="N7" i="28" s="1"/>
  <c r="L125" i="27"/>
  <c r="L139" i="27"/>
  <c r="L126" i="27"/>
  <c r="L114" i="27"/>
  <c r="L53" i="27"/>
  <c r="N55" i="28" s="1"/>
  <c r="L46" i="27"/>
  <c r="N48" i="28" s="1"/>
  <c r="L28" i="27"/>
  <c r="N30" i="28" s="1"/>
  <c r="L19" i="27"/>
  <c r="N21" i="28" s="1"/>
  <c r="L4" i="27"/>
  <c r="N6" i="28" s="1"/>
  <c r="L119" i="27"/>
  <c r="L37" i="27"/>
  <c r="N39" i="28" s="1"/>
  <c r="L137" i="27"/>
  <c r="L124" i="27"/>
  <c r="L112" i="27"/>
  <c r="L44" i="27"/>
  <c r="N46" i="28" s="1"/>
  <c r="L23" i="27"/>
  <c r="N25" i="28" s="1"/>
  <c r="L11" i="27"/>
  <c r="N13" i="28" s="1"/>
  <c r="L123" i="27"/>
  <c r="L111" i="27"/>
  <c r="L134" i="27"/>
  <c r="L122" i="27"/>
  <c r="L110" i="27"/>
  <c r="L42" i="27"/>
  <c r="N44" i="28" s="1"/>
  <c r="L6" i="27"/>
  <c r="N8" i="28" s="1"/>
  <c r="L129" i="27"/>
  <c r="L39" i="27"/>
  <c r="N41" i="28" s="1"/>
  <c r="L133" i="27"/>
  <c r="L121" i="27"/>
  <c r="L109" i="27"/>
  <c r="L47" i="27"/>
  <c r="N49" i="28" s="1"/>
  <c r="L32" i="27"/>
  <c r="N34" i="28" s="1"/>
  <c r="L20" i="27"/>
  <c r="N22" i="28" s="1"/>
  <c r="L117" i="27"/>
  <c r="L56" i="27"/>
  <c r="N58" i="28" s="1"/>
  <c r="L43" i="27"/>
  <c r="N45" i="28" s="1"/>
  <c r="L132" i="27"/>
  <c r="L120" i="27"/>
  <c r="L108" i="27"/>
  <c r="L40" i="27"/>
  <c r="N42" i="28" s="1"/>
  <c r="L22" i="27"/>
  <c r="N24" i="28" s="1"/>
  <c r="L138" i="27"/>
  <c r="L131" i="27"/>
  <c r="L107" i="27"/>
  <c r="L45" i="27"/>
  <c r="N47" i="28" s="1"/>
  <c r="L24" i="27"/>
  <c r="N26" i="28" s="1"/>
  <c r="L15" i="27"/>
  <c r="N17" i="28" s="1"/>
  <c r="L130" i="27"/>
  <c r="L118" i="27"/>
  <c r="L106" i="27"/>
  <c r="L57" i="27"/>
  <c r="N59" i="28" s="1"/>
  <c r="L50" i="27"/>
  <c r="N52" i="28" s="1"/>
  <c r="L38" i="27"/>
  <c r="N40" i="28" s="1"/>
  <c r="L105" i="27"/>
  <c r="L7" i="27"/>
  <c r="N9" i="28" s="1"/>
  <c r="L49" i="27"/>
  <c r="N51" i="28" s="1"/>
  <c r="L14" i="27" l="1"/>
  <c r="N16" i="28" s="1"/>
  <c r="L33" i="27"/>
  <c r="N35" i="28" s="1"/>
  <c r="L27" i="27"/>
  <c r="N29" i="28" s="1"/>
  <c r="L31" i="27"/>
  <c r="N33" i="28" s="1"/>
  <c r="L10" i="27"/>
  <c r="N12" i="28" s="1"/>
  <c r="L16" i="27"/>
  <c r="N18" i="28" s="1"/>
  <c r="L9" i="27"/>
  <c r="N11" i="28" s="1"/>
  <c r="L26" i="27" l="1"/>
  <c r="N28" i="28" s="1"/>
  <c r="L30" i="27"/>
  <c r="N32" i="28" s="1"/>
  <c r="L13" i="27"/>
  <c r="N15" i="28" s="1"/>
  <c r="L29" i="27"/>
  <c r="N31" i="28" s="1"/>
  <c r="L12" i="27"/>
  <c r="N14" i="28" s="1"/>
  <c r="L34" i="27"/>
  <c r="N36" i="28" s="1"/>
  <c r="L17" i="27"/>
  <c r="N19" i="28" s="1"/>
  <c r="L35" i="27"/>
  <c r="N37" i="28" s="1"/>
  <c r="L18" i="27"/>
  <c r="N20" i="28" s="1"/>
  <c r="L25" i="27"/>
  <c r="N27" i="28" s="1"/>
  <c r="L8" i="27"/>
  <c r="N10" i="28" s="1"/>
  <c r="U139" i="27" l="1"/>
  <c r="U138" i="27"/>
  <c r="U137" i="27"/>
  <c r="U134" i="27"/>
  <c r="U133" i="27"/>
  <c r="U132" i="27"/>
  <c r="U131" i="27"/>
  <c r="U130" i="27"/>
  <c r="U129" i="27"/>
  <c r="U128" i="27"/>
  <c r="U127" i="27"/>
  <c r="U126" i="27"/>
  <c r="U125" i="27"/>
  <c r="U124" i="27"/>
  <c r="U123" i="27"/>
  <c r="U122" i="27"/>
  <c r="U121" i="27"/>
  <c r="U120" i="27"/>
  <c r="U119" i="27"/>
  <c r="U118" i="27"/>
  <c r="U117" i="27"/>
  <c r="U116" i="27"/>
  <c r="U115" i="27"/>
  <c r="U114" i="27"/>
  <c r="U113" i="27"/>
  <c r="U112" i="27"/>
  <c r="U111" i="27"/>
  <c r="U110" i="27"/>
  <c r="U109" i="27"/>
  <c r="U108" i="27"/>
  <c r="U107" i="27"/>
  <c r="U106" i="27"/>
  <c r="U105" i="27"/>
  <c r="U104" i="27"/>
  <c r="U57" i="27"/>
  <c r="W59" i="28" s="1"/>
  <c r="U56" i="27"/>
  <c r="W58" i="28" s="1"/>
  <c r="U55" i="27"/>
  <c r="W57" i="28" s="1"/>
  <c r="U54" i="27"/>
  <c r="W56" i="28" s="1"/>
  <c r="U53" i="27"/>
  <c r="W55" i="28" s="1"/>
  <c r="U50" i="27"/>
  <c r="W52" i="28" s="1"/>
  <c r="U49" i="27"/>
  <c r="W51" i="28" s="1"/>
  <c r="U48" i="27"/>
  <c r="W50" i="28" s="1"/>
  <c r="U47" i="27"/>
  <c r="W49" i="28" s="1"/>
  <c r="U46" i="27"/>
  <c r="W48" i="28" s="1"/>
  <c r="U45" i="27"/>
  <c r="W47" i="28" s="1"/>
  <c r="U44" i="27"/>
  <c r="W46" i="28" s="1"/>
  <c r="U43" i="27"/>
  <c r="W45" i="28" s="1"/>
  <c r="U42" i="27"/>
  <c r="W44" i="28" s="1"/>
  <c r="U41" i="27"/>
  <c r="W43" i="28" s="1"/>
  <c r="U40" i="27"/>
  <c r="W42" i="28" s="1"/>
  <c r="U39" i="27"/>
  <c r="W41" i="28" s="1"/>
  <c r="U38" i="27"/>
  <c r="W40" i="28" s="1"/>
  <c r="U37" i="27"/>
  <c r="W39" i="28" s="1"/>
  <c r="U36" i="27"/>
  <c r="W38" i="28" s="1"/>
  <c r="U32" i="27"/>
  <c r="W34" i="28" s="1"/>
  <c r="U31" i="27"/>
  <c r="W33" i="28" s="1"/>
  <c r="U30" i="27"/>
  <c r="W32" i="28" s="1"/>
  <c r="U29" i="27"/>
  <c r="W31" i="28" s="1"/>
  <c r="U28" i="27"/>
  <c r="W30" i="28" s="1"/>
  <c r="U27" i="27"/>
  <c r="W29" i="28" s="1"/>
  <c r="U26" i="27"/>
  <c r="W28" i="28" s="1"/>
  <c r="U25" i="27"/>
  <c r="W27" i="28" s="1"/>
  <c r="U24" i="27"/>
  <c r="W26" i="28" s="1"/>
  <c r="U23" i="27"/>
  <c r="W25" i="28" s="1"/>
  <c r="U22" i="27"/>
  <c r="W24" i="28" s="1"/>
  <c r="U21" i="27"/>
  <c r="W23" i="28" s="1"/>
  <c r="U20" i="27"/>
  <c r="W22" i="28" s="1"/>
  <c r="U19" i="27"/>
  <c r="W21" i="28" s="1"/>
  <c r="U18" i="27"/>
  <c r="W20" i="28" s="1"/>
  <c r="U17" i="27"/>
  <c r="W19" i="28" s="1"/>
  <c r="U16" i="27"/>
  <c r="W18" i="28" s="1"/>
  <c r="U15" i="27"/>
  <c r="W17" i="28" s="1"/>
  <c r="U14" i="27"/>
  <c r="W16" i="28" s="1"/>
  <c r="U13" i="27"/>
  <c r="W15" i="28" s="1"/>
  <c r="U12" i="27"/>
  <c r="W14" i="28" s="1"/>
  <c r="U11" i="27"/>
  <c r="W13" i="28" s="1"/>
  <c r="U7" i="27"/>
  <c r="W9" i="28" s="1"/>
  <c r="U6" i="27"/>
  <c r="W8" i="28" s="1"/>
  <c r="U5" i="27"/>
  <c r="W7" i="28" s="1"/>
  <c r="U4" i="27"/>
  <c r="W6" i="28" s="1"/>
  <c r="J139" i="27"/>
  <c r="L113" i="28" s="1"/>
  <c r="J138" i="27"/>
  <c r="L112" i="28" s="1"/>
  <c r="J137" i="27"/>
  <c r="L111" i="28" s="1"/>
  <c r="J134" i="27"/>
  <c r="L108" i="28" s="1"/>
  <c r="J133" i="27"/>
  <c r="L107" i="28" s="1"/>
  <c r="J132" i="27"/>
  <c r="L106" i="28" s="1"/>
  <c r="J131" i="27"/>
  <c r="L105" i="28" s="1"/>
  <c r="J130" i="27"/>
  <c r="L104" i="28" s="1"/>
  <c r="J129" i="27"/>
  <c r="L103" i="28" s="1"/>
  <c r="J128" i="27"/>
  <c r="L102" i="28" s="1"/>
  <c r="J127" i="27"/>
  <c r="L101" i="28" s="1"/>
  <c r="J126" i="27"/>
  <c r="L100" i="28" s="1"/>
  <c r="J125" i="27"/>
  <c r="L99" i="28" s="1"/>
  <c r="J124" i="27"/>
  <c r="L98" i="28" s="1"/>
  <c r="J123" i="27"/>
  <c r="L97" i="28" s="1"/>
  <c r="J122" i="27"/>
  <c r="L96" i="28" s="1"/>
  <c r="J121" i="27"/>
  <c r="L95" i="28" s="1"/>
  <c r="J120" i="27"/>
  <c r="L94" i="28" s="1"/>
  <c r="J119" i="27"/>
  <c r="L93" i="28" s="1"/>
  <c r="J118" i="27"/>
  <c r="L92" i="28" s="1"/>
  <c r="J117" i="27"/>
  <c r="L91" i="28" s="1"/>
  <c r="J116" i="27"/>
  <c r="L90" i="28" s="1"/>
  <c r="J115" i="27"/>
  <c r="L89" i="28" s="1"/>
  <c r="J114" i="27"/>
  <c r="L88" i="28" s="1"/>
  <c r="J113" i="27"/>
  <c r="L87" i="28" s="1"/>
  <c r="J112" i="27"/>
  <c r="L86" i="28" s="1"/>
  <c r="J111" i="27"/>
  <c r="L85" i="28" s="1"/>
  <c r="J110" i="27"/>
  <c r="L84" i="28" s="1"/>
  <c r="J109" i="27"/>
  <c r="L83" i="28" s="1"/>
  <c r="J108" i="27"/>
  <c r="L82" i="28" s="1"/>
  <c r="J107" i="27"/>
  <c r="L81" i="28" s="1"/>
  <c r="J106" i="27"/>
  <c r="L80" i="28" s="1"/>
  <c r="J105" i="27"/>
  <c r="L79" i="28" s="1"/>
  <c r="J104" i="27"/>
  <c r="L78" i="28" s="1"/>
  <c r="J57" i="27"/>
  <c r="L59" i="28" s="1"/>
  <c r="J56" i="27"/>
  <c r="L58" i="28" s="1"/>
  <c r="J55" i="27"/>
  <c r="L57" i="28" s="1"/>
  <c r="J54" i="27"/>
  <c r="L56" i="28" s="1"/>
  <c r="J53" i="27"/>
  <c r="L55" i="28" s="1"/>
  <c r="J50" i="27"/>
  <c r="L52" i="28" s="1"/>
  <c r="J49" i="27"/>
  <c r="L51" i="28" s="1"/>
  <c r="J48" i="27"/>
  <c r="L50" i="28" s="1"/>
  <c r="J47" i="27"/>
  <c r="L49" i="28" s="1"/>
  <c r="J46" i="27"/>
  <c r="L48" i="28" s="1"/>
  <c r="J45" i="27"/>
  <c r="L47" i="28" s="1"/>
  <c r="J44" i="27"/>
  <c r="L46" i="28" s="1"/>
  <c r="J43" i="27"/>
  <c r="L45" i="28" s="1"/>
  <c r="J42" i="27"/>
  <c r="L44" i="28" s="1"/>
  <c r="J41" i="27"/>
  <c r="L43" i="28" s="1"/>
  <c r="J40" i="27"/>
  <c r="L42" i="28" s="1"/>
  <c r="J39" i="27"/>
  <c r="L41" i="28" s="1"/>
  <c r="J38" i="27"/>
  <c r="L40" i="28" s="1"/>
  <c r="J37" i="27"/>
  <c r="L39" i="28" s="1"/>
  <c r="J36" i="27"/>
  <c r="L38" i="28" s="1"/>
  <c r="J32" i="27"/>
  <c r="L34" i="28" s="1"/>
  <c r="J31" i="27"/>
  <c r="L33" i="28" s="1"/>
  <c r="J30" i="27"/>
  <c r="L32" i="28" s="1"/>
  <c r="J29" i="27"/>
  <c r="L31" i="28" s="1"/>
  <c r="J28" i="27"/>
  <c r="L30" i="28" s="1"/>
  <c r="J27" i="27"/>
  <c r="L29" i="28" s="1"/>
  <c r="J26" i="27"/>
  <c r="L28" i="28" s="1"/>
  <c r="J25" i="27"/>
  <c r="L27" i="28" s="1"/>
  <c r="J24" i="27"/>
  <c r="L26" i="28" s="1"/>
  <c r="J23" i="27"/>
  <c r="L25" i="28" s="1"/>
  <c r="J22" i="27"/>
  <c r="L24" i="28" s="1"/>
  <c r="J21" i="27"/>
  <c r="L23" i="28" s="1"/>
  <c r="J20" i="27"/>
  <c r="L22" i="28" s="1"/>
  <c r="J19" i="27"/>
  <c r="L21" i="28" s="1"/>
  <c r="J18" i="27"/>
  <c r="L20" i="28" s="1"/>
  <c r="J17" i="27"/>
  <c r="L19" i="28" s="1"/>
  <c r="J16" i="27"/>
  <c r="L18" i="28" s="1"/>
  <c r="J15" i="27"/>
  <c r="L17" i="28" s="1"/>
  <c r="J14" i="27"/>
  <c r="L16" i="28" s="1"/>
  <c r="J13" i="27"/>
  <c r="L15" i="28" s="1"/>
  <c r="J12" i="27"/>
  <c r="L14" i="28" s="1"/>
  <c r="J11" i="27"/>
  <c r="L13" i="28" s="1"/>
  <c r="J7" i="27"/>
  <c r="L9" i="28" s="1"/>
  <c r="J6" i="27"/>
  <c r="L8" i="28" s="1"/>
  <c r="J5" i="27"/>
  <c r="L7" i="28" s="1"/>
  <c r="J4" i="27"/>
  <c r="L6" i="28" s="1"/>
  <c r="G69" i="27" l="1"/>
  <c r="H71" i="28" s="1"/>
  <c r="G68" i="27"/>
  <c r="H70" i="28" s="1"/>
  <c r="X34" i="27" l="1"/>
  <c r="Z36" i="28" s="1"/>
  <c r="X8" i="27"/>
  <c r="Z10" i="28" s="1"/>
  <c r="X10" i="27"/>
  <c r="Z12" i="28" s="1"/>
  <c r="X33" i="27"/>
  <c r="Z35" i="28" s="1"/>
  <c r="I52" i="27"/>
  <c r="K54" i="28" s="1"/>
  <c r="X35" i="27"/>
  <c r="Z37" i="28" s="1"/>
  <c r="X9" i="27"/>
  <c r="Z11" i="28" s="1"/>
  <c r="S52" i="27"/>
  <c r="U54" i="28" s="1"/>
  <c r="X18" i="27" l="1"/>
  <c r="Z20" i="28" s="1"/>
  <c r="V52" i="27"/>
  <c r="X54" i="28" s="1"/>
  <c r="T52" i="27"/>
  <c r="V54" i="28" s="1"/>
  <c r="X37" i="27"/>
  <c r="Z39" i="28" s="1"/>
  <c r="X36" i="27"/>
  <c r="Z38" i="28" s="1"/>
  <c r="X20" i="27"/>
  <c r="Z22" i="28" s="1"/>
  <c r="X5" i="27"/>
  <c r="Z7" i="28" s="1"/>
  <c r="X28" i="27"/>
  <c r="Z30" i="28" s="1"/>
  <c r="X13" i="27"/>
  <c r="Z15" i="28" s="1"/>
  <c r="X49" i="27"/>
  <c r="Z51" i="28" s="1"/>
  <c r="X16" i="27"/>
  <c r="Z18" i="28" s="1"/>
  <c r="X32" i="27"/>
  <c r="Z34" i="28" s="1"/>
  <c r="X48" i="27"/>
  <c r="Z50" i="28" s="1"/>
  <c r="X12" i="27"/>
  <c r="Z14" i="28" s="1"/>
  <c r="X15" i="27"/>
  <c r="Z17" i="28" s="1"/>
  <c r="X27" i="27"/>
  <c r="Z29" i="28" s="1"/>
  <c r="X25" i="27"/>
  <c r="Z27" i="28" s="1"/>
  <c r="X6" i="27"/>
  <c r="Z8" i="28" s="1"/>
  <c r="X47" i="27"/>
  <c r="Z49" i="28" s="1"/>
  <c r="X26" i="27"/>
  <c r="Z28" i="28" s="1"/>
  <c r="X23" i="27"/>
  <c r="Z25" i="28" s="1"/>
  <c r="X17" i="27"/>
  <c r="Z19" i="28" s="1"/>
  <c r="X11" i="27"/>
  <c r="Z13" i="28" s="1"/>
  <c r="X22" i="27"/>
  <c r="Z24" i="28" s="1"/>
  <c r="X50" i="27"/>
  <c r="Z52" i="28" s="1"/>
  <c r="X14" i="27"/>
  <c r="Z16" i="28" s="1"/>
  <c r="X21" i="27"/>
  <c r="Z23" i="28" s="1"/>
  <c r="X30" i="27"/>
  <c r="Z32" i="28" s="1"/>
  <c r="X24" i="27"/>
  <c r="Z26" i="28" s="1"/>
  <c r="X19" i="27"/>
  <c r="Z21" i="28" s="1"/>
  <c r="Q120" i="27"/>
  <c r="Q119" i="27"/>
  <c r="Q130" i="27"/>
  <c r="Q106" i="27"/>
  <c r="Q123" i="27"/>
  <c r="Q68" i="27"/>
  <c r="Q122" i="27"/>
  <c r="Q114" i="27"/>
  <c r="Q112" i="27"/>
  <c r="Q117" i="27"/>
  <c r="Q60" i="27"/>
  <c r="Q67" i="27"/>
  <c r="Q61" i="27"/>
  <c r="Q139" i="27"/>
  <c r="O136" i="27"/>
  <c r="J110" i="28" s="1"/>
  <c r="Q126" i="27"/>
  <c r="Q59" i="27"/>
  <c r="Q113" i="27"/>
  <c r="Q63" i="27"/>
  <c r="Q62" i="27"/>
  <c r="Q140" i="27"/>
  <c r="Q66" i="27"/>
  <c r="Q115" i="27"/>
  <c r="Q58" i="27"/>
  <c r="Q116" i="27"/>
  <c r="Q131" i="27"/>
  <c r="Q107" i="27"/>
  <c r="Q124" i="27"/>
  <c r="Q129" i="27"/>
  <c r="Q105" i="27"/>
  <c r="Q52" i="27"/>
  <c r="Q133" i="27"/>
  <c r="Q109" i="27"/>
  <c r="Q135" i="27"/>
  <c r="Q134" i="27"/>
  <c r="Q110" i="27"/>
  <c r="Q69" i="27"/>
  <c r="Q65" i="27"/>
  <c r="Q132" i="27"/>
  <c r="Q108" i="27"/>
  <c r="Q64" i="27"/>
  <c r="Q125" i="27"/>
  <c r="Q118" i="27"/>
  <c r="Q111" i="27"/>
  <c r="Q127" i="27"/>
  <c r="Q128" i="27"/>
  <c r="Q104" i="27"/>
  <c r="Q138" i="27"/>
  <c r="Q137" i="27"/>
  <c r="Q121" i="27"/>
  <c r="Q136" i="27"/>
  <c r="D69" i="27"/>
  <c r="D68" i="27"/>
  <c r="D61" i="27"/>
  <c r="D60" i="27"/>
  <c r="D59" i="27"/>
  <c r="D133" i="27"/>
  <c r="E107" i="28" s="1"/>
  <c r="D132" i="27"/>
  <c r="E106" i="28" s="1"/>
  <c r="D131" i="27"/>
  <c r="E105" i="28" s="1"/>
  <c r="D130" i="27"/>
  <c r="E104" i="28" s="1"/>
  <c r="D129" i="27"/>
  <c r="E103" i="28" s="1"/>
  <c r="D128" i="27"/>
  <c r="E102" i="28" s="1"/>
  <c r="D126" i="27"/>
  <c r="E100" i="28" s="1"/>
  <c r="D125" i="27"/>
  <c r="E99" i="28" s="1"/>
  <c r="D124" i="27"/>
  <c r="E98" i="28" s="1"/>
  <c r="D123" i="27"/>
  <c r="E97" i="28" s="1"/>
  <c r="D122" i="27"/>
  <c r="E96" i="28" s="1"/>
  <c r="D121" i="27"/>
  <c r="E95" i="28" s="1"/>
  <c r="D117" i="27"/>
  <c r="E91" i="28" s="1"/>
  <c r="D116" i="27"/>
  <c r="E90" i="28" s="1"/>
  <c r="D115" i="27"/>
  <c r="E89" i="28" s="1"/>
  <c r="D114" i="27"/>
  <c r="E88" i="28" s="1"/>
  <c r="D113" i="27"/>
  <c r="E87" i="28" s="1"/>
  <c r="D112" i="27"/>
  <c r="E86" i="28" s="1"/>
  <c r="D110" i="27"/>
  <c r="E84" i="28" s="1"/>
  <c r="D109" i="27"/>
  <c r="E83" i="28" s="1"/>
  <c r="D108" i="27"/>
  <c r="E82" i="28" s="1"/>
  <c r="D107" i="27"/>
  <c r="E81" i="28" s="1"/>
  <c r="D106" i="27"/>
  <c r="E80" i="28" s="1"/>
  <c r="D105" i="27"/>
  <c r="E79" i="28" s="1"/>
  <c r="D35" i="27"/>
  <c r="E37" i="28" s="1"/>
  <c r="D34" i="27"/>
  <c r="E36" i="28" s="1"/>
  <c r="D33" i="27"/>
  <c r="E35" i="28" s="1"/>
  <c r="D31" i="27"/>
  <c r="E33" i="28" s="1"/>
  <c r="D30" i="27"/>
  <c r="E32" i="28" s="1"/>
  <c r="D29" i="27"/>
  <c r="E31" i="28" s="1"/>
  <c r="D27" i="27"/>
  <c r="E29" i="28" s="1"/>
  <c r="D26" i="27"/>
  <c r="E28" i="28" s="1"/>
  <c r="D25" i="27"/>
  <c r="E27" i="28" s="1"/>
  <c r="D18" i="27"/>
  <c r="E20" i="28" s="1"/>
  <c r="D17" i="27"/>
  <c r="E19" i="28" s="1"/>
  <c r="D16" i="27"/>
  <c r="E18" i="28" s="1"/>
  <c r="D14" i="27"/>
  <c r="E16" i="28" s="1"/>
  <c r="D13" i="27"/>
  <c r="E15" i="28" s="1"/>
  <c r="D12" i="27"/>
  <c r="E14" i="28" s="1"/>
  <c r="D10" i="27"/>
  <c r="E12" i="28" s="1"/>
  <c r="D9" i="27"/>
  <c r="E11" i="28" s="1"/>
  <c r="D8" i="27"/>
  <c r="E10" i="28" s="1"/>
  <c r="Q57" i="27"/>
  <c r="Q56" i="27"/>
  <c r="Q55" i="27"/>
  <c r="Q54" i="27"/>
  <c r="Q53" i="27"/>
  <c r="Q50" i="27"/>
  <c r="Q49" i="27"/>
  <c r="Q48" i="27"/>
  <c r="Q47" i="27"/>
  <c r="Q46" i="27"/>
  <c r="Q45" i="27"/>
  <c r="Q44" i="27"/>
  <c r="Q43" i="27"/>
  <c r="Q42" i="27"/>
  <c r="Q41" i="27"/>
  <c r="Q40" i="27"/>
  <c r="Q39" i="27"/>
  <c r="Q38" i="27"/>
  <c r="Q37" i="27"/>
  <c r="Q36" i="27"/>
  <c r="Q35" i="27"/>
  <c r="Q34" i="27"/>
  <c r="Q33" i="27"/>
  <c r="Q32" i="27"/>
  <c r="Q31" i="27"/>
  <c r="Q30" i="27"/>
  <c r="Q29" i="27"/>
  <c r="Q28" i="27"/>
  <c r="Q27" i="27"/>
  <c r="Q26" i="27"/>
  <c r="Q25" i="27"/>
  <c r="Q24" i="27"/>
  <c r="Q23" i="27"/>
  <c r="Q22" i="27"/>
  <c r="Q21" i="27"/>
  <c r="Q20" i="27"/>
  <c r="Q19" i="27"/>
  <c r="Q18" i="27"/>
  <c r="Q17" i="27"/>
  <c r="Q16" i="27"/>
  <c r="Q15" i="27"/>
  <c r="Q14" i="27"/>
  <c r="Q13" i="27"/>
  <c r="Q12" i="27"/>
  <c r="Q11" i="27"/>
  <c r="Q10" i="27"/>
  <c r="Q9" i="27"/>
  <c r="Q8" i="27"/>
  <c r="Q7" i="27"/>
  <c r="Q6" i="27"/>
  <c r="Q5" i="27"/>
  <c r="Q4" i="27"/>
  <c r="G52" i="27" l="1"/>
  <c r="H54" i="28" s="1"/>
  <c r="X31" i="27"/>
  <c r="Z33" i="28" s="1"/>
  <c r="X7" i="27"/>
  <c r="Z9" i="28" s="1"/>
  <c r="X29" i="27"/>
  <c r="Z31" i="28" s="1"/>
  <c r="M52" i="27"/>
  <c r="O54" i="28" s="1"/>
  <c r="K52" i="27"/>
  <c r="M54" i="28" s="1"/>
  <c r="R35" i="27"/>
  <c r="D75" i="27"/>
  <c r="E128" i="28" s="1"/>
  <c r="R34" i="27"/>
  <c r="D98" i="27"/>
  <c r="E151" i="28" s="1"/>
  <c r="D80" i="27"/>
  <c r="E133" i="28" s="1"/>
  <c r="D99" i="27"/>
  <c r="E152" i="28" s="1"/>
  <c r="R13" i="27"/>
  <c r="D83" i="27"/>
  <c r="E136" i="28" s="1"/>
  <c r="R14" i="27"/>
  <c r="R29" i="27"/>
  <c r="E70" i="28"/>
  <c r="R30" i="27"/>
  <c r="R31" i="27"/>
  <c r="D77" i="27"/>
  <c r="E130" i="28" s="1"/>
  <c r="E61" i="28"/>
  <c r="R8" i="27"/>
  <c r="R20" i="27"/>
  <c r="D76" i="27"/>
  <c r="E129" i="28" s="1"/>
  <c r="D92" i="27"/>
  <c r="E145" i="28" s="1"/>
  <c r="D87" i="27"/>
  <c r="E140" i="28" s="1"/>
  <c r="E62" i="28"/>
  <c r="E71" i="28"/>
  <c r="R9" i="27"/>
  <c r="D97" i="27"/>
  <c r="E150" i="28" s="1"/>
  <c r="E63" i="28"/>
  <c r="R10" i="27"/>
  <c r="R16" i="27"/>
  <c r="R25" i="27"/>
  <c r="R12" i="27"/>
  <c r="D73" i="27"/>
  <c r="E126" i="28" s="1"/>
  <c r="D91" i="27"/>
  <c r="E144" i="28" s="1"/>
  <c r="D95" i="27"/>
  <c r="E148" i="28" s="1"/>
  <c r="R17" i="27"/>
  <c r="R26" i="27"/>
  <c r="D74" i="27"/>
  <c r="E127" i="28" s="1"/>
  <c r="D96" i="27"/>
  <c r="E149" i="28" s="1"/>
  <c r="D136" i="27"/>
  <c r="E110" i="28" s="1"/>
  <c r="R18" i="27"/>
  <c r="R27" i="27"/>
  <c r="R33" i="27"/>
  <c r="R11" i="27"/>
  <c r="R6" i="27"/>
  <c r="R42" i="27"/>
  <c r="R37" i="27"/>
  <c r="R49" i="27"/>
  <c r="R39" i="27"/>
  <c r="R19" i="27"/>
  <c r="R28" i="27"/>
  <c r="R46" i="27"/>
  <c r="R5" i="27"/>
  <c r="R41" i="27"/>
  <c r="R21" i="27"/>
  <c r="R36" i="27"/>
  <c r="R48" i="27"/>
  <c r="R23" i="27"/>
  <c r="R7" i="27"/>
  <c r="R22" i="27"/>
  <c r="R43" i="27"/>
  <c r="R38" i="27"/>
  <c r="R50" i="27"/>
  <c r="R44" i="27"/>
  <c r="R15" i="27"/>
  <c r="R24" i="27"/>
  <c r="R45" i="27"/>
  <c r="R40" i="27"/>
  <c r="R32" i="27"/>
  <c r="R47" i="27"/>
  <c r="V138" i="27"/>
  <c r="V120" i="27"/>
  <c r="V134" i="27"/>
  <c r="V104" i="27"/>
  <c r="V137" i="27"/>
  <c r="V139" i="27"/>
  <c r="V127" i="27"/>
  <c r="V111" i="27"/>
  <c r="V119" i="27"/>
  <c r="V118" i="27"/>
  <c r="G140" i="27" l="1"/>
  <c r="H114" i="28" s="1"/>
  <c r="G100" i="27"/>
  <c r="H153" i="28" s="1"/>
  <c r="G94" i="27"/>
  <c r="H147" i="28" s="1"/>
  <c r="G70" i="27"/>
  <c r="H123" i="28" s="1"/>
  <c r="G89" i="27"/>
  <c r="H142" i="28" s="1"/>
  <c r="G103" i="27"/>
  <c r="H156" i="28" s="1"/>
  <c r="G135" i="27"/>
  <c r="H109" i="28" s="1"/>
  <c r="G78" i="27"/>
  <c r="H131" i="28" s="1"/>
  <c r="G102" i="27"/>
  <c r="H155" i="28" s="1"/>
  <c r="G86" i="27"/>
  <c r="H139" i="28" s="1"/>
  <c r="G93" i="27"/>
  <c r="H146" i="28" s="1"/>
  <c r="G71" i="27"/>
  <c r="H124" i="28" s="1"/>
  <c r="G90" i="27"/>
  <c r="H143" i="28" s="1"/>
  <c r="G101" i="27"/>
  <c r="H154" i="28" s="1"/>
  <c r="G85" i="27"/>
  <c r="G88" i="27"/>
  <c r="H141" i="28" s="1"/>
  <c r="O52" i="27"/>
  <c r="J54" i="28" s="1"/>
  <c r="D84" i="27"/>
  <c r="E137" i="28" s="1"/>
  <c r="D52" i="27"/>
  <c r="E54" i="28" s="1"/>
  <c r="D81" i="27"/>
  <c r="E134" i="28" s="1"/>
  <c r="D72" i="27"/>
  <c r="E125" i="28" s="1"/>
  <c r="D82" i="27"/>
  <c r="E135" i="28" s="1"/>
  <c r="F52" i="27"/>
  <c r="G54" i="28" s="1"/>
  <c r="D79" i="27"/>
  <c r="E132" i="28" s="1"/>
  <c r="G91" i="27" l="1"/>
  <c r="H144" i="28" s="1"/>
  <c r="H138" i="28"/>
  <c r="E52" i="27"/>
  <c r="F54" i="28" s="1"/>
  <c r="G79" i="27"/>
  <c r="H132" i="28" s="1"/>
  <c r="G95" i="27"/>
  <c r="H148" i="28" s="1"/>
  <c r="G72" i="27"/>
  <c r="H125" i="28" s="1"/>
  <c r="V128" i="27"/>
  <c r="V105" i="27"/>
  <c r="V121" i="27"/>
  <c r="V112" i="27"/>
  <c r="G136" i="27" l="1"/>
  <c r="H110" i="28" s="1"/>
  <c r="G80" i="27"/>
  <c r="H133" i="28" s="1"/>
  <c r="G96" i="27"/>
  <c r="H149" i="28" s="1"/>
  <c r="G73" i="27"/>
  <c r="H126" i="28" s="1"/>
  <c r="G81" i="27" l="1"/>
  <c r="H134" i="28" s="1"/>
  <c r="G74" i="27"/>
  <c r="H127" i="28" s="1"/>
  <c r="V106" i="27"/>
  <c r="V122" i="27"/>
  <c r="V113" i="27"/>
  <c r="V129" i="27"/>
  <c r="G82" i="27" l="1"/>
  <c r="H135" i="28" s="1"/>
  <c r="G97" i="27"/>
  <c r="H150" i="28" s="1"/>
  <c r="G75" i="27"/>
  <c r="H128" i="28" s="1"/>
  <c r="G87" i="27" l="1"/>
  <c r="G92" i="27"/>
  <c r="G83" i="27"/>
  <c r="H136" i="28" s="1"/>
  <c r="G84" i="27"/>
  <c r="H137" i="28" s="1"/>
  <c r="G98" i="27"/>
  <c r="H151" i="28" s="1"/>
  <c r="G99" i="27"/>
  <c r="H152" i="28" s="1"/>
  <c r="G76" i="27"/>
  <c r="H129" i="28" s="1"/>
  <c r="G77" i="27"/>
  <c r="H130" i="28" s="1"/>
  <c r="V123" i="27"/>
  <c r="V107" i="27"/>
  <c r="V114" i="27"/>
  <c r="V130" i="27"/>
  <c r="H145" i="28" l="1"/>
  <c r="H140" i="28"/>
  <c r="V131" i="27" l="1"/>
  <c r="V108" i="27"/>
  <c r="V115" i="27"/>
  <c r="V124" i="27"/>
  <c r="V109" i="27" l="1"/>
  <c r="V132" i="27"/>
  <c r="V116" i="27"/>
  <c r="V125" i="27"/>
  <c r="V117" i="27" l="1"/>
  <c r="V126" i="27"/>
  <c r="V133" i="27"/>
  <c r="V110" i="27"/>
  <c r="G67" i="27" l="1"/>
  <c r="H69" i="28" s="1"/>
  <c r="G63" i="27"/>
  <c r="H65" i="28" s="1"/>
  <c r="G58" i="27"/>
  <c r="H60" i="28" s="1"/>
  <c r="G66" i="27"/>
  <c r="H68" i="28" s="1"/>
  <c r="G64" i="27"/>
  <c r="H66" i="28" s="1"/>
  <c r="G62" i="27"/>
  <c r="H64" i="28" s="1"/>
  <c r="G32" i="27" l="1"/>
  <c r="H34" i="28" s="1"/>
  <c r="G5" i="27"/>
  <c r="G41" i="27"/>
  <c r="G7" i="27"/>
  <c r="H9" i="28" s="1"/>
  <c r="G15" i="27"/>
  <c r="H17" i="28" s="1"/>
  <c r="G47" i="27"/>
  <c r="H49" i="28" s="1"/>
  <c r="G37" i="27"/>
  <c r="G22" i="27"/>
  <c r="G43" i="27"/>
  <c r="G45" i="27"/>
  <c r="G6" i="27"/>
  <c r="H8" i="28" s="1"/>
  <c r="G42" i="27"/>
  <c r="G49" i="27"/>
  <c r="H51" i="28" s="1"/>
  <c r="G19" i="27"/>
  <c r="G11" i="27"/>
  <c r="H13" i="28" s="1"/>
  <c r="G46" i="27"/>
  <c r="H48" i="28" s="1"/>
  <c r="G36" i="27"/>
  <c r="G38" i="27"/>
  <c r="G40" i="27"/>
  <c r="G48" i="27"/>
  <c r="H50" i="28" s="1"/>
  <c r="G50" i="27"/>
  <c r="H52" i="28" s="1"/>
  <c r="G23" i="27"/>
  <c r="H25" i="28" s="1"/>
  <c r="H7" i="28"/>
  <c r="H44" i="28"/>
  <c r="G4" i="27"/>
  <c r="X4" i="27"/>
  <c r="Z6" i="28" s="1"/>
  <c r="G137" i="27"/>
  <c r="H111" i="28" s="1"/>
  <c r="G104" i="27"/>
  <c r="H78" i="28" s="1"/>
  <c r="G118" i="27"/>
  <c r="H92" i="28" s="1"/>
  <c r="G119" i="27"/>
  <c r="H93" i="28" s="1"/>
  <c r="G127" i="27"/>
  <c r="H101" i="28" s="1"/>
  <c r="G138" i="27"/>
  <c r="H112" i="28" s="1"/>
  <c r="G134" i="27"/>
  <c r="H108" i="28" s="1"/>
  <c r="G120" i="27"/>
  <c r="H94" i="28" s="1"/>
  <c r="G65" i="27"/>
  <c r="H67" i="28" s="1"/>
  <c r="H47" i="28" l="1"/>
  <c r="H39" i="28"/>
  <c r="H43" i="28"/>
  <c r="H42" i="28"/>
  <c r="H45" i="28"/>
  <c r="H40" i="28"/>
  <c r="G28" i="27"/>
  <c r="H30" i="28" s="1"/>
  <c r="H21" i="28"/>
  <c r="G56" i="27"/>
  <c r="H58" i="28" s="1"/>
  <c r="G55" i="27"/>
  <c r="G21" i="27"/>
  <c r="G20" i="27"/>
  <c r="H22" i="28" s="1"/>
  <c r="G53" i="27"/>
  <c r="H55" i="28" s="1"/>
  <c r="G54" i="27"/>
  <c r="H56" i="28" s="1"/>
  <c r="H38" i="28"/>
  <c r="H24" i="28"/>
  <c r="G24" i="27"/>
  <c r="H26" i="28" s="1"/>
  <c r="G57" i="27"/>
  <c r="H59" i="28" s="1"/>
  <c r="G39" i="27"/>
  <c r="G44" i="27"/>
  <c r="H46" i="28"/>
  <c r="H6" i="28"/>
  <c r="G111" i="27"/>
  <c r="H85" i="28" s="1"/>
  <c r="G139" i="27"/>
  <c r="H113" i="28" s="1"/>
  <c r="G121" i="27"/>
  <c r="H95" i="28" s="1"/>
  <c r="G105" i="27"/>
  <c r="H79" i="28" s="1"/>
  <c r="G128" i="27"/>
  <c r="H102" i="28" s="1"/>
  <c r="G112" i="27"/>
  <c r="H86" i="28" s="1"/>
  <c r="H57" i="28" l="1"/>
  <c r="H23" i="28"/>
  <c r="H41" i="28"/>
  <c r="H52" i="27"/>
  <c r="I54" i="28" s="1"/>
  <c r="G106" i="27"/>
  <c r="H80" i="28" s="1"/>
  <c r="G122" i="27"/>
  <c r="H96" i="28" s="1"/>
  <c r="G129" i="27"/>
  <c r="H103" i="28" s="1"/>
  <c r="G113" i="27"/>
  <c r="H87" i="28" s="1"/>
  <c r="P52" i="27" l="1"/>
  <c r="Q54" i="28" s="1"/>
  <c r="N52" i="27"/>
  <c r="P54" i="28" s="1"/>
  <c r="G130" i="27"/>
  <c r="H104" i="28" s="1"/>
  <c r="G123" i="27"/>
  <c r="H97" i="28" s="1"/>
  <c r="G114" i="27"/>
  <c r="H88" i="28" s="1"/>
  <c r="G107" i="27"/>
  <c r="H81" i="28" s="1"/>
  <c r="G59" i="27"/>
  <c r="H61" i="28" s="1"/>
  <c r="G8" i="27" l="1"/>
  <c r="H10" i="28" s="1"/>
  <c r="G33" i="27"/>
  <c r="H35" i="28" s="1"/>
  <c r="G29" i="27"/>
  <c r="H31" i="28" s="1"/>
  <c r="G25" i="27"/>
  <c r="H27" i="28" s="1"/>
  <c r="G12" i="27"/>
  <c r="H14" i="28" s="1"/>
  <c r="G108" i="27"/>
  <c r="H82" i="28" s="1"/>
  <c r="G115" i="27"/>
  <c r="H89" i="28" s="1"/>
  <c r="G131" i="27"/>
  <c r="H105" i="28" s="1"/>
  <c r="G124" i="27"/>
  <c r="H98" i="28" s="1"/>
  <c r="G16" i="27"/>
  <c r="H18" i="28" s="1"/>
  <c r="G60" i="27"/>
  <c r="H62" i="28" s="1"/>
  <c r="G9" i="27" l="1"/>
  <c r="H11" i="28" s="1"/>
  <c r="G34" i="27"/>
  <c r="H36" i="28" s="1"/>
  <c r="G13" i="27"/>
  <c r="H15" i="28" s="1"/>
  <c r="G26" i="27"/>
  <c r="H28" i="28" s="1"/>
  <c r="G30" i="27"/>
  <c r="H32" i="28" s="1"/>
  <c r="G132" i="27"/>
  <c r="H106" i="28" s="1"/>
  <c r="G109" i="27"/>
  <c r="H83" i="28" s="1"/>
  <c r="G116" i="27"/>
  <c r="H90" i="28" s="1"/>
  <c r="G125" i="27"/>
  <c r="H99" i="28" s="1"/>
  <c r="G17" i="27"/>
  <c r="H19" i="28" s="1"/>
  <c r="G61" i="27"/>
  <c r="H63" i="28" s="1"/>
  <c r="G10" i="27" l="1"/>
  <c r="H12" i="28" s="1"/>
  <c r="G35" i="27"/>
  <c r="H37" i="28" s="1"/>
  <c r="G14" i="27"/>
  <c r="H16" i="28" s="1"/>
  <c r="G27" i="27"/>
  <c r="H29" i="28" s="1"/>
  <c r="G31" i="27"/>
  <c r="H33" i="28" s="1"/>
  <c r="G110" i="27"/>
  <c r="H84" i="28" s="1"/>
  <c r="G126" i="27"/>
  <c r="H100" i="28" s="1"/>
  <c r="G117" i="27"/>
  <c r="H91" i="28" s="1"/>
  <c r="G133" i="27"/>
  <c r="H107" i="28" s="1"/>
  <c r="G18" i="27"/>
  <c r="H20" i="28" s="1"/>
  <c r="Q78" i="27" l="1"/>
  <c r="K131" i="28" s="1"/>
  <c r="V78" i="27"/>
  <c r="S78" i="27"/>
  <c r="V449" i="1"/>
  <c r="W449" i="1"/>
  <c r="X449" i="1"/>
  <c r="U449" i="1"/>
  <c r="Y449" i="1"/>
  <c r="F449" i="1"/>
  <c r="F447" i="1" s="1"/>
  <c r="M449" i="1"/>
  <c r="M447" i="1" s="1"/>
  <c r="W448" i="1"/>
  <c r="W447" i="1" s="1"/>
  <c r="G449" i="1"/>
  <c r="G447" i="1" s="1"/>
  <c r="H449" i="1"/>
  <c r="H447" i="1" s="1"/>
  <c r="V448" i="1"/>
  <c r="V447" i="1" s="1"/>
  <c r="S449" i="1"/>
  <c r="X448" i="1"/>
  <c r="X447" i="1" s="1"/>
  <c r="I449" i="1"/>
  <c r="I447" i="1" s="1"/>
  <c r="T449" i="1"/>
  <c r="U448" i="1"/>
  <c r="U447" i="1" s="1"/>
  <c r="D449" i="1"/>
  <c r="D447" i="1" s="1"/>
  <c r="E449" i="1"/>
  <c r="E447" i="1" s="1"/>
  <c r="L449" i="1"/>
  <c r="L447" i="1" s="1"/>
  <c r="Y448" i="1"/>
  <c r="Y447" i="1" s="1"/>
  <c r="I78" i="27" l="1"/>
  <c r="L131" i="28" s="1"/>
  <c r="E64" i="27"/>
  <c r="S58" i="27"/>
  <c r="U60" i="28" s="1"/>
  <c r="D104" i="27"/>
  <c r="E78" i="28" s="1"/>
  <c r="S64" i="27"/>
  <c r="D57" i="27"/>
  <c r="E59" i="28" s="1"/>
  <c r="E15" i="27"/>
  <c r="F17" i="28" s="1"/>
  <c r="S134" i="27"/>
  <c r="D40" i="27"/>
  <c r="E42" i="28" s="1"/>
  <c r="S104" i="27"/>
  <c r="S47" i="27"/>
  <c r="U49" i="28" s="1"/>
  <c r="S70" i="27"/>
  <c r="F118" i="27"/>
  <c r="G92" i="28" s="1"/>
  <c r="O63" i="27"/>
  <c r="S6" i="27"/>
  <c r="U8" i="28" s="1"/>
  <c r="S100" i="27"/>
  <c r="F55" i="27"/>
  <c r="G57" i="28" s="1"/>
  <c r="E65" i="27"/>
  <c r="D32" i="27"/>
  <c r="E34" i="28" s="1"/>
  <c r="E47" i="27"/>
  <c r="F49" i="28" s="1"/>
  <c r="S5" i="27"/>
  <c r="U7" i="28" s="1"/>
  <c r="E11" i="27"/>
  <c r="F13" i="28" s="1"/>
  <c r="Q79" i="27"/>
  <c r="K132" i="28" s="1"/>
  <c r="E63" i="27"/>
  <c r="Q85" i="27"/>
  <c r="K138" i="28" s="1"/>
  <c r="V88" i="27"/>
  <c r="V135" i="27"/>
  <c r="D44" i="27"/>
  <c r="E46" i="28" s="1"/>
  <c r="D11" i="27"/>
  <c r="E13" i="28" s="1"/>
  <c r="S23" i="27"/>
  <c r="U25" i="28" s="1"/>
  <c r="D47" i="27"/>
  <c r="E49" i="28" s="1"/>
  <c r="S86" i="27"/>
  <c r="D42" i="27"/>
  <c r="E44" i="28" s="1"/>
  <c r="S62" i="27"/>
  <c r="U64" i="28" s="1"/>
  <c r="D49" i="27"/>
  <c r="E51" i="28" s="1"/>
  <c r="D22" i="27"/>
  <c r="E24" i="28" s="1"/>
  <c r="D45" i="27"/>
  <c r="E47" i="28" s="1"/>
  <c r="V140" i="27"/>
  <c r="S137" i="27"/>
  <c r="S79" i="27"/>
  <c r="D36" i="27"/>
  <c r="E38" i="28" s="1"/>
  <c r="D54" i="27"/>
  <c r="E56" i="28" s="1"/>
  <c r="F23" i="27"/>
  <c r="G25" i="28" s="1"/>
  <c r="Q88" i="27"/>
  <c r="K141" i="28" s="1"/>
  <c r="Q86" i="27"/>
  <c r="K139" i="28" s="1"/>
  <c r="Q71" i="27"/>
  <c r="K124" i="28" s="1"/>
  <c r="S103" i="27"/>
  <c r="S85" i="27"/>
  <c r="D67" i="27"/>
  <c r="D55" i="27"/>
  <c r="E57" i="28" s="1"/>
  <c r="S71" i="27"/>
  <c r="D28" i="27"/>
  <c r="E30" i="28" s="1"/>
  <c r="E57" i="27"/>
  <c r="F59" i="28" s="1"/>
  <c r="F53" i="27"/>
  <c r="G55" i="28" s="1"/>
  <c r="Q103" i="27"/>
  <c r="K156" i="28" s="1"/>
  <c r="V71" i="27"/>
  <c r="Q93" i="27"/>
  <c r="K146" i="28" s="1"/>
  <c r="F21" i="27"/>
  <c r="G23" i="28" s="1"/>
  <c r="E48" i="27"/>
  <c r="F50" i="28" s="1"/>
  <c r="F104" i="27"/>
  <c r="G78" i="28" s="1"/>
  <c r="D78" i="27"/>
  <c r="E131" i="28" s="1"/>
  <c r="Q94" i="27"/>
  <c r="K147" i="28" s="1"/>
  <c r="E56" i="27"/>
  <c r="F58" i="28" s="1"/>
  <c r="S88" i="27"/>
  <c r="Q89" i="27"/>
  <c r="K142" i="28" s="1"/>
  <c r="F6" i="27"/>
  <c r="G8" i="28" s="1"/>
  <c r="F54" i="27"/>
  <c r="G56" i="28" s="1"/>
  <c r="D134" i="27"/>
  <c r="E108" i="28" s="1"/>
  <c r="S139" i="27"/>
  <c r="S22" i="27"/>
  <c r="U24" i="28" s="1"/>
  <c r="F56" i="27"/>
  <c r="G58" i="28" s="1"/>
  <c r="F138" i="27"/>
  <c r="G112" i="28" s="1"/>
  <c r="E53" i="27"/>
  <c r="F55" i="28" s="1"/>
  <c r="S7" i="27"/>
  <c r="U9" i="28" s="1"/>
  <c r="F64" i="27"/>
  <c r="D41" i="27"/>
  <c r="E43" i="28" s="1"/>
  <c r="E55" i="27"/>
  <c r="F57" i="28" s="1"/>
  <c r="E5" i="27"/>
  <c r="F7" i="28" s="1"/>
  <c r="D39" i="27"/>
  <c r="E41" i="28" s="1"/>
  <c r="D38" i="27"/>
  <c r="E40" i="28" s="1"/>
  <c r="V90" i="27"/>
  <c r="S65" i="27"/>
  <c r="U67" i="28" s="1"/>
  <c r="V86" i="27"/>
  <c r="S21" i="27"/>
  <c r="U23" i="28" s="1"/>
  <c r="F24" i="27"/>
  <c r="G26" i="28" s="1"/>
  <c r="F137" i="27"/>
  <c r="G111" i="28" s="1"/>
  <c r="S90" i="27"/>
  <c r="E7" i="27"/>
  <c r="F9" i="28" s="1"/>
  <c r="D56" i="27"/>
  <c r="E58" i="28" s="1"/>
  <c r="S4" i="27"/>
  <c r="U6" i="28" s="1"/>
  <c r="Q70" i="27"/>
  <c r="K123" i="28" s="1"/>
  <c r="D15" i="27"/>
  <c r="E17" i="28" s="1"/>
  <c r="E66" i="27"/>
  <c r="D7" i="27"/>
  <c r="E9" i="28" s="1"/>
  <c r="D5" i="27"/>
  <c r="E7" i="28" s="1"/>
  <c r="D137" i="27"/>
  <c r="E111" i="28" s="1"/>
  <c r="D50" i="27"/>
  <c r="E52" i="28" s="1"/>
  <c r="X69" i="28"/>
  <c r="F57" i="27"/>
  <c r="G59" i="28" s="1"/>
  <c r="D65" i="27"/>
  <c r="S127" i="27"/>
  <c r="S63" i="27"/>
  <c r="F22" i="27"/>
  <c r="G24" i="28" s="1"/>
  <c r="D53" i="27"/>
  <c r="E55" i="28" s="1"/>
  <c r="U68" i="28"/>
  <c r="S66" i="27"/>
  <c r="F11" i="27"/>
  <c r="G13" i="28" s="1"/>
  <c r="S93" i="27"/>
  <c r="V85" i="27"/>
  <c r="S140" i="27"/>
  <c r="F127" i="27"/>
  <c r="G101" i="28" s="1"/>
  <c r="D62" i="27"/>
  <c r="F15" i="27"/>
  <c r="G17" i="28" s="1"/>
  <c r="S135" i="27"/>
  <c r="D23" i="27"/>
  <c r="E25" i="28" s="1"/>
  <c r="D120" i="27"/>
  <c r="E94" i="28" s="1"/>
  <c r="D138" i="27"/>
  <c r="E112" i="28" s="1"/>
  <c r="S118" i="27"/>
  <c r="F67" i="27"/>
  <c r="F47" i="27"/>
  <c r="G49" i="28" s="1"/>
  <c r="D46" i="27"/>
  <c r="E48" i="28" s="1"/>
  <c r="Q100" i="27"/>
  <c r="K153" i="28" s="1"/>
  <c r="S101" i="27"/>
  <c r="F111" i="27"/>
  <c r="G85" i="28" s="1"/>
  <c r="E4" i="27"/>
  <c r="F6" i="28" s="1"/>
  <c r="O64" i="27"/>
  <c r="Q90" i="27"/>
  <c r="K143" i="28" s="1"/>
  <c r="D21" i="27"/>
  <c r="E23" i="28" s="1"/>
  <c r="O62" i="27"/>
  <c r="Q102" i="27"/>
  <c r="K155" i="28" s="1"/>
  <c r="F139" i="27"/>
  <c r="G113" i="28" s="1"/>
  <c r="S11" i="27"/>
  <c r="U13" i="28" s="1"/>
  <c r="S94" i="27"/>
  <c r="D48" i="27"/>
  <c r="E50" i="28" s="1"/>
  <c r="D139" i="27"/>
  <c r="E113" i="28" s="1"/>
  <c r="E62" i="27"/>
  <c r="D63" i="27"/>
  <c r="O66" i="27"/>
  <c r="F32" i="27"/>
  <c r="G34" i="28" s="1"/>
  <c r="F134" i="27"/>
  <c r="G108" i="28" s="1"/>
  <c r="F4" i="27"/>
  <c r="G6" i="28" s="1"/>
  <c r="E54" i="27"/>
  <c r="F56" i="28" s="1"/>
  <c r="D43" i="27"/>
  <c r="E45" i="28" s="1"/>
  <c r="D4" i="27"/>
  <c r="E6" i="28" s="1"/>
  <c r="D118" i="27"/>
  <c r="E92" i="28" s="1"/>
  <c r="F5" i="27"/>
  <c r="G7" i="28" s="1"/>
  <c r="S48" i="27"/>
  <c r="U50" i="28" s="1"/>
  <c r="S102" i="27"/>
  <c r="V70" i="27"/>
  <c r="F63" i="27"/>
  <c r="D24" i="27"/>
  <c r="E26" i="28" s="1"/>
  <c r="S138" i="27"/>
  <c r="E58" i="27"/>
  <c r="F48" i="27"/>
  <c r="G50" i="28" s="1"/>
  <c r="E67" i="27"/>
  <c r="D64" i="27"/>
  <c r="D6" i="27"/>
  <c r="E8" i="28" s="1"/>
  <c r="F66" i="27"/>
  <c r="S120" i="27"/>
  <c r="F65" i="27"/>
  <c r="S89" i="27"/>
  <c r="F28" i="27"/>
  <c r="G30" i="28" s="1"/>
  <c r="Q101" i="27"/>
  <c r="K154" i="28" s="1"/>
  <c r="D111" i="27"/>
  <c r="E85" i="28" s="1"/>
  <c r="E6" i="27"/>
  <c r="F8" i="28" s="1"/>
  <c r="F120" i="27"/>
  <c r="G94" i="28" s="1"/>
  <c r="S111" i="27"/>
  <c r="F58" i="27"/>
  <c r="F62" i="27"/>
  <c r="S67" i="27"/>
  <c r="U69" i="28" s="1"/>
  <c r="F7" i="27"/>
  <c r="G9" i="28" s="1"/>
  <c r="D58" i="27"/>
  <c r="D66" i="27"/>
  <c r="D127" i="27"/>
  <c r="E101" i="28" s="1"/>
  <c r="I62" i="27" l="1"/>
  <c r="V64" i="27"/>
  <c r="T64" i="27"/>
  <c r="I63" i="27"/>
  <c r="V65" i="27"/>
  <c r="T65" i="27"/>
  <c r="I67" i="27"/>
  <c r="I66" i="27"/>
  <c r="V58" i="27"/>
  <c r="T58" i="27"/>
  <c r="V62" i="27"/>
  <c r="X64" i="28" s="1"/>
  <c r="T62" i="27"/>
  <c r="V64" i="28" s="1"/>
  <c r="I64" i="27"/>
  <c r="V63" i="27"/>
  <c r="T63" i="27"/>
  <c r="I65" i="27"/>
  <c r="V66" i="27"/>
  <c r="T66" i="27"/>
  <c r="I58" i="27"/>
  <c r="U66" i="28"/>
  <c r="U65" i="28"/>
  <c r="O67" i="27"/>
  <c r="O56" i="27"/>
  <c r="J58" i="28" s="1"/>
  <c r="O65" i="27"/>
  <c r="O58" i="27"/>
  <c r="O57" i="27"/>
  <c r="J59" i="28" s="1"/>
  <c r="W52" i="27"/>
  <c r="Y54" i="28" s="1"/>
  <c r="I140" i="27"/>
  <c r="K114" i="28" s="1"/>
  <c r="X68" i="28"/>
  <c r="V68" i="28"/>
  <c r="K64" i="28"/>
  <c r="K66" i="28"/>
  <c r="X66" i="28"/>
  <c r="V66" i="28"/>
  <c r="K68" i="28"/>
  <c r="E78" i="27"/>
  <c r="F131" i="28" s="1"/>
  <c r="X53" i="27"/>
  <c r="Z55" i="28" s="1"/>
  <c r="O55" i="27"/>
  <c r="J57" i="28" s="1"/>
  <c r="O7" i="27"/>
  <c r="J9" i="28" s="1"/>
  <c r="O39" i="27"/>
  <c r="J41" i="28" s="1"/>
  <c r="O24" i="27"/>
  <c r="J26" i="28" s="1"/>
  <c r="O32" i="27"/>
  <c r="J34" i="28" s="1"/>
  <c r="O50" i="27"/>
  <c r="J52" i="28" s="1"/>
  <c r="O46" i="27"/>
  <c r="J48" i="28" s="1"/>
  <c r="O22" i="27"/>
  <c r="J24" i="28" s="1"/>
  <c r="O48" i="27"/>
  <c r="J50" i="28" s="1"/>
  <c r="O47" i="27"/>
  <c r="J49" i="28" s="1"/>
  <c r="O23" i="27"/>
  <c r="J25" i="28" s="1"/>
  <c r="O5" i="27"/>
  <c r="J7" i="28" s="1"/>
  <c r="O49" i="27"/>
  <c r="J51" i="28" s="1"/>
  <c r="O15" i="27"/>
  <c r="J17" i="28" s="1"/>
  <c r="O40" i="27"/>
  <c r="J42" i="28" s="1"/>
  <c r="O28" i="27"/>
  <c r="J30" i="28" s="1"/>
  <c r="O11" i="27"/>
  <c r="J13" i="28" s="1"/>
  <c r="O41" i="27"/>
  <c r="J43" i="28" s="1"/>
  <c r="O43" i="27"/>
  <c r="J45" i="28" s="1"/>
  <c r="O21" i="27"/>
  <c r="J23" i="28" s="1"/>
  <c r="O38" i="27"/>
  <c r="J40" i="28" s="1"/>
  <c r="O45" i="27"/>
  <c r="J47" i="28" s="1"/>
  <c r="O44" i="27"/>
  <c r="J46" i="28" s="1"/>
  <c r="O42" i="27"/>
  <c r="J44" i="28" s="1"/>
  <c r="O6" i="27"/>
  <c r="J8" i="28" s="1"/>
  <c r="I135" i="27"/>
  <c r="K109" i="28" s="1"/>
  <c r="E104" i="27"/>
  <c r="F78" i="28" s="1"/>
  <c r="O53" i="27"/>
  <c r="J55" i="28" s="1"/>
  <c r="E127" i="27"/>
  <c r="F101" i="28" s="1"/>
  <c r="O54" i="27"/>
  <c r="J56" i="28" s="1"/>
  <c r="E111" i="27"/>
  <c r="F85" i="28" s="1"/>
  <c r="E118" i="27"/>
  <c r="F92" i="28" s="1"/>
  <c r="E137" i="27"/>
  <c r="F111" i="28" s="1"/>
  <c r="E134" i="27"/>
  <c r="F108" i="28" s="1"/>
  <c r="O4" i="27"/>
  <c r="J6" i="28" s="1"/>
  <c r="E139" i="27"/>
  <c r="F113" i="28" s="1"/>
  <c r="E120" i="27"/>
  <c r="F94" i="28" s="1"/>
  <c r="E138" i="27"/>
  <c r="F112" i="28" s="1"/>
  <c r="I6" i="27"/>
  <c r="K8" i="28" s="1"/>
  <c r="I94" i="27"/>
  <c r="L147" i="28" s="1"/>
  <c r="I15" i="27"/>
  <c r="K17" i="28" s="1"/>
  <c r="V56" i="27"/>
  <c r="X58" i="28" s="1"/>
  <c r="T56" i="27"/>
  <c r="V58" i="28" s="1"/>
  <c r="I89" i="27"/>
  <c r="L142" i="28" s="1"/>
  <c r="I21" i="27"/>
  <c r="K23" i="28" s="1"/>
  <c r="X65" i="28"/>
  <c r="V65" i="28"/>
  <c r="V55" i="27"/>
  <c r="X57" i="28" s="1"/>
  <c r="T55" i="27"/>
  <c r="V57" i="28" s="1"/>
  <c r="F78" i="27"/>
  <c r="G131" i="28" s="1"/>
  <c r="I22" i="27"/>
  <c r="K24" i="28" s="1"/>
  <c r="I86" i="27"/>
  <c r="L139" i="28" s="1"/>
  <c r="I11" i="27"/>
  <c r="K13" i="28" s="1"/>
  <c r="I120" i="27"/>
  <c r="K94" i="28" s="1"/>
  <c r="I7" i="27"/>
  <c r="K9" i="28" s="1"/>
  <c r="K65" i="28"/>
  <c r="I54" i="27"/>
  <c r="K56" i="28" s="1"/>
  <c r="V11" i="27"/>
  <c r="X13" i="28" s="1"/>
  <c r="T11" i="27"/>
  <c r="V13" i="28" s="1"/>
  <c r="V54" i="27"/>
  <c r="X56" i="28" s="1"/>
  <c r="T54" i="27"/>
  <c r="V56" i="28" s="1"/>
  <c r="I134" i="27"/>
  <c r="K108" i="28" s="1"/>
  <c r="I118" i="27"/>
  <c r="K92" i="28" s="1"/>
  <c r="V94" i="27"/>
  <c r="T94" i="27"/>
  <c r="U147" i="28" s="1"/>
  <c r="I85" i="27"/>
  <c r="L138" i="28" s="1"/>
  <c r="I57" i="27"/>
  <c r="K59" i="28" s="1"/>
  <c r="K60" i="28"/>
  <c r="I139" i="27"/>
  <c r="K113" i="28" s="1"/>
  <c r="V101" i="27"/>
  <c r="T101" i="27"/>
  <c r="U154" i="28" s="1"/>
  <c r="I103" i="27"/>
  <c r="L156" i="28" s="1"/>
  <c r="I101" i="27"/>
  <c r="L154" i="28" s="1"/>
  <c r="K69" i="28"/>
  <c r="V6" i="27"/>
  <c r="X8" i="28" s="1"/>
  <c r="T6" i="27"/>
  <c r="V8" i="28" s="1"/>
  <c r="I138" i="27"/>
  <c r="K112" i="28" s="1"/>
  <c r="I111" i="27"/>
  <c r="K85" i="28" s="1"/>
  <c r="V7" i="27"/>
  <c r="X9" i="28" s="1"/>
  <c r="T7" i="27"/>
  <c r="V9" i="28" s="1"/>
  <c r="V93" i="27"/>
  <c r="T93" i="27"/>
  <c r="U146" i="28" s="1"/>
  <c r="I32" i="27"/>
  <c r="K34" i="28" s="1"/>
  <c r="I55" i="27"/>
  <c r="K57" i="28" s="1"/>
  <c r="V5" i="27"/>
  <c r="X7" i="28" s="1"/>
  <c r="T5" i="27"/>
  <c r="V7" i="28" s="1"/>
  <c r="I71" i="27"/>
  <c r="L124" i="28" s="1"/>
  <c r="X60" i="28"/>
  <c r="V60" i="28"/>
  <c r="I104" i="27"/>
  <c r="K78" i="28" s="1"/>
  <c r="I4" i="27"/>
  <c r="K6" i="28" s="1"/>
  <c r="I53" i="27"/>
  <c r="K55" i="28" s="1"/>
  <c r="V89" i="27"/>
  <c r="T89" i="27"/>
  <c r="U142" i="28" s="1"/>
  <c r="I5" i="27"/>
  <c r="K7" i="28" s="1"/>
  <c r="V48" i="27"/>
  <c r="X50" i="28" s="1"/>
  <c r="T48" i="27"/>
  <c r="V50" i="28" s="1"/>
  <c r="V103" i="27"/>
  <c r="T103" i="27"/>
  <c r="U156" i="28" s="1"/>
  <c r="I88" i="27"/>
  <c r="L141" i="28" s="1"/>
  <c r="V102" i="27"/>
  <c r="T102" i="27"/>
  <c r="U155" i="28" s="1"/>
  <c r="I70" i="27"/>
  <c r="L123" i="28" s="1"/>
  <c r="V100" i="27"/>
  <c r="T100" i="27"/>
  <c r="U153" i="28" s="1"/>
  <c r="V4" i="27"/>
  <c r="X6" i="28" s="1"/>
  <c r="T4" i="27"/>
  <c r="V6" i="28" s="1"/>
  <c r="I28" i="27"/>
  <c r="K30" i="28" s="1"/>
  <c r="I93" i="27"/>
  <c r="L146" i="28" s="1"/>
  <c r="X67" i="28"/>
  <c r="V67" i="28"/>
  <c r="I127" i="27"/>
  <c r="K101" i="28" s="1"/>
  <c r="V15" i="27"/>
  <c r="X17" i="28" s="1"/>
  <c r="T15" i="27"/>
  <c r="V17" i="28" s="1"/>
  <c r="I137" i="27"/>
  <c r="K111" i="28" s="1"/>
  <c r="I90" i="27"/>
  <c r="L143" i="28" s="1"/>
  <c r="I24" i="27"/>
  <c r="K26" i="28" s="1"/>
  <c r="M78" i="27"/>
  <c r="O131" i="28" s="1"/>
  <c r="K78" i="27"/>
  <c r="N131" i="28" s="1"/>
  <c r="I48" i="27"/>
  <c r="K50" i="28" s="1"/>
  <c r="V47" i="27"/>
  <c r="X49" i="28" s="1"/>
  <c r="T47" i="27"/>
  <c r="V49" i="28" s="1"/>
  <c r="I47" i="27"/>
  <c r="K49" i="28" s="1"/>
  <c r="I79" i="27"/>
  <c r="L132" i="28" s="1"/>
  <c r="V57" i="27"/>
  <c r="X59" i="28" s="1"/>
  <c r="T57" i="27"/>
  <c r="V59" i="28" s="1"/>
  <c r="I102" i="27"/>
  <c r="L155" i="28" s="1"/>
  <c r="I23" i="27"/>
  <c r="K25" i="28" s="1"/>
  <c r="I56" i="27"/>
  <c r="K58" i="28" s="1"/>
  <c r="I100" i="27"/>
  <c r="L153" i="28" s="1"/>
  <c r="V53" i="27"/>
  <c r="X55" i="28" s="1"/>
  <c r="T53" i="27"/>
  <c r="V55" i="28" s="1"/>
  <c r="K67" i="28"/>
  <c r="G69" i="28"/>
  <c r="E67" i="28"/>
  <c r="F88" i="27"/>
  <c r="G141" i="28" s="1"/>
  <c r="S24" i="27"/>
  <c r="U26" i="28" s="1"/>
  <c r="D88" i="27"/>
  <c r="E141" i="28" s="1"/>
  <c r="S128" i="27"/>
  <c r="D20" i="27"/>
  <c r="E22" i="28" s="1"/>
  <c r="S34" i="27"/>
  <c r="U36" i="28" s="1"/>
  <c r="E16" i="27"/>
  <c r="F18" i="28" s="1"/>
  <c r="E61" i="27"/>
  <c r="D19" i="27"/>
  <c r="E21" i="28" s="1"/>
  <c r="E14" i="27"/>
  <c r="F16" i="28" s="1"/>
  <c r="E9" i="27"/>
  <c r="F11" i="28" s="1"/>
  <c r="D103" i="27"/>
  <c r="E156" i="28" s="1"/>
  <c r="Q72" i="27"/>
  <c r="K125" i="28" s="1"/>
  <c r="S35" i="27"/>
  <c r="U37" i="28" s="1"/>
  <c r="E59" i="27"/>
  <c r="E8" i="27"/>
  <c r="F10" i="28" s="1"/>
  <c r="S8" i="27"/>
  <c r="U10" i="28" s="1"/>
  <c r="O10" i="27"/>
  <c r="J12" i="28" s="1"/>
  <c r="E17" i="27"/>
  <c r="F19" i="28" s="1"/>
  <c r="S28" i="27"/>
  <c r="U30" i="28" s="1"/>
  <c r="E64" i="28"/>
  <c r="D93" i="27"/>
  <c r="E146" i="28" s="1"/>
  <c r="F103" i="27"/>
  <c r="G156" i="28" s="1"/>
  <c r="X55" i="27"/>
  <c r="Z57" i="28" s="1"/>
  <c r="S55" i="27"/>
  <c r="U57" i="28" s="1"/>
  <c r="X57" i="27"/>
  <c r="Z59" i="28" s="1"/>
  <c r="S57" i="27"/>
  <c r="U59" i="28" s="1"/>
  <c r="F93" i="27"/>
  <c r="G146" i="28" s="1"/>
  <c r="D101" i="27"/>
  <c r="E154" i="28" s="1"/>
  <c r="S32" i="27"/>
  <c r="U34" i="28" s="1"/>
  <c r="F79" i="27"/>
  <c r="G132" i="28" s="1"/>
  <c r="S121" i="27"/>
  <c r="S10" i="27"/>
  <c r="U12" i="28" s="1"/>
  <c r="S12" i="27"/>
  <c r="U14" i="28" s="1"/>
  <c r="E60" i="27"/>
  <c r="O33" i="27"/>
  <c r="J35" i="28" s="1"/>
  <c r="S13" i="27"/>
  <c r="U15" i="28" s="1"/>
  <c r="D90" i="27"/>
  <c r="E143" i="28" s="1"/>
  <c r="D140" i="27"/>
  <c r="E114" i="28" s="1"/>
  <c r="S15" i="27"/>
  <c r="U17" i="28" s="1"/>
  <c r="D135" i="27"/>
  <c r="E109" i="28" s="1"/>
  <c r="G66" i="28"/>
  <c r="F140" i="27"/>
  <c r="G114" i="28" s="1"/>
  <c r="D86" i="27"/>
  <c r="E139" i="28" s="1"/>
  <c r="D85" i="27"/>
  <c r="E138" i="28" s="1"/>
  <c r="F70" i="27"/>
  <c r="G123" i="28" s="1"/>
  <c r="F89" i="27"/>
  <c r="G142" i="28" s="1"/>
  <c r="D70" i="27"/>
  <c r="E123" i="28" s="1"/>
  <c r="E65" i="28"/>
  <c r="S18" i="27"/>
  <c r="U20" i="28" s="1"/>
  <c r="S31" i="27"/>
  <c r="U33" i="28" s="1"/>
  <c r="S29" i="27"/>
  <c r="U31" i="28" s="1"/>
  <c r="E60" i="28"/>
  <c r="S72" i="27"/>
  <c r="S53" i="27"/>
  <c r="U55" i="28" s="1"/>
  <c r="X56" i="27"/>
  <c r="Z58" i="28" s="1"/>
  <c r="S56" i="27"/>
  <c r="U58" i="28" s="1"/>
  <c r="G67" i="28"/>
  <c r="S14" i="27"/>
  <c r="U16" i="28" s="1"/>
  <c r="E12" i="27"/>
  <c r="F14" i="28" s="1"/>
  <c r="O9" i="27"/>
  <c r="J11" i="28" s="1"/>
  <c r="O34" i="27"/>
  <c r="J36" i="28" s="1"/>
  <c r="D71" i="27"/>
  <c r="E124" i="28" s="1"/>
  <c r="F85" i="27"/>
  <c r="G138" i="28" s="1"/>
  <c r="F100" i="27"/>
  <c r="G153" i="28" s="1"/>
  <c r="F94" i="27"/>
  <c r="G147" i="28" s="1"/>
  <c r="F135" i="27"/>
  <c r="G109" i="28" s="1"/>
  <c r="F121" i="27"/>
  <c r="G95" i="28" s="1"/>
  <c r="F105" i="27"/>
  <c r="G79" i="28" s="1"/>
  <c r="S112" i="27"/>
  <c r="Q91" i="27"/>
  <c r="K144" i="28" s="1"/>
  <c r="O8" i="27"/>
  <c r="J10" i="28" s="1"/>
  <c r="G68" i="28"/>
  <c r="S105" i="27"/>
  <c r="G64" i="28"/>
  <c r="S16" i="27"/>
  <c r="U18" i="28" s="1"/>
  <c r="X54" i="27"/>
  <c r="Z56" i="28" s="1"/>
  <c r="S54" i="27"/>
  <c r="U56" i="28" s="1"/>
  <c r="D94" i="27"/>
  <c r="E147" i="28" s="1"/>
  <c r="F112" i="27"/>
  <c r="G86" i="28" s="1"/>
  <c r="S91" i="27"/>
  <c r="E68" i="27"/>
  <c r="E18" i="27"/>
  <c r="F20" i="28" s="1"/>
  <c r="S17" i="27"/>
  <c r="U19" i="28" s="1"/>
  <c r="E13" i="27"/>
  <c r="F15" i="28" s="1"/>
  <c r="S95" i="27"/>
  <c r="S30" i="27"/>
  <c r="U32" i="28" s="1"/>
  <c r="D37" i="27"/>
  <c r="E39" i="28" s="1"/>
  <c r="S27" i="27"/>
  <c r="U29" i="28" s="1"/>
  <c r="G60" i="28"/>
  <c r="V79" i="27"/>
  <c r="Q95" i="27"/>
  <c r="K148" i="28" s="1"/>
  <c r="S26" i="27"/>
  <c r="U28" i="28" s="1"/>
  <c r="O35" i="27"/>
  <c r="J37" i="28" s="1"/>
  <c r="G65" i="28"/>
  <c r="F101" i="27"/>
  <c r="G154" i="28" s="1"/>
  <c r="E66" i="28"/>
  <c r="F90" i="27"/>
  <c r="G143" i="28" s="1"/>
  <c r="J66" i="28"/>
  <c r="F102" i="27"/>
  <c r="G155" i="28" s="1"/>
  <c r="F128" i="27"/>
  <c r="G102" i="28" s="1"/>
  <c r="E69" i="27"/>
  <c r="S25" i="27"/>
  <c r="U27" i="28" s="1"/>
  <c r="E10" i="27"/>
  <c r="F12" i="28" s="1"/>
  <c r="S9" i="27"/>
  <c r="U11" i="28" s="1"/>
  <c r="E68" i="28"/>
  <c r="D102" i="27"/>
  <c r="E155" i="28" s="1"/>
  <c r="F86" i="27"/>
  <c r="G139" i="28" s="1"/>
  <c r="D89" i="27"/>
  <c r="E142" i="28" s="1"/>
  <c r="E69" i="28"/>
  <c r="D100" i="27"/>
  <c r="E153" i="28" s="1"/>
  <c r="O449" i="1"/>
  <c r="O447" i="1" s="1"/>
  <c r="R449" i="1"/>
  <c r="Q449" i="1"/>
  <c r="Q447" i="1" s="1"/>
  <c r="M64" i="27" l="1"/>
  <c r="K64" i="27"/>
  <c r="H63" i="27"/>
  <c r="H67" i="27"/>
  <c r="H65" i="27"/>
  <c r="M66" i="27"/>
  <c r="O68" i="28" s="1"/>
  <c r="K66" i="27"/>
  <c r="M63" i="27"/>
  <c r="K63" i="27"/>
  <c r="H64" i="27"/>
  <c r="M65" i="27"/>
  <c r="K65" i="27"/>
  <c r="M67" i="27"/>
  <c r="K67" i="27"/>
  <c r="N66" i="27"/>
  <c r="H66" i="27"/>
  <c r="H58" i="27"/>
  <c r="M58" i="27"/>
  <c r="O60" i="28" s="1"/>
  <c r="K58" i="27"/>
  <c r="H62" i="27"/>
  <c r="M62" i="27"/>
  <c r="K62" i="27"/>
  <c r="M64" i="28" s="1"/>
  <c r="F64" i="28"/>
  <c r="F66" i="28"/>
  <c r="F68" i="28"/>
  <c r="E140" i="27"/>
  <c r="F114" i="28" s="1"/>
  <c r="O66" i="28"/>
  <c r="M66" i="28"/>
  <c r="O64" i="28"/>
  <c r="M68" i="28"/>
  <c r="M140" i="27"/>
  <c r="N114" i="28" s="1"/>
  <c r="K140" i="27"/>
  <c r="M114" i="28" s="1"/>
  <c r="I91" i="27"/>
  <c r="L144" i="28" s="1"/>
  <c r="J67" i="28"/>
  <c r="E81" i="27"/>
  <c r="F134" i="28" s="1"/>
  <c r="F60" i="28"/>
  <c r="E100" i="27"/>
  <c r="F153" i="28" s="1"/>
  <c r="E89" i="27"/>
  <c r="F142" i="28" s="1"/>
  <c r="E80" i="27"/>
  <c r="F133" i="28" s="1"/>
  <c r="E135" i="27"/>
  <c r="F109" i="28" s="1"/>
  <c r="F65" i="28"/>
  <c r="E93" i="27"/>
  <c r="F146" i="28" s="1"/>
  <c r="E84" i="27"/>
  <c r="F137" i="28" s="1"/>
  <c r="E103" i="27"/>
  <c r="F156" i="28" s="1"/>
  <c r="E79" i="27"/>
  <c r="F132" i="28" s="1"/>
  <c r="E102" i="27"/>
  <c r="F155" i="28" s="1"/>
  <c r="E83" i="27"/>
  <c r="F136" i="28" s="1"/>
  <c r="E94" i="27"/>
  <c r="F147" i="28" s="1"/>
  <c r="F67" i="28"/>
  <c r="E85" i="27"/>
  <c r="F138" i="28" s="1"/>
  <c r="E101" i="27"/>
  <c r="F154" i="28" s="1"/>
  <c r="E71" i="27"/>
  <c r="F124" i="28" s="1"/>
  <c r="F69" i="28"/>
  <c r="E90" i="27"/>
  <c r="F143" i="28" s="1"/>
  <c r="E88" i="27"/>
  <c r="F141" i="28" s="1"/>
  <c r="E82" i="27"/>
  <c r="F135" i="28" s="1"/>
  <c r="E86" i="27"/>
  <c r="F139" i="28" s="1"/>
  <c r="O29" i="27"/>
  <c r="J31" i="28" s="1"/>
  <c r="O31" i="27"/>
  <c r="J33" i="28" s="1"/>
  <c r="O14" i="27"/>
  <c r="J16" i="28" s="1"/>
  <c r="O18" i="27"/>
  <c r="J20" i="28" s="1"/>
  <c r="O27" i="27"/>
  <c r="J29" i="28" s="1"/>
  <c r="O25" i="27"/>
  <c r="J27" i="28" s="1"/>
  <c r="O16" i="27"/>
  <c r="J18" i="28" s="1"/>
  <c r="O13" i="27"/>
  <c r="J15" i="28" s="1"/>
  <c r="O17" i="27"/>
  <c r="J19" i="28" s="1"/>
  <c r="O12" i="27"/>
  <c r="J14" i="28" s="1"/>
  <c r="O26" i="27"/>
  <c r="J28" i="28" s="1"/>
  <c r="O30" i="27"/>
  <c r="J32" i="28" s="1"/>
  <c r="M135" i="27"/>
  <c r="N109" i="28" s="1"/>
  <c r="K135" i="27"/>
  <c r="M109" i="28" s="1"/>
  <c r="E105" i="27"/>
  <c r="F79" i="28" s="1"/>
  <c r="E130" i="27"/>
  <c r="F104" i="28" s="1"/>
  <c r="E116" i="27"/>
  <c r="F90" i="28" s="1"/>
  <c r="E133" i="27"/>
  <c r="F107" i="28" s="1"/>
  <c r="E126" i="27"/>
  <c r="F100" i="28" s="1"/>
  <c r="E112" i="27"/>
  <c r="F86" i="28" s="1"/>
  <c r="E128" i="27"/>
  <c r="F102" i="28" s="1"/>
  <c r="E106" i="27"/>
  <c r="F80" i="28" s="1"/>
  <c r="E131" i="27"/>
  <c r="F105" i="28" s="1"/>
  <c r="E115" i="27"/>
  <c r="F89" i="28" s="1"/>
  <c r="E123" i="27"/>
  <c r="F97" i="28" s="1"/>
  <c r="E125" i="27"/>
  <c r="F99" i="28" s="1"/>
  <c r="E114" i="27"/>
  <c r="F88" i="28" s="1"/>
  <c r="E108" i="27"/>
  <c r="F82" i="28" s="1"/>
  <c r="E107" i="27"/>
  <c r="F81" i="28" s="1"/>
  <c r="E124" i="27"/>
  <c r="F98" i="28" s="1"/>
  <c r="E132" i="27"/>
  <c r="F106" i="28" s="1"/>
  <c r="E113" i="27"/>
  <c r="F87" i="28" s="1"/>
  <c r="E117" i="27"/>
  <c r="F91" i="28" s="1"/>
  <c r="E121" i="27"/>
  <c r="F95" i="28" s="1"/>
  <c r="E110" i="27"/>
  <c r="F84" i="28" s="1"/>
  <c r="E122" i="27"/>
  <c r="F96" i="28" s="1"/>
  <c r="E109" i="27"/>
  <c r="F83" i="28" s="1"/>
  <c r="E129" i="27"/>
  <c r="F103" i="28" s="1"/>
  <c r="O101" i="27"/>
  <c r="J154" i="28" s="1"/>
  <c r="O94" i="27"/>
  <c r="J147" i="28" s="1"/>
  <c r="O100" i="27"/>
  <c r="J153" i="28" s="1"/>
  <c r="O102" i="27"/>
  <c r="J155" i="28" s="1"/>
  <c r="O93" i="27"/>
  <c r="J146" i="28" s="1"/>
  <c r="O89" i="27"/>
  <c r="J142" i="28" s="1"/>
  <c r="H4" i="27"/>
  <c r="I6" i="28" s="1"/>
  <c r="F71" i="27"/>
  <c r="G124" i="28" s="1"/>
  <c r="M102" i="27"/>
  <c r="O155" i="28" s="1"/>
  <c r="K102" i="27"/>
  <c r="N155" i="28" s="1"/>
  <c r="M134" i="27"/>
  <c r="N108" i="28" s="1"/>
  <c r="K134" i="27"/>
  <c r="M108" i="28" s="1"/>
  <c r="M7" i="27"/>
  <c r="O9" i="28" s="1"/>
  <c r="K7" i="27"/>
  <c r="M9" i="28" s="1"/>
  <c r="H139" i="27"/>
  <c r="I113" i="28" s="1"/>
  <c r="M28" i="27"/>
  <c r="O30" i="28" s="1"/>
  <c r="K28" i="27"/>
  <c r="M30" i="28" s="1"/>
  <c r="M104" i="27"/>
  <c r="N78" i="28" s="1"/>
  <c r="K104" i="27"/>
  <c r="M78" i="28" s="1"/>
  <c r="M57" i="27"/>
  <c r="O59" i="28" s="1"/>
  <c r="K57" i="27"/>
  <c r="M59" i="28" s="1"/>
  <c r="H78" i="27"/>
  <c r="I131" i="28" s="1"/>
  <c r="H5" i="27"/>
  <c r="I7" i="28" s="1"/>
  <c r="H127" i="27"/>
  <c r="I101" i="28" s="1"/>
  <c r="H137" i="27"/>
  <c r="I111" i="28" s="1"/>
  <c r="O67" i="28"/>
  <c r="M67" i="28"/>
  <c r="M48" i="27"/>
  <c r="O50" i="28" s="1"/>
  <c r="K48" i="27"/>
  <c r="M50" i="28" s="1"/>
  <c r="M120" i="27"/>
  <c r="N94" i="28" s="1"/>
  <c r="K120" i="27"/>
  <c r="M94" i="28" s="1"/>
  <c r="H7" i="27"/>
  <c r="I9" i="28" s="1"/>
  <c r="M101" i="27"/>
  <c r="O154" i="28" s="1"/>
  <c r="K101" i="27"/>
  <c r="N154" i="28" s="1"/>
  <c r="M85" i="27"/>
  <c r="O138" i="28" s="1"/>
  <c r="K85" i="27"/>
  <c r="N138" i="28" s="1"/>
  <c r="I95" i="27"/>
  <c r="L148" i="28" s="1"/>
  <c r="H47" i="27"/>
  <c r="I49" i="28" s="1"/>
  <c r="M11" i="27"/>
  <c r="O13" i="28" s="1"/>
  <c r="K11" i="27"/>
  <c r="M13" i="28" s="1"/>
  <c r="H134" i="27"/>
  <c r="I108" i="28" s="1"/>
  <c r="I72" i="27"/>
  <c r="L125" i="28" s="1"/>
  <c r="I112" i="27"/>
  <c r="K86" i="28" s="1"/>
  <c r="M127" i="27"/>
  <c r="N101" i="28" s="1"/>
  <c r="K127" i="27"/>
  <c r="M101" i="28" s="1"/>
  <c r="M5" i="27"/>
  <c r="O7" i="28" s="1"/>
  <c r="K5" i="27"/>
  <c r="M7" i="28" s="1"/>
  <c r="M71" i="27"/>
  <c r="O124" i="28" s="1"/>
  <c r="K71" i="27"/>
  <c r="N124" i="28" s="1"/>
  <c r="M111" i="27"/>
  <c r="N85" i="28" s="1"/>
  <c r="K111" i="27"/>
  <c r="M85" i="28" s="1"/>
  <c r="M103" i="27"/>
  <c r="O156" i="28" s="1"/>
  <c r="K103" i="27"/>
  <c r="N156" i="28" s="1"/>
  <c r="M15" i="27"/>
  <c r="O17" i="28" s="1"/>
  <c r="K15" i="27"/>
  <c r="M17" i="28" s="1"/>
  <c r="I105" i="27"/>
  <c r="K79" i="28" s="1"/>
  <c r="H11" i="27"/>
  <c r="I13" i="28" s="1"/>
  <c r="H53" i="27"/>
  <c r="I55" i="28" s="1"/>
  <c r="H57" i="27"/>
  <c r="I59" i="28" s="1"/>
  <c r="H56" i="27"/>
  <c r="I58" i="28" s="1"/>
  <c r="M100" i="27"/>
  <c r="O153" i="28" s="1"/>
  <c r="K100" i="27"/>
  <c r="N153" i="28" s="1"/>
  <c r="M79" i="27"/>
  <c r="O132" i="28" s="1"/>
  <c r="K79" i="27"/>
  <c r="N132" i="28" s="1"/>
  <c r="M24" i="27"/>
  <c r="O26" i="28" s="1"/>
  <c r="K24" i="27"/>
  <c r="M26" i="28" s="1"/>
  <c r="M54" i="27"/>
  <c r="O56" i="28" s="1"/>
  <c r="K54" i="27"/>
  <c r="M56" i="28" s="1"/>
  <c r="I128" i="27"/>
  <c r="K102" i="28" s="1"/>
  <c r="H118" i="27"/>
  <c r="I92" i="28" s="1"/>
  <c r="H111" i="27"/>
  <c r="I85" i="28" s="1"/>
  <c r="M70" i="27"/>
  <c r="O123" i="28" s="1"/>
  <c r="K70" i="27"/>
  <c r="N123" i="28" s="1"/>
  <c r="M138" i="27"/>
  <c r="N112" i="28" s="1"/>
  <c r="K138" i="27"/>
  <c r="M112" i="28" s="1"/>
  <c r="M94" i="27"/>
  <c r="O147" i="28" s="1"/>
  <c r="K94" i="27"/>
  <c r="N147" i="28" s="1"/>
  <c r="H15" i="27"/>
  <c r="I17" i="28" s="1"/>
  <c r="M56" i="27"/>
  <c r="O58" i="28" s="1"/>
  <c r="K56" i="27"/>
  <c r="M58" i="28" s="1"/>
  <c r="M47" i="27"/>
  <c r="O49" i="28" s="1"/>
  <c r="K47" i="27"/>
  <c r="M49" i="28" s="1"/>
  <c r="M90" i="27"/>
  <c r="O143" i="28" s="1"/>
  <c r="K90" i="27"/>
  <c r="N143" i="28" s="1"/>
  <c r="H55" i="27"/>
  <c r="I57" i="28" s="1"/>
  <c r="E70" i="27"/>
  <c r="F123" i="28" s="1"/>
  <c r="H54" i="27"/>
  <c r="I56" i="28" s="1"/>
  <c r="H6" i="27"/>
  <c r="I8" i="28" s="1"/>
  <c r="I121" i="27"/>
  <c r="K95" i="28" s="1"/>
  <c r="M53" i="27"/>
  <c r="O55" i="28" s="1"/>
  <c r="K53" i="27"/>
  <c r="M55" i="28" s="1"/>
  <c r="M55" i="27"/>
  <c r="O57" i="28" s="1"/>
  <c r="K55" i="27"/>
  <c r="M57" i="28" s="1"/>
  <c r="M139" i="27"/>
  <c r="N113" i="28" s="1"/>
  <c r="K139" i="27"/>
  <c r="M113" i="28" s="1"/>
  <c r="M86" i="27"/>
  <c r="O139" i="28" s="1"/>
  <c r="K86" i="27"/>
  <c r="N139" i="28" s="1"/>
  <c r="M21" i="27"/>
  <c r="O23" i="28" s="1"/>
  <c r="K21" i="27"/>
  <c r="M23" i="28" s="1"/>
  <c r="M6" i="27"/>
  <c r="O8" i="28" s="1"/>
  <c r="K6" i="27"/>
  <c r="M8" i="28" s="1"/>
  <c r="H138" i="27"/>
  <c r="I112" i="28" s="1"/>
  <c r="H120" i="27"/>
  <c r="I94" i="28" s="1"/>
  <c r="H104" i="27"/>
  <c r="I78" i="28" s="1"/>
  <c r="M23" i="27"/>
  <c r="O25" i="28" s="1"/>
  <c r="K23" i="27"/>
  <c r="M25" i="28" s="1"/>
  <c r="M137" i="27"/>
  <c r="N111" i="28" s="1"/>
  <c r="K137" i="27"/>
  <c r="M111" i="28" s="1"/>
  <c r="M118" i="27"/>
  <c r="N92" i="28" s="1"/>
  <c r="K118" i="27"/>
  <c r="M92" i="28" s="1"/>
  <c r="O65" i="28"/>
  <c r="M65" i="28"/>
  <c r="H48" i="27"/>
  <c r="I50" i="28" s="1"/>
  <c r="M93" i="27"/>
  <c r="O146" i="28" s="1"/>
  <c r="K93" i="27"/>
  <c r="N146" i="28" s="1"/>
  <c r="M88" i="27"/>
  <c r="O141" i="28" s="1"/>
  <c r="K88" i="27"/>
  <c r="N141" i="28" s="1"/>
  <c r="M4" i="27"/>
  <c r="O6" i="28" s="1"/>
  <c r="K4" i="27"/>
  <c r="M6" i="28" s="1"/>
  <c r="M32" i="27"/>
  <c r="O34" i="28" s="1"/>
  <c r="K32" i="27"/>
  <c r="M34" i="28" s="1"/>
  <c r="O69" i="28"/>
  <c r="M69" i="28"/>
  <c r="M60" i="28"/>
  <c r="M22" i="27"/>
  <c r="O24" i="28" s="1"/>
  <c r="K22" i="27"/>
  <c r="M24" i="28" s="1"/>
  <c r="M89" i="27"/>
  <c r="O142" i="28" s="1"/>
  <c r="K89" i="27"/>
  <c r="N142" i="28" s="1"/>
  <c r="E22" i="27"/>
  <c r="F24" i="28" s="1"/>
  <c r="J68" i="28"/>
  <c r="J64" i="28"/>
  <c r="S33" i="27"/>
  <c r="U35" i="28" s="1"/>
  <c r="F91" i="27"/>
  <c r="G144" i="28" s="1"/>
  <c r="E32" i="27"/>
  <c r="F34" i="28" s="1"/>
  <c r="S119" i="27"/>
  <c r="F95" i="27"/>
  <c r="G148" i="28" s="1"/>
  <c r="F72" i="27"/>
  <c r="G125" i="28" s="1"/>
  <c r="V72" i="27"/>
  <c r="E28" i="27"/>
  <c r="F30" i="28" s="1"/>
  <c r="D119" i="27"/>
  <c r="E93" i="28" s="1"/>
  <c r="E21" i="27"/>
  <c r="F23" i="28" s="1"/>
  <c r="S80" i="27"/>
  <c r="V91" i="27"/>
  <c r="E24" i="27"/>
  <c r="F26" i="28" s="1"/>
  <c r="Q80" i="27"/>
  <c r="K133" i="28" s="1"/>
  <c r="E23" i="27"/>
  <c r="F25" i="28" s="1"/>
  <c r="F119" i="27"/>
  <c r="G93" i="28" s="1"/>
  <c r="N449" i="1"/>
  <c r="P449" i="1"/>
  <c r="P447" i="1" s="1"/>
  <c r="J449" i="1"/>
  <c r="K449" i="1"/>
  <c r="K447" i="1" s="1"/>
  <c r="W66" i="27" l="1"/>
  <c r="P66" i="27"/>
  <c r="N58" i="27"/>
  <c r="E136" i="27"/>
  <c r="F110" i="28" s="1"/>
  <c r="X136" i="27"/>
  <c r="V110" i="28" s="1"/>
  <c r="E91" i="27"/>
  <c r="F144" i="28" s="1"/>
  <c r="H91" i="27"/>
  <c r="I144" i="28" s="1"/>
  <c r="E87" i="27"/>
  <c r="F140" i="28" s="1"/>
  <c r="E92" i="27"/>
  <c r="F145" i="28" s="1"/>
  <c r="M91" i="27"/>
  <c r="O144" i="28" s="1"/>
  <c r="K91" i="27"/>
  <c r="N144" i="28" s="1"/>
  <c r="N140" i="27"/>
  <c r="O114" i="28" s="1"/>
  <c r="H140" i="27"/>
  <c r="I114" i="28" s="1"/>
  <c r="I66" i="28"/>
  <c r="P68" i="28"/>
  <c r="I68" i="28"/>
  <c r="I64" i="28"/>
  <c r="O103" i="27"/>
  <c r="J156" i="28" s="1"/>
  <c r="E76" i="27"/>
  <c r="F129" i="28" s="1"/>
  <c r="E77" i="27"/>
  <c r="F130" i="28" s="1"/>
  <c r="E74" i="27"/>
  <c r="F127" i="28" s="1"/>
  <c r="E98" i="27"/>
  <c r="F151" i="28" s="1"/>
  <c r="E97" i="27"/>
  <c r="F150" i="28" s="1"/>
  <c r="F62" i="28"/>
  <c r="F63" i="28"/>
  <c r="E75" i="27"/>
  <c r="F128" i="28" s="1"/>
  <c r="E73" i="27"/>
  <c r="F126" i="28" s="1"/>
  <c r="E95" i="27"/>
  <c r="F148" i="28" s="1"/>
  <c r="F61" i="28"/>
  <c r="F70" i="28"/>
  <c r="E99" i="27"/>
  <c r="F152" i="28" s="1"/>
  <c r="E96" i="27"/>
  <c r="F149" i="28" s="1"/>
  <c r="F71" i="28"/>
  <c r="E72" i="27"/>
  <c r="F125" i="28" s="1"/>
  <c r="N104" i="27"/>
  <c r="O78" i="28" s="1"/>
  <c r="N135" i="27"/>
  <c r="O109" i="28" s="1"/>
  <c r="H135" i="27"/>
  <c r="I109" i="28" s="1"/>
  <c r="N120" i="27"/>
  <c r="O94" i="28" s="1"/>
  <c r="N111" i="27"/>
  <c r="O85" i="28" s="1"/>
  <c r="N53" i="27"/>
  <c r="P55" i="28" s="1"/>
  <c r="E119" i="27"/>
  <c r="F93" i="28" s="1"/>
  <c r="J60" i="28"/>
  <c r="X89" i="27"/>
  <c r="V142" i="28" s="1"/>
  <c r="J65" i="28"/>
  <c r="J69" i="28"/>
  <c r="V95" i="27"/>
  <c r="T95" i="27"/>
  <c r="U148" i="28" s="1"/>
  <c r="P60" i="28"/>
  <c r="I60" i="28"/>
  <c r="V32" i="27"/>
  <c r="X34" i="28" s="1"/>
  <c r="T32" i="27"/>
  <c r="V34" i="28" s="1"/>
  <c r="I69" i="28"/>
  <c r="H94" i="27"/>
  <c r="I147" i="28" s="1"/>
  <c r="M112" i="27"/>
  <c r="N86" i="28" s="1"/>
  <c r="K112" i="27"/>
  <c r="M86" i="28" s="1"/>
  <c r="I67" i="28"/>
  <c r="V23" i="27"/>
  <c r="X25" i="28" s="1"/>
  <c r="T23" i="27"/>
  <c r="V25" i="28" s="1"/>
  <c r="V24" i="27"/>
  <c r="X26" i="28" s="1"/>
  <c r="T24" i="27"/>
  <c r="V26" i="28" s="1"/>
  <c r="M121" i="27"/>
  <c r="N95" i="28" s="1"/>
  <c r="K121" i="27"/>
  <c r="M95" i="28" s="1"/>
  <c r="I80" i="27"/>
  <c r="L133" i="28" s="1"/>
  <c r="I65" i="28"/>
  <c r="M72" i="27"/>
  <c r="O125" i="28" s="1"/>
  <c r="K72" i="27"/>
  <c r="N125" i="28" s="1"/>
  <c r="M128" i="27"/>
  <c r="N102" i="28" s="1"/>
  <c r="K128" i="27"/>
  <c r="M102" i="28" s="1"/>
  <c r="V21" i="27"/>
  <c r="X23" i="28" s="1"/>
  <c r="T21" i="27"/>
  <c r="V23" i="28" s="1"/>
  <c r="H88" i="27"/>
  <c r="I141" i="28" s="1"/>
  <c r="H89" i="27"/>
  <c r="I142" i="28" s="1"/>
  <c r="H93" i="27"/>
  <c r="I146" i="28" s="1"/>
  <c r="H71" i="27"/>
  <c r="I124" i="28" s="1"/>
  <c r="V28" i="27"/>
  <c r="X30" i="28" s="1"/>
  <c r="T28" i="27"/>
  <c r="V30" i="28" s="1"/>
  <c r="H86" i="27"/>
  <c r="I139" i="28" s="1"/>
  <c r="I119" i="27"/>
  <c r="K93" i="28" s="1"/>
  <c r="H103" i="27"/>
  <c r="I156" i="28" s="1"/>
  <c r="H102" i="27"/>
  <c r="I155" i="28" s="1"/>
  <c r="H70" i="27"/>
  <c r="I123" i="28" s="1"/>
  <c r="H90" i="27"/>
  <c r="I143" i="28" s="1"/>
  <c r="V22" i="27"/>
  <c r="X24" i="28" s="1"/>
  <c r="T22" i="27"/>
  <c r="V24" i="28" s="1"/>
  <c r="H101" i="27"/>
  <c r="I154" i="28" s="1"/>
  <c r="H100" i="27"/>
  <c r="I153" i="28" s="1"/>
  <c r="H85" i="27"/>
  <c r="I138" i="28" s="1"/>
  <c r="M105" i="27"/>
  <c r="N79" i="28" s="1"/>
  <c r="K105" i="27"/>
  <c r="M79" i="28" s="1"/>
  <c r="M95" i="27"/>
  <c r="O148" i="28" s="1"/>
  <c r="K95" i="27"/>
  <c r="N148" i="28" s="1"/>
  <c r="N78" i="27"/>
  <c r="P131" i="28" s="1"/>
  <c r="H128" i="27"/>
  <c r="I102" i="28" s="1"/>
  <c r="H121" i="27"/>
  <c r="I95" i="28" s="1"/>
  <c r="H112" i="27"/>
  <c r="I86" i="28" s="1"/>
  <c r="H105" i="27"/>
  <c r="I79" i="28" s="1"/>
  <c r="H79" i="27"/>
  <c r="I132" i="28" s="1"/>
  <c r="Q96" i="27"/>
  <c r="K149" i="28" s="1"/>
  <c r="F39" i="27"/>
  <c r="G41" i="28" s="1"/>
  <c r="Q73" i="27"/>
  <c r="K126" i="28" s="1"/>
  <c r="F129" i="27"/>
  <c r="G103" i="28" s="1"/>
  <c r="F41" i="27"/>
  <c r="G43" i="28" s="1"/>
  <c r="S129" i="27"/>
  <c r="E43" i="27"/>
  <c r="F45" i="28" s="1"/>
  <c r="F42" i="27"/>
  <c r="G44" i="28" s="1"/>
  <c r="S113" i="27"/>
  <c r="S96" i="27"/>
  <c r="E44" i="27"/>
  <c r="F46" i="28" s="1"/>
  <c r="E30" i="27"/>
  <c r="F32" i="28" s="1"/>
  <c r="E33" i="27"/>
  <c r="F35" i="28" s="1"/>
  <c r="F46" i="27"/>
  <c r="G48" i="28" s="1"/>
  <c r="E46" i="27"/>
  <c r="F48" i="28" s="1"/>
  <c r="E31" i="27"/>
  <c r="F33" i="28" s="1"/>
  <c r="V80" i="27"/>
  <c r="S45" i="27"/>
  <c r="U47" i="28" s="1"/>
  <c r="S73" i="27"/>
  <c r="E40" i="27"/>
  <c r="F42" i="28" s="1"/>
  <c r="S39" i="27"/>
  <c r="U41" i="28" s="1"/>
  <c r="F38" i="27"/>
  <c r="G40" i="28" s="1"/>
  <c r="S38" i="27"/>
  <c r="U40" i="28" s="1"/>
  <c r="S106" i="27"/>
  <c r="E35" i="27"/>
  <c r="F37" i="28" s="1"/>
  <c r="F40" i="27"/>
  <c r="G42" i="28" s="1"/>
  <c r="F106" i="27"/>
  <c r="G80" i="28" s="1"/>
  <c r="E42" i="27"/>
  <c r="F44" i="28" s="1"/>
  <c r="E38" i="27"/>
  <c r="F40" i="28" s="1"/>
  <c r="F44" i="27"/>
  <c r="G46" i="28" s="1"/>
  <c r="E34" i="27"/>
  <c r="F36" i="28" s="1"/>
  <c r="E27" i="27"/>
  <c r="F29" i="28" s="1"/>
  <c r="F68" i="27"/>
  <c r="S46" i="27"/>
  <c r="U48" i="28" s="1"/>
  <c r="U70" i="28"/>
  <c r="S68" i="27"/>
  <c r="S136" i="27"/>
  <c r="E39" i="27"/>
  <c r="F41" i="28" s="1"/>
  <c r="E29" i="27"/>
  <c r="F31" i="28" s="1"/>
  <c r="E41" i="27"/>
  <c r="F43" i="28" s="1"/>
  <c r="E45" i="27"/>
  <c r="F47" i="28" s="1"/>
  <c r="F45" i="27"/>
  <c r="G47" i="28" s="1"/>
  <c r="E26" i="27"/>
  <c r="F28" i="28" s="1"/>
  <c r="S40" i="27"/>
  <c r="U42" i="28" s="1"/>
  <c r="S43" i="27"/>
  <c r="U45" i="28" s="1"/>
  <c r="S44" i="27"/>
  <c r="U46" i="28" s="1"/>
  <c r="F113" i="27"/>
  <c r="G87" i="28" s="1"/>
  <c r="F43" i="27"/>
  <c r="G45" i="28" s="1"/>
  <c r="E25" i="27"/>
  <c r="F27" i="28" s="1"/>
  <c r="F122" i="27"/>
  <c r="G96" i="28" s="1"/>
  <c r="S122" i="27"/>
  <c r="N64" i="27" l="1"/>
  <c r="N65" i="27"/>
  <c r="N67" i="27"/>
  <c r="N62" i="27"/>
  <c r="I68" i="27"/>
  <c r="K70" i="28" s="1"/>
  <c r="P64" i="28"/>
  <c r="N63" i="27"/>
  <c r="P65" i="28" s="1"/>
  <c r="P58" i="27"/>
  <c r="W58" i="27"/>
  <c r="N91" i="27"/>
  <c r="P144" i="28" s="1"/>
  <c r="I136" i="27"/>
  <c r="K110" i="28" s="1"/>
  <c r="Y68" i="28"/>
  <c r="Q68" i="28"/>
  <c r="P66" i="28"/>
  <c r="P53" i="27"/>
  <c r="Q55" i="28" s="1"/>
  <c r="O112" i="27"/>
  <c r="J86" i="28" s="1"/>
  <c r="Y60" i="28"/>
  <c r="N112" i="27"/>
  <c r="O86" i="28" s="1"/>
  <c r="N7" i="27"/>
  <c r="P9" i="28" s="1"/>
  <c r="N128" i="27"/>
  <c r="O102" i="28" s="1"/>
  <c r="N54" i="27"/>
  <c r="P56" i="28" s="1"/>
  <c r="O128" i="27"/>
  <c r="J102" i="28" s="1"/>
  <c r="O121" i="27"/>
  <c r="J95" i="28" s="1"/>
  <c r="O105" i="27"/>
  <c r="J79" i="28" s="1"/>
  <c r="N118" i="27"/>
  <c r="O92" i="28" s="1"/>
  <c r="N56" i="27"/>
  <c r="P58" i="28" s="1"/>
  <c r="N15" i="27"/>
  <c r="P17" i="28" s="1"/>
  <c r="I44" i="27"/>
  <c r="K46" i="28" s="1"/>
  <c r="H24" i="27"/>
  <c r="I26" i="28" s="1"/>
  <c r="H28" i="27"/>
  <c r="I30" i="28" s="1"/>
  <c r="N139" i="27"/>
  <c r="O113" i="28" s="1"/>
  <c r="N137" i="27"/>
  <c r="O111" i="28" s="1"/>
  <c r="P67" i="28"/>
  <c r="N94" i="27"/>
  <c r="P147" i="28" s="1"/>
  <c r="H32" i="27"/>
  <c r="I34" i="28" s="1"/>
  <c r="N5" i="27"/>
  <c r="P7" i="28" s="1"/>
  <c r="N90" i="27"/>
  <c r="P143" i="28" s="1"/>
  <c r="N86" i="27"/>
  <c r="P139" i="28" s="1"/>
  <c r="N93" i="27"/>
  <c r="P146" i="28" s="1"/>
  <c r="N134" i="27"/>
  <c r="O108" i="28" s="1"/>
  <c r="M80" i="27"/>
  <c r="O133" i="28" s="1"/>
  <c r="K80" i="27"/>
  <c r="N133" i="28" s="1"/>
  <c r="F80" i="27"/>
  <c r="G133" i="28" s="1"/>
  <c r="V43" i="27"/>
  <c r="X45" i="28" s="1"/>
  <c r="T43" i="27"/>
  <c r="V45" i="28" s="1"/>
  <c r="I122" i="27"/>
  <c r="K96" i="28" s="1"/>
  <c r="N57" i="27"/>
  <c r="P59" i="28" s="1"/>
  <c r="P69" i="28"/>
  <c r="V44" i="27"/>
  <c r="X46" i="28" s="1"/>
  <c r="T44" i="27"/>
  <c r="V46" i="28" s="1"/>
  <c r="P7" i="27"/>
  <c r="Q9" i="28" s="1"/>
  <c r="N70" i="27"/>
  <c r="P123" i="28" s="1"/>
  <c r="N89" i="27"/>
  <c r="P142" i="28" s="1"/>
  <c r="H22" i="27"/>
  <c r="I24" i="28" s="1"/>
  <c r="V46" i="27"/>
  <c r="X48" i="28" s="1"/>
  <c r="T46" i="27"/>
  <c r="V48" i="28" s="1"/>
  <c r="I129" i="27"/>
  <c r="K103" i="28" s="1"/>
  <c r="I73" i="27"/>
  <c r="L126" i="28" s="1"/>
  <c r="N47" i="27"/>
  <c r="P49" i="28" s="1"/>
  <c r="N48" i="27"/>
  <c r="P50" i="28" s="1"/>
  <c r="N55" i="27"/>
  <c r="P57" i="28" s="1"/>
  <c r="H119" i="27"/>
  <c r="I93" i="28" s="1"/>
  <c r="I40" i="27"/>
  <c r="K42" i="28" s="1"/>
  <c r="V39" i="27"/>
  <c r="X41" i="28" s="1"/>
  <c r="T39" i="27"/>
  <c r="V41" i="28" s="1"/>
  <c r="V41" i="27"/>
  <c r="X43" i="28" s="1"/>
  <c r="T41" i="27"/>
  <c r="V43" i="28" s="1"/>
  <c r="N85" i="27"/>
  <c r="P138" i="28" s="1"/>
  <c r="N11" i="27"/>
  <c r="P13" i="28" s="1"/>
  <c r="N102" i="27"/>
  <c r="P155" i="28" s="1"/>
  <c r="N6" i="27"/>
  <c r="P8" i="28" s="1"/>
  <c r="N138" i="27"/>
  <c r="O112" i="28" s="1"/>
  <c r="I106" i="27"/>
  <c r="K80" i="28" s="1"/>
  <c r="N100" i="27"/>
  <c r="P153" i="28" s="1"/>
  <c r="N103" i="27"/>
  <c r="P156" i="28" s="1"/>
  <c r="N88" i="27"/>
  <c r="P141" i="28" s="1"/>
  <c r="V40" i="27"/>
  <c r="X42" i="28" s="1"/>
  <c r="T40" i="27"/>
  <c r="V42" i="28" s="1"/>
  <c r="I42" i="27"/>
  <c r="K44" i="28" s="1"/>
  <c r="I39" i="27"/>
  <c r="K41" i="28" s="1"/>
  <c r="N71" i="27"/>
  <c r="P124" i="28" s="1"/>
  <c r="V38" i="27"/>
  <c r="X40" i="28" s="1"/>
  <c r="T38" i="27"/>
  <c r="V40" i="28" s="1"/>
  <c r="I41" i="27"/>
  <c r="K43" i="28" s="1"/>
  <c r="I45" i="27"/>
  <c r="K47" i="28" s="1"/>
  <c r="H21" i="27"/>
  <c r="I23" i="28" s="1"/>
  <c r="V42" i="27"/>
  <c r="X44" i="28" s="1"/>
  <c r="T42" i="27"/>
  <c r="V44" i="28" s="1"/>
  <c r="V45" i="27"/>
  <c r="X47" i="28" s="1"/>
  <c r="T45" i="27"/>
  <c r="V47" i="28" s="1"/>
  <c r="N4" i="27"/>
  <c r="P6" i="28" s="1"/>
  <c r="N127" i="27"/>
  <c r="O101" i="28" s="1"/>
  <c r="I38" i="27"/>
  <c r="K40" i="28" s="1"/>
  <c r="N101" i="27"/>
  <c r="P154" i="28" s="1"/>
  <c r="H23" i="27"/>
  <c r="I25" i="28" s="1"/>
  <c r="I46" i="27"/>
  <c r="K48" i="28" s="1"/>
  <c r="I96" i="27"/>
  <c r="L149" i="28" s="1"/>
  <c r="I43" i="27"/>
  <c r="K45" i="28" s="1"/>
  <c r="I113" i="27"/>
  <c r="K87" i="28" s="1"/>
  <c r="M119" i="27"/>
  <c r="N93" i="28" s="1"/>
  <c r="K119" i="27"/>
  <c r="M93" i="28" s="1"/>
  <c r="H95" i="27"/>
  <c r="I148" i="28" s="1"/>
  <c r="N79" i="27"/>
  <c r="P132" i="28" s="1"/>
  <c r="H72" i="27"/>
  <c r="I125" i="28" s="1"/>
  <c r="X70" i="28"/>
  <c r="O68" i="27"/>
  <c r="Q81" i="27"/>
  <c r="K134" i="28" s="1"/>
  <c r="F20" i="27"/>
  <c r="G22" i="28" s="1"/>
  <c r="V73" i="27"/>
  <c r="V136" i="27"/>
  <c r="W67" i="27" l="1"/>
  <c r="P67" i="27"/>
  <c r="Y64" i="28"/>
  <c r="M68" i="27"/>
  <c r="K68" i="27"/>
  <c r="W65" i="27"/>
  <c r="Y67" i="28" s="1"/>
  <c r="P65" i="27"/>
  <c r="W62" i="27"/>
  <c r="P62" i="27"/>
  <c r="Y65" i="28"/>
  <c r="W63" i="27"/>
  <c r="P63" i="27"/>
  <c r="Q65" i="28" s="1"/>
  <c r="H68" i="27"/>
  <c r="W64" i="27"/>
  <c r="P64" i="27"/>
  <c r="Q66" i="28" s="1"/>
  <c r="F136" i="27"/>
  <c r="G110" i="28" s="1"/>
  <c r="H136" i="27"/>
  <c r="I110" i="28" s="1"/>
  <c r="M136" i="27"/>
  <c r="N110" i="28" s="1"/>
  <c r="K136" i="27"/>
  <c r="M110" i="28" s="1"/>
  <c r="Q64" i="28"/>
  <c r="Y66" i="28"/>
  <c r="O95" i="27"/>
  <c r="J148" i="28" s="1"/>
  <c r="Q60" i="28"/>
  <c r="D51" i="27"/>
  <c r="E53" i="28" s="1"/>
  <c r="F51" i="27"/>
  <c r="G53" i="28" s="1"/>
  <c r="P112" i="27"/>
  <c r="P86" i="28" s="1"/>
  <c r="O20" i="27"/>
  <c r="J22" i="28" s="1"/>
  <c r="O19" i="27"/>
  <c r="J21" i="28" s="1"/>
  <c r="N80" i="27"/>
  <c r="P133" i="28" s="1"/>
  <c r="W128" i="27"/>
  <c r="U102" i="28" s="1"/>
  <c r="P54" i="27"/>
  <c r="Q56" i="28" s="1"/>
  <c r="H80" i="27"/>
  <c r="I133" i="28" s="1"/>
  <c r="P15" i="27"/>
  <c r="Q17" i="28" s="1"/>
  <c r="P56" i="27"/>
  <c r="Q58" i="28" s="1"/>
  <c r="H45" i="27"/>
  <c r="I47" i="28" s="1"/>
  <c r="W53" i="27"/>
  <c r="Y55" i="28" s="1"/>
  <c r="P103" i="27"/>
  <c r="Q156" i="28" s="1"/>
  <c r="N121" i="27"/>
  <c r="O95" i="28" s="1"/>
  <c r="M122" i="27"/>
  <c r="N96" i="28" s="1"/>
  <c r="K122" i="27"/>
  <c r="M96" i="28" s="1"/>
  <c r="G70" i="28"/>
  <c r="M96" i="27"/>
  <c r="O149" i="28" s="1"/>
  <c r="K96" i="27"/>
  <c r="N149" i="28" s="1"/>
  <c r="H40" i="27"/>
  <c r="I42" i="28" s="1"/>
  <c r="I81" i="27"/>
  <c r="L134" i="28" s="1"/>
  <c r="P101" i="27"/>
  <c r="Q154" i="28" s="1"/>
  <c r="P55" i="27"/>
  <c r="Q57" i="28" s="1"/>
  <c r="H38" i="27"/>
  <c r="I40" i="28" s="1"/>
  <c r="N21" i="27"/>
  <c r="P23" i="28" s="1"/>
  <c r="P48" i="27"/>
  <c r="Q50" i="28" s="1"/>
  <c r="N22" i="27"/>
  <c r="P24" i="28" s="1"/>
  <c r="H42" i="27"/>
  <c r="I44" i="28" s="1"/>
  <c r="M39" i="27"/>
  <c r="O41" i="28" s="1"/>
  <c r="K39" i="27"/>
  <c r="M41" i="28" s="1"/>
  <c r="P100" i="27"/>
  <c r="Q153" i="28" s="1"/>
  <c r="P5" i="27"/>
  <c r="Q7" i="28" s="1"/>
  <c r="M46" i="27"/>
  <c r="O48" i="28" s="1"/>
  <c r="K46" i="27"/>
  <c r="M48" i="28" s="1"/>
  <c r="M45" i="27"/>
  <c r="O47" i="28" s="1"/>
  <c r="K45" i="27"/>
  <c r="M47" i="28" s="1"/>
  <c r="P6" i="27"/>
  <c r="Q8" i="28" s="1"/>
  <c r="P89" i="27"/>
  <c r="Q142" i="28" s="1"/>
  <c r="Y69" i="28"/>
  <c r="Q69" i="28"/>
  <c r="N28" i="27"/>
  <c r="P30" i="28" s="1"/>
  <c r="H44" i="27"/>
  <c r="I46" i="28" s="1"/>
  <c r="H43" i="27"/>
  <c r="I45" i="28" s="1"/>
  <c r="P4" i="27"/>
  <c r="Q6" i="28" s="1"/>
  <c r="M42" i="27"/>
  <c r="O44" i="28" s="1"/>
  <c r="K42" i="27"/>
  <c r="M44" i="28" s="1"/>
  <c r="P47" i="27"/>
  <c r="Q49" i="28" s="1"/>
  <c r="N32" i="27"/>
  <c r="P34" i="28" s="1"/>
  <c r="H39" i="27"/>
  <c r="I41" i="28" s="1"/>
  <c r="N23" i="27"/>
  <c r="P25" i="28" s="1"/>
  <c r="M41" i="27"/>
  <c r="O43" i="28" s="1"/>
  <c r="K41" i="27"/>
  <c r="M43" i="28" s="1"/>
  <c r="O70" i="28"/>
  <c r="M70" i="28"/>
  <c r="P102" i="27"/>
  <c r="Q155" i="28" s="1"/>
  <c r="M40" i="27"/>
  <c r="O42" i="28" s="1"/>
  <c r="K40" i="27"/>
  <c r="M42" i="28" s="1"/>
  <c r="N24" i="27"/>
  <c r="P26" i="28" s="1"/>
  <c r="H46" i="27"/>
  <c r="I48" i="28" s="1"/>
  <c r="P57" i="27"/>
  <c r="Q59" i="28" s="1"/>
  <c r="P94" i="27"/>
  <c r="Q147" i="28" s="1"/>
  <c r="V96" i="27"/>
  <c r="T96" i="27"/>
  <c r="U149" i="28" s="1"/>
  <c r="F73" i="27"/>
  <c r="G126" i="28" s="1"/>
  <c r="H96" i="27"/>
  <c r="I149" i="28" s="1"/>
  <c r="F96" i="27"/>
  <c r="G149" i="28" s="1"/>
  <c r="M113" i="27"/>
  <c r="N87" i="28" s="1"/>
  <c r="K113" i="27"/>
  <c r="M87" i="28" s="1"/>
  <c r="M106" i="27"/>
  <c r="N80" i="28" s="1"/>
  <c r="K106" i="27"/>
  <c r="M80" i="28" s="1"/>
  <c r="P11" i="27"/>
  <c r="Q13" i="28" s="1"/>
  <c r="M73" i="27"/>
  <c r="O126" i="28" s="1"/>
  <c r="K73" i="27"/>
  <c r="N126" i="28" s="1"/>
  <c r="H41" i="27"/>
  <c r="I43" i="28" s="1"/>
  <c r="M38" i="27"/>
  <c r="O40" i="28" s="1"/>
  <c r="K38" i="27"/>
  <c r="M40" i="28" s="1"/>
  <c r="N105" i="27"/>
  <c r="O79" i="28" s="1"/>
  <c r="P93" i="27"/>
  <c r="Q146" i="28" s="1"/>
  <c r="Q67" i="28"/>
  <c r="M44" i="27"/>
  <c r="O46" i="28" s="1"/>
  <c r="K44" i="27"/>
  <c r="M46" i="28" s="1"/>
  <c r="M43" i="27"/>
  <c r="O45" i="28" s="1"/>
  <c r="K43" i="27"/>
  <c r="M45" i="28" s="1"/>
  <c r="M129" i="27"/>
  <c r="N103" i="28" s="1"/>
  <c r="K129" i="27"/>
  <c r="M103" i="28" s="1"/>
  <c r="W7" i="27"/>
  <c r="Y9" i="28" s="1"/>
  <c r="H129" i="27"/>
  <c r="I103" i="28" s="1"/>
  <c r="H122" i="27"/>
  <c r="I96" i="28" s="1"/>
  <c r="H113" i="27"/>
  <c r="I87" i="28" s="1"/>
  <c r="H106" i="27"/>
  <c r="I80" i="28" s="1"/>
  <c r="N95" i="27"/>
  <c r="P148" i="28" s="1"/>
  <c r="N72" i="27"/>
  <c r="P125" i="28" s="1"/>
  <c r="S114" i="27"/>
  <c r="F37" i="27"/>
  <c r="G39" i="28" s="1"/>
  <c r="S81" i="27"/>
  <c r="V81" i="27"/>
  <c r="F130" i="27"/>
  <c r="G104" i="28" s="1"/>
  <c r="E19" i="27"/>
  <c r="F21" i="28" s="1"/>
  <c r="F107" i="27"/>
  <c r="G81" i="28" s="1"/>
  <c r="E20" i="27"/>
  <c r="F22" i="28" s="1"/>
  <c r="F50" i="27"/>
  <c r="G52" i="28" s="1"/>
  <c r="S107" i="27"/>
  <c r="F123" i="27"/>
  <c r="G97" i="28" s="1"/>
  <c r="F49" i="27"/>
  <c r="G51" i="28" s="1"/>
  <c r="S130" i="27"/>
  <c r="E36" i="27"/>
  <c r="F38" i="28" s="1"/>
  <c r="Q74" i="27"/>
  <c r="K127" i="28" s="1"/>
  <c r="S123" i="27"/>
  <c r="F36" i="27"/>
  <c r="G38" i="28" s="1"/>
  <c r="E37" i="27"/>
  <c r="F39" i="28" s="1"/>
  <c r="F19" i="27"/>
  <c r="G21" i="28" s="1"/>
  <c r="F114" i="27"/>
  <c r="G88" i="28" s="1"/>
  <c r="N68" i="27" l="1"/>
  <c r="W101" i="27"/>
  <c r="W94" i="27"/>
  <c r="O113" i="27"/>
  <c r="J87" i="28" s="1"/>
  <c r="O129" i="27"/>
  <c r="J103" i="28" s="1"/>
  <c r="J70" i="28"/>
  <c r="O51" i="27"/>
  <c r="J53" i="28" s="1"/>
  <c r="S51" i="27"/>
  <c r="U53" i="28" s="1"/>
  <c r="H51" i="27"/>
  <c r="I53" i="28" s="1"/>
  <c r="E51" i="27"/>
  <c r="F53" i="28" s="1"/>
  <c r="W112" i="27"/>
  <c r="U86" i="28" s="1"/>
  <c r="O37" i="27"/>
  <c r="J39" i="28" s="1"/>
  <c r="O36" i="27"/>
  <c r="J38" i="28" s="1"/>
  <c r="N122" i="27"/>
  <c r="O96" i="28" s="1"/>
  <c r="P128" i="27"/>
  <c r="P102" i="28" s="1"/>
  <c r="O122" i="27"/>
  <c r="J96" i="28" s="1"/>
  <c r="N113" i="27"/>
  <c r="O87" i="28" s="1"/>
  <c r="W54" i="27"/>
  <c r="Y56" i="28" s="1"/>
  <c r="O106" i="27"/>
  <c r="J80" i="28" s="1"/>
  <c r="W56" i="27"/>
  <c r="Y58" i="28" s="1"/>
  <c r="W15" i="27"/>
  <c r="Y17" i="28" s="1"/>
  <c r="N73" i="27"/>
  <c r="P126" i="28" s="1"/>
  <c r="H73" i="27"/>
  <c r="I126" i="28" s="1"/>
  <c r="V19" i="27"/>
  <c r="X21" i="28" s="1"/>
  <c r="T19" i="27"/>
  <c r="V21" i="28" s="1"/>
  <c r="V50" i="27"/>
  <c r="X52" i="28" s="1"/>
  <c r="T50" i="27"/>
  <c r="V52" i="28" s="1"/>
  <c r="I123" i="27"/>
  <c r="K97" i="28" s="1"/>
  <c r="W105" i="27"/>
  <c r="U79" i="28" s="1"/>
  <c r="P105" i="27"/>
  <c r="P79" i="28" s="1"/>
  <c r="P24" i="27"/>
  <c r="Q26" i="28" s="1"/>
  <c r="I130" i="27"/>
  <c r="K104" i="28" s="1"/>
  <c r="W89" i="27"/>
  <c r="W100" i="27"/>
  <c r="P21" i="27"/>
  <c r="Q23" i="28" s="1"/>
  <c r="W121" i="27"/>
  <c r="U95" i="28" s="1"/>
  <c r="P121" i="27"/>
  <c r="P95" i="28" s="1"/>
  <c r="V37" i="27"/>
  <c r="X39" i="28" s="1"/>
  <c r="T37" i="27"/>
  <c r="V39" i="28" s="1"/>
  <c r="Y7" i="27"/>
  <c r="AA9" i="28" s="1"/>
  <c r="Z7" i="27"/>
  <c r="AB9" i="28" s="1"/>
  <c r="N119" i="27"/>
  <c r="O93" i="28" s="1"/>
  <c r="P23" i="27"/>
  <c r="Q25" i="28" s="1"/>
  <c r="W4" i="27"/>
  <c r="Y6" i="28" s="1"/>
  <c r="W6" i="27"/>
  <c r="Y8" i="28" s="1"/>
  <c r="W11" i="27"/>
  <c r="Y13" i="28" s="1"/>
  <c r="W103" i="27"/>
  <c r="N42" i="27"/>
  <c r="P44" i="28" s="1"/>
  <c r="I114" i="27"/>
  <c r="K88" i="28" s="1"/>
  <c r="P70" i="28"/>
  <c r="I70" i="28"/>
  <c r="I20" i="27"/>
  <c r="K22" i="28" s="1"/>
  <c r="V36" i="27"/>
  <c r="X38" i="28" s="1"/>
  <c r="T36" i="27"/>
  <c r="V38" i="28" s="1"/>
  <c r="I19" i="27"/>
  <c r="K21" i="28" s="1"/>
  <c r="P22" i="27"/>
  <c r="Q24" i="28" s="1"/>
  <c r="I74" i="27"/>
  <c r="L127" i="28" s="1"/>
  <c r="V20" i="27"/>
  <c r="X22" i="28" s="1"/>
  <c r="T20" i="27"/>
  <c r="V22" i="28" s="1"/>
  <c r="I107" i="27"/>
  <c r="K81" i="28" s="1"/>
  <c r="I50" i="27"/>
  <c r="K52" i="28" s="1"/>
  <c r="W57" i="27"/>
  <c r="Y59" i="28" s="1"/>
  <c r="W102" i="27"/>
  <c r="P32" i="27"/>
  <c r="Q34" i="28" s="1"/>
  <c r="P28" i="27"/>
  <c r="Q30" i="28" s="1"/>
  <c r="W48" i="27"/>
  <c r="Y50" i="28" s="1"/>
  <c r="Y53" i="27"/>
  <c r="AA55" i="28" s="1"/>
  <c r="Z53" i="27"/>
  <c r="AB55" i="28" s="1"/>
  <c r="F81" i="27"/>
  <c r="G134" i="28" s="1"/>
  <c r="W47" i="27"/>
  <c r="Y49" i="28" s="1"/>
  <c r="M81" i="27"/>
  <c r="O134" i="28" s="1"/>
  <c r="K81" i="27"/>
  <c r="N134" i="28" s="1"/>
  <c r="I36" i="27"/>
  <c r="K38" i="28" s="1"/>
  <c r="I49" i="27"/>
  <c r="K51" i="28" s="1"/>
  <c r="W93" i="27"/>
  <c r="W5" i="27"/>
  <c r="Y7" i="28" s="1"/>
  <c r="W55" i="27"/>
  <c r="Y57" i="28" s="1"/>
  <c r="P95" i="27"/>
  <c r="Q148" i="28" s="1"/>
  <c r="S19" i="27"/>
  <c r="U21" i="28" s="1"/>
  <c r="H37" i="27"/>
  <c r="I39" i="28" s="1"/>
  <c r="Q82" i="27"/>
  <c r="K135" i="28" s="1"/>
  <c r="S41" i="27"/>
  <c r="U43" i="28" s="1"/>
  <c r="S49" i="27"/>
  <c r="U51" i="28" s="1"/>
  <c r="S74" i="27"/>
  <c r="E50" i="27"/>
  <c r="F52" i="28" s="1"/>
  <c r="S20" i="27"/>
  <c r="U22" i="28" s="1"/>
  <c r="S50" i="27"/>
  <c r="U52" i="28" s="1"/>
  <c r="V74" i="27"/>
  <c r="E49" i="27"/>
  <c r="F51" i="28" s="1"/>
  <c r="S42" i="27"/>
  <c r="U44" i="28" s="1"/>
  <c r="S36" i="27"/>
  <c r="U38" i="28" s="1"/>
  <c r="S37" i="27"/>
  <c r="U39" i="28" s="1"/>
  <c r="W68" i="27" l="1"/>
  <c r="P68" i="27"/>
  <c r="N46" i="27"/>
  <c r="P48" i="28" s="1"/>
  <c r="W95" i="27"/>
  <c r="N136" i="27"/>
  <c r="O110" i="28" s="1"/>
  <c r="O96" i="27"/>
  <c r="J149" i="28" s="1"/>
  <c r="Q51" i="27"/>
  <c r="I51" i="27"/>
  <c r="K53" i="28" s="1"/>
  <c r="K51" i="27"/>
  <c r="M53" i="28" s="1"/>
  <c r="P113" i="27"/>
  <c r="P87" i="28" s="1"/>
  <c r="P122" i="27"/>
  <c r="P96" i="28" s="1"/>
  <c r="N81" i="27"/>
  <c r="P134" i="28" s="1"/>
  <c r="N106" i="27"/>
  <c r="O80" i="28" s="1"/>
  <c r="Y54" i="27"/>
  <c r="AA56" i="28" s="1"/>
  <c r="Z54" i="27"/>
  <c r="AB56" i="28" s="1"/>
  <c r="N129" i="27"/>
  <c r="O103" i="28" s="1"/>
  <c r="Y70" i="28"/>
  <c r="Y15" i="27"/>
  <c r="AA17" i="28" s="1"/>
  <c r="Z15" i="27"/>
  <c r="AB17" i="28" s="1"/>
  <c r="Y56" i="27"/>
  <c r="AA58" i="28" s="1"/>
  <c r="Z56" i="27"/>
  <c r="AB58" i="28" s="1"/>
  <c r="H81" i="27"/>
  <c r="I134" i="28" s="1"/>
  <c r="N96" i="27"/>
  <c r="P149" i="28" s="1"/>
  <c r="F74" i="27"/>
  <c r="G127" i="28" s="1"/>
  <c r="N38" i="27"/>
  <c r="P40" i="28" s="1"/>
  <c r="W24" i="27"/>
  <c r="Y26" i="28" s="1"/>
  <c r="Y11" i="27"/>
  <c r="AA13" i="28" s="1"/>
  <c r="Z11" i="27"/>
  <c r="AB13" i="28" s="1"/>
  <c r="I37" i="27"/>
  <c r="K39" i="28" s="1"/>
  <c r="I82" i="27"/>
  <c r="L135" i="28" s="1"/>
  <c r="Y5" i="27"/>
  <c r="AA7" i="28" s="1"/>
  <c r="Z5" i="27"/>
  <c r="AB7" i="28" s="1"/>
  <c r="Y57" i="27"/>
  <c r="AA59" i="28" s="1"/>
  <c r="Z57" i="27"/>
  <c r="AB59" i="28" s="1"/>
  <c r="N43" i="27"/>
  <c r="P45" i="28" s="1"/>
  <c r="M74" i="27"/>
  <c r="O127" i="28" s="1"/>
  <c r="K74" i="27"/>
  <c r="N127" i="28" s="1"/>
  <c r="M20" i="27"/>
  <c r="O22" i="28" s="1"/>
  <c r="K20" i="27"/>
  <c r="M22" i="28" s="1"/>
  <c r="W21" i="27"/>
  <c r="Y23" i="28" s="1"/>
  <c r="Y47" i="27"/>
  <c r="AA49" i="28" s="1"/>
  <c r="Z47" i="27"/>
  <c r="AB49" i="28" s="1"/>
  <c r="Y48" i="27"/>
  <c r="AA50" i="28" s="1"/>
  <c r="Z48" i="27"/>
  <c r="AB50" i="28" s="1"/>
  <c r="H19" i="27"/>
  <c r="I21" i="28" s="1"/>
  <c r="V49" i="27"/>
  <c r="X51" i="28" s="1"/>
  <c r="T49" i="27"/>
  <c r="V51" i="28" s="1"/>
  <c r="M49" i="27"/>
  <c r="O51" i="28" s="1"/>
  <c r="K49" i="27"/>
  <c r="M51" i="28" s="1"/>
  <c r="W46" i="27"/>
  <c r="Y48" i="28" s="1"/>
  <c r="P46" i="27"/>
  <c r="Q48" i="28" s="1"/>
  <c r="W28" i="27"/>
  <c r="Y30" i="28" s="1"/>
  <c r="Y6" i="27"/>
  <c r="AA8" i="28" s="1"/>
  <c r="Z6" i="27"/>
  <c r="AB8" i="28" s="1"/>
  <c r="Y89" i="27"/>
  <c r="Z89" i="27"/>
  <c r="W142" i="28" s="1"/>
  <c r="M123" i="27"/>
  <c r="N97" i="28" s="1"/>
  <c r="K123" i="27"/>
  <c r="M97" i="28" s="1"/>
  <c r="N41" i="27"/>
  <c r="P43" i="28" s="1"/>
  <c r="P41" i="27"/>
  <c r="Q43" i="28" s="1"/>
  <c r="M50" i="27"/>
  <c r="O52" i="28" s="1"/>
  <c r="K50" i="27"/>
  <c r="M52" i="28" s="1"/>
  <c r="W22" i="27"/>
  <c r="Y24" i="28" s="1"/>
  <c r="H20" i="27"/>
  <c r="I22" i="28" s="1"/>
  <c r="N45" i="27"/>
  <c r="P47" i="28" s="1"/>
  <c r="W32" i="27"/>
  <c r="Y34" i="28" s="1"/>
  <c r="N44" i="27"/>
  <c r="P46" i="28" s="1"/>
  <c r="Y4" i="27"/>
  <c r="AA6" i="28" s="1"/>
  <c r="Z4" i="27"/>
  <c r="AB6" i="28" s="1"/>
  <c r="Y55" i="27"/>
  <c r="AA57" i="28" s="1"/>
  <c r="Z55" i="27"/>
  <c r="AB57" i="28" s="1"/>
  <c r="M107" i="27"/>
  <c r="N81" i="28" s="1"/>
  <c r="K107" i="27"/>
  <c r="M81" i="28" s="1"/>
  <c r="N39" i="27"/>
  <c r="P41" i="28" s="1"/>
  <c r="M130" i="27"/>
  <c r="N104" i="28" s="1"/>
  <c r="K130" i="27"/>
  <c r="M104" i="28" s="1"/>
  <c r="P42" i="27"/>
  <c r="Q44" i="28" s="1"/>
  <c r="H36" i="27"/>
  <c r="I38" i="28" s="1"/>
  <c r="M36" i="27"/>
  <c r="O38" i="28" s="1"/>
  <c r="K36" i="27"/>
  <c r="M38" i="28" s="1"/>
  <c r="W23" i="27"/>
  <c r="Y25" i="28" s="1"/>
  <c r="N40" i="27"/>
  <c r="P42" i="28" s="1"/>
  <c r="M19" i="27"/>
  <c r="O21" i="28" s="1"/>
  <c r="K19" i="27"/>
  <c r="M21" i="28" s="1"/>
  <c r="M114" i="27"/>
  <c r="N88" i="28" s="1"/>
  <c r="K114" i="27"/>
  <c r="M88" i="28" s="1"/>
  <c r="H130" i="27"/>
  <c r="I104" i="28" s="1"/>
  <c r="W129" i="27"/>
  <c r="U103" i="28" s="1"/>
  <c r="P129" i="27"/>
  <c r="P103" i="28" s="1"/>
  <c r="H123" i="27"/>
  <c r="I97" i="28" s="1"/>
  <c r="H114" i="27"/>
  <c r="I88" i="28" s="1"/>
  <c r="H107" i="27"/>
  <c r="I81" i="28" s="1"/>
  <c r="S108" i="27"/>
  <c r="S82" i="27"/>
  <c r="Q75" i="27"/>
  <c r="K128" i="28" s="1"/>
  <c r="S131" i="27"/>
  <c r="Q97" i="27"/>
  <c r="K150" i="28" s="1"/>
  <c r="F124" i="27"/>
  <c r="G98" i="28" s="1"/>
  <c r="F131" i="27"/>
  <c r="G105" i="28" s="1"/>
  <c r="F115" i="27"/>
  <c r="G89" i="28" s="1"/>
  <c r="F8" i="27"/>
  <c r="G10" i="28" s="1"/>
  <c r="F16" i="27"/>
  <c r="G18" i="28" s="1"/>
  <c r="F59" i="27"/>
  <c r="S124" i="27"/>
  <c r="F12" i="27"/>
  <c r="G14" i="28" s="1"/>
  <c r="V82" i="27"/>
  <c r="S115" i="27"/>
  <c r="F108" i="27"/>
  <c r="G82" i="28" s="1"/>
  <c r="I59" i="27" l="1"/>
  <c r="I8" i="27"/>
  <c r="K10" i="28" s="1"/>
  <c r="P136" i="27"/>
  <c r="P110" i="28" s="1"/>
  <c r="O130" i="27"/>
  <c r="J104" i="28" s="1"/>
  <c r="O107" i="27"/>
  <c r="J81" i="28" s="1"/>
  <c r="Q70" i="28"/>
  <c r="W122" i="27"/>
  <c r="U96" i="28" s="1"/>
  <c r="W113" i="27"/>
  <c r="U87" i="28" s="1"/>
  <c r="N74" i="27"/>
  <c r="P127" i="28" s="1"/>
  <c r="W106" i="27"/>
  <c r="U80" i="28" s="1"/>
  <c r="P106" i="27"/>
  <c r="P80" i="28" s="1"/>
  <c r="N114" i="27"/>
  <c r="O88" i="28" s="1"/>
  <c r="O123" i="27"/>
  <c r="J97" i="28" s="1"/>
  <c r="O114" i="27"/>
  <c r="J88" i="28" s="1"/>
  <c r="W41" i="27"/>
  <c r="Y43" i="28" s="1"/>
  <c r="H74" i="27"/>
  <c r="I127" i="28" s="1"/>
  <c r="N36" i="27"/>
  <c r="P38" i="28" s="1"/>
  <c r="P96" i="27"/>
  <c r="Q149" i="28" s="1"/>
  <c r="I124" i="27"/>
  <c r="K98" i="28" s="1"/>
  <c r="Y24" i="27"/>
  <c r="AA26" i="28" s="1"/>
  <c r="Z24" i="27"/>
  <c r="AB26" i="28" s="1"/>
  <c r="Y22" i="27"/>
  <c r="AA24" i="28" s="1"/>
  <c r="Z22" i="27"/>
  <c r="AB24" i="28" s="1"/>
  <c r="F82" i="27"/>
  <c r="G135" i="28" s="1"/>
  <c r="I12" i="27"/>
  <c r="K14" i="28" s="1"/>
  <c r="I75" i="27"/>
  <c r="L128" i="28" s="1"/>
  <c r="W44" i="27"/>
  <c r="Y46" i="28" s="1"/>
  <c r="P44" i="27"/>
  <c r="Q46" i="28" s="1"/>
  <c r="W43" i="27"/>
  <c r="Y45" i="28" s="1"/>
  <c r="P43" i="27"/>
  <c r="Q45" i="28" s="1"/>
  <c r="W38" i="27"/>
  <c r="Y40" i="28" s="1"/>
  <c r="P38" i="27"/>
  <c r="Q40" i="28" s="1"/>
  <c r="Y28" i="27"/>
  <c r="AA30" i="28" s="1"/>
  <c r="Z28" i="27"/>
  <c r="AB30" i="28" s="1"/>
  <c r="K37" i="27"/>
  <c r="M39" i="28" s="1"/>
  <c r="I115" i="27"/>
  <c r="K89" i="28" s="1"/>
  <c r="Y32" i="27"/>
  <c r="AA34" i="28" s="1"/>
  <c r="Z32" i="27"/>
  <c r="AB34" i="28" s="1"/>
  <c r="I97" i="27"/>
  <c r="L150" i="28" s="1"/>
  <c r="W40" i="27"/>
  <c r="Y42" i="28" s="1"/>
  <c r="P40" i="27"/>
  <c r="Q42" i="28" s="1"/>
  <c r="I131" i="27"/>
  <c r="K105" i="28" s="1"/>
  <c r="I16" i="27"/>
  <c r="K18" i="28" s="1"/>
  <c r="W45" i="27"/>
  <c r="Y47" i="28" s="1"/>
  <c r="P45" i="27"/>
  <c r="Q47" i="28" s="1"/>
  <c r="W42" i="27"/>
  <c r="Y44" i="28" s="1"/>
  <c r="Y23" i="27"/>
  <c r="AA25" i="28" s="1"/>
  <c r="Z23" i="27"/>
  <c r="AB25" i="28" s="1"/>
  <c r="W39" i="27"/>
  <c r="Y41" i="28" s="1"/>
  <c r="P39" i="27"/>
  <c r="Q41" i="28" s="1"/>
  <c r="I108" i="27"/>
  <c r="K82" i="28" s="1"/>
  <c r="H49" i="27"/>
  <c r="I51" i="28" s="1"/>
  <c r="K61" i="28"/>
  <c r="H50" i="27"/>
  <c r="I52" i="28" s="1"/>
  <c r="Y21" i="27"/>
  <c r="AA23" i="28" s="1"/>
  <c r="Z21" i="27"/>
  <c r="AB23" i="28" s="1"/>
  <c r="M82" i="27"/>
  <c r="O135" i="28" s="1"/>
  <c r="K82" i="27"/>
  <c r="N135" i="28" s="1"/>
  <c r="H16" i="27"/>
  <c r="I18" i="28" s="1"/>
  <c r="S97" i="27"/>
  <c r="S59" i="27"/>
  <c r="S75" i="27"/>
  <c r="V75" i="27"/>
  <c r="O59" i="27"/>
  <c r="Q83" i="27"/>
  <c r="K136" i="28" s="1"/>
  <c r="U61" i="28"/>
  <c r="V59" i="27" l="1"/>
  <c r="T59" i="27"/>
  <c r="M59" i="27"/>
  <c r="K59" i="27"/>
  <c r="H59" i="27"/>
  <c r="M8" i="27"/>
  <c r="O10" i="28" s="1"/>
  <c r="K8" i="27"/>
  <c r="M10" i="28" s="1"/>
  <c r="V8" i="27"/>
  <c r="X10" i="28" s="1"/>
  <c r="T8" i="27"/>
  <c r="V10" i="28" s="1"/>
  <c r="W136" i="27"/>
  <c r="U110" i="28" s="1"/>
  <c r="H8" i="27"/>
  <c r="I10" i="28" s="1"/>
  <c r="M51" i="27"/>
  <c r="O53" i="28" s="1"/>
  <c r="N51" i="27"/>
  <c r="P53" i="28" s="1"/>
  <c r="X51" i="27"/>
  <c r="Z53" i="28" s="1"/>
  <c r="W114" i="27"/>
  <c r="U88" i="28" s="1"/>
  <c r="N82" i="27"/>
  <c r="P135" i="28" s="1"/>
  <c r="H82" i="27"/>
  <c r="I135" i="28" s="1"/>
  <c r="W96" i="27"/>
  <c r="M108" i="27"/>
  <c r="N82" i="28" s="1"/>
  <c r="K108" i="27"/>
  <c r="M82" i="28" s="1"/>
  <c r="H75" i="27"/>
  <c r="I128" i="28" s="1"/>
  <c r="F75" i="27"/>
  <c r="G128" i="28" s="1"/>
  <c r="N50" i="27"/>
  <c r="P52" i="28" s="1"/>
  <c r="N19" i="27"/>
  <c r="P21" i="28" s="1"/>
  <c r="M16" i="27"/>
  <c r="O18" i="28" s="1"/>
  <c r="K16" i="27"/>
  <c r="M18" i="28" s="1"/>
  <c r="M115" i="27"/>
  <c r="N89" i="28" s="1"/>
  <c r="K115" i="27"/>
  <c r="M89" i="28" s="1"/>
  <c r="M131" i="27"/>
  <c r="N105" i="28" s="1"/>
  <c r="K131" i="27"/>
  <c r="M105" i="28" s="1"/>
  <c r="M37" i="27"/>
  <c r="O39" i="28" s="1"/>
  <c r="I83" i="27"/>
  <c r="L136" i="28" s="1"/>
  <c r="N20" i="27"/>
  <c r="P22" i="28" s="1"/>
  <c r="M75" i="27"/>
  <c r="O128" i="28" s="1"/>
  <c r="K75" i="27"/>
  <c r="N128" i="28" s="1"/>
  <c r="N123" i="27"/>
  <c r="O97" i="28" s="1"/>
  <c r="F97" i="27"/>
  <c r="G150" i="28" s="1"/>
  <c r="N107" i="27"/>
  <c r="O81" i="28" s="1"/>
  <c r="V97" i="27"/>
  <c r="T97" i="27"/>
  <c r="U150" i="28" s="1"/>
  <c r="N130" i="27"/>
  <c r="O104" i="28" s="1"/>
  <c r="M12" i="27"/>
  <c r="O14" i="28" s="1"/>
  <c r="K12" i="27"/>
  <c r="M14" i="28" s="1"/>
  <c r="O61" i="28"/>
  <c r="M61" i="28"/>
  <c r="X61" i="28"/>
  <c r="V61" i="28"/>
  <c r="V12" i="27"/>
  <c r="X14" i="28" s="1"/>
  <c r="T12" i="27"/>
  <c r="V14" i="28" s="1"/>
  <c r="G61" i="28"/>
  <c r="M97" i="27"/>
  <c r="O150" i="28" s="1"/>
  <c r="K97" i="27"/>
  <c r="N150" i="28" s="1"/>
  <c r="N49" i="27"/>
  <c r="P51" i="28" s="1"/>
  <c r="V16" i="27"/>
  <c r="X18" i="28" s="1"/>
  <c r="T16" i="27"/>
  <c r="V18" i="28" s="1"/>
  <c r="M124" i="27"/>
  <c r="N98" i="28" s="1"/>
  <c r="K124" i="27"/>
  <c r="M98" i="28" s="1"/>
  <c r="H131" i="27"/>
  <c r="I105" i="28" s="1"/>
  <c r="H124" i="27"/>
  <c r="I98" i="28" s="1"/>
  <c r="H115" i="27"/>
  <c r="I89" i="28" s="1"/>
  <c r="H108" i="27"/>
  <c r="I82" i="28" s="1"/>
  <c r="H12" i="27"/>
  <c r="I14" i="28" s="1"/>
  <c r="Q92" i="27"/>
  <c r="K145" i="28" s="1"/>
  <c r="F33" i="27"/>
  <c r="G35" i="28" s="1"/>
  <c r="Q87" i="27"/>
  <c r="K140" i="28" s="1"/>
  <c r="Q98" i="27"/>
  <c r="K151" i="28" s="1"/>
  <c r="S125" i="27"/>
  <c r="S69" i="27"/>
  <c r="F9" i="27"/>
  <c r="G11" i="28" s="1"/>
  <c r="S116" i="27"/>
  <c r="S109" i="27"/>
  <c r="F17" i="27"/>
  <c r="G19" i="28" s="1"/>
  <c r="F25" i="27"/>
  <c r="G27" i="28" s="1"/>
  <c r="F60" i="27"/>
  <c r="S83" i="27"/>
  <c r="F29" i="27"/>
  <c r="G31" i="28" s="1"/>
  <c r="F13" i="27"/>
  <c r="G15" i="28" s="1"/>
  <c r="V83" i="27"/>
  <c r="F125" i="27"/>
  <c r="G99" i="28" s="1"/>
  <c r="Q76" i="27"/>
  <c r="K129" i="28" s="1"/>
  <c r="F69" i="27"/>
  <c r="F116" i="27"/>
  <c r="G90" i="28" s="1"/>
  <c r="F132" i="27"/>
  <c r="G106" i="28" s="1"/>
  <c r="F109" i="27"/>
  <c r="G83" i="28" s="1"/>
  <c r="S132" i="27"/>
  <c r="I69" i="27" l="1"/>
  <c r="U71" i="28"/>
  <c r="I60" i="27"/>
  <c r="N8" i="27"/>
  <c r="P10" i="28" s="1"/>
  <c r="I33" i="27"/>
  <c r="K35" i="28" s="1"/>
  <c r="I9" i="27"/>
  <c r="K11" i="28" s="1"/>
  <c r="I92" i="27"/>
  <c r="L145" i="28" s="1"/>
  <c r="I87" i="27"/>
  <c r="L140" i="28" s="1"/>
  <c r="J61" i="28"/>
  <c r="P51" i="27"/>
  <c r="Q53" i="28" s="1"/>
  <c r="P114" i="27"/>
  <c r="P88" i="28" s="1"/>
  <c r="N131" i="27"/>
  <c r="O105" i="28" s="1"/>
  <c r="P36" i="27"/>
  <c r="Q38" i="28" s="1"/>
  <c r="N115" i="27"/>
  <c r="O89" i="28" s="1"/>
  <c r="O108" i="27"/>
  <c r="J82" i="28" s="1"/>
  <c r="O115" i="27"/>
  <c r="J89" i="28" s="1"/>
  <c r="O131" i="27"/>
  <c r="J105" i="28" s="1"/>
  <c r="N12" i="27"/>
  <c r="P14" i="28" s="1"/>
  <c r="N97" i="27"/>
  <c r="P150" i="28" s="1"/>
  <c r="I61" i="28"/>
  <c r="N75" i="27"/>
  <c r="P128" i="28" s="1"/>
  <c r="I109" i="27"/>
  <c r="K83" i="28" s="1"/>
  <c r="I76" i="27"/>
  <c r="L129" i="28" s="1"/>
  <c r="P20" i="27"/>
  <c r="Q22" i="28" s="1"/>
  <c r="I13" i="27"/>
  <c r="K15" i="28" s="1"/>
  <c r="I25" i="27"/>
  <c r="K27" i="28" s="1"/>
  <c r="W107" i="27"/>
  <c r="U81" i="28" s="1"/>
  <c r="P107" i="27"/>
  <c r="P81" i="28" s="1"/>
  <c r="M83" i="27"/>
  <c r="O136" i="28" s="1"/>
  <c r="K83" i="27"/>
  <c r="N136" i="28" s="1"/>
  <c r="P19" i="27"/>
  <c r="Q21" i="28" s="1"/>
  <c r="K62" i="28"/>
  <c r="F83" i="27"/>
  <c r="G136" i="28" s="1"/>
  <c r="H97" i="27"/>
  <c r="I150" i="28" s="1"/>
  <c r="N37" i="27"/>
  <c r="P39" i="28" s="1"/>
  <c r="P50" i="27"/>
  <c r="Q52" i="28" s="1"/>
  <c r="K71" i="28"/>
  <c r="P49" i="27"/>
  <c r="Q51" i="28" s="1"/>
  <c r="I98" i="27"/>
  <c r="L151" i="28" s="1"/>
  <c r="I17" i="27"/>
  <c r="K19" i="28" s="1"/>
  <c r="W123" i="27"/>
  <c r="U97" i="28" s="1"/>
  <c r="P123" i="27"/>
  <c r="P97" i="28" s="1"/>
  <c r="I125" i="27"/>
  <c r="K99" i="28" s="1"/>
  <c r="W36" i="27"/>
  <c r="Y38" i="28" s="1"/>
  <c r="I132" i="27"/>
  <c r="K106" i="28" s="1"/>
  <c r="I29" i="27"/>
  <c r="K31" i="28" s="1"/>
  <c r="N124" i="27"/>
  <c r="O98" i="28" s="1"/>
  <c r="W130" i="27"/>
  <c r="U104" i="28" s="1"/>
  <c r="P130" i="27"/>
  <c r="P104" i="28" s="1"/>
  <c r="I116" i="27"/>
  <c r="K90" i="28" s="1"/>
  <c r="S98" i="27"/>
  <c r="V87" i="27"/>
  <c r="O69" i="27"/>
  <c r="H29" i="27"/>
  <c r="I31" i="28" s="1"/>
  <c r="H33" i="27"/>
  <c r="I35" i="28" s="1"/>
  <c r="Q84" i="27"/>
  <c r="K137" i="28" s="1"/>
  <c r="S92" i="27"/>
  <c r="V92" i="27"/>
  <c r="S87" i="27"/>
  <c r="H25" i="27"/>
  <c r="I27" i="28" s="1"/>
  <c r="H17" i="27"/>
  <c r="I19" i="28" s="1"/>
  <c r="X71" i="28"/>
  <c r="V76" i="27"/>
  <c r="S76" i="27"/>
  <c r="S60" i="27"/>
  <c r="H69" i="27" l="1"/>
  <c r="M60" i="27"/>
  <c r="K60" i="27"/>
  <c r="O60" i="27"/>
  <c r="N59" i="27"/>
  <c r="P61" i="28" s="1"/>
  <c r="U62" i="28"/>
  <c r="V60" i="27"/>
  <c r="T60" i="27"/>
  <c r="M69" i="27"/>
  <c r="K69" i="27"/>
  <c r="H60" i="27"/>
  <c r="I62" i="28" s="1"/>
  <c r="F92" i="27"/>
  <c r="G145" i="28" s="1"/>
  <c r="H92" i="27"/>
  <c r="I145" i="28" s="1"/>
  <c r="F87" i="27"/>
  <c r="G140" i="28" s="1"/>
  <c r="H87" i="27"/>
  <c r="I140" i="28" s="1"/>
  <c r="M9" i="27"/>
  <c r="O11" i="28" s="1"/>
  <c r="K9" i="27"/>
  <c r="M11" i="28" s="1"/>
  <c r="M33" i="27"/>
  <c r="O35" i="28" s="1"/>
  <c r="K33" i="27"/>
  <c r="M35" i="28" s="1"/>
  <c r="V9" i="27"/>
  <c r="X11" i="28" s="1"/>
  <c r="T9" i="27"/>
  <c r="V11" i="28" s="1"/>
  <c r="V33" i="27"/>
  <c r="X35" i="28" s="1"/>
  <c r="T33" i="27"/>
  <c r="V35" i="28" s="1"/>
  <c r="M87" i="27"/>
  <c r="O140" i="28" s="1"/>
  <c r="K87" i="27"/>
  <c r="N140" i="28" s="1"/>
  <c r="M92" i="27"/>
  <c r="O145" i="28" s="1"/>
  <c r="K92" i="27"/>
  <c r="N145" i="28" s="1"/>
  <c r="H9" i="27"/>
  <c r="I11" i="28" s="1"/>
  <c r="P8" i="27"/>
  <c r="Q10" i="28" s="1"/>
  <c r="O97" i="27"/>
  <c r="J150" i="28" s="1"/>
  <c r="W51" i="27"/>
  <c r="Y53" i="28" s="1"/>
  <c r="N16" i="27"/>
  <c r="P18" i="28" s="1"/>
  <c r="W131" i="27"/>
  <c r="U105" i="28" s="1"/>
  <c r="P115" i="27"/>
  <c r="P89" i="28" s="1"/>
  <c r="N108" i="27"/>
  <c r="O82" i="28" s="1"/>
  <c r="W12" i="27"/>
  <c r="Y14" i="28" s="1"/>
  <c r="N83" i="27"/>
  <c r="P136" i="28" s="1"/>
  <c r="P97" i="27"/>
  <c r="Q150" i="28" s="1"/>
  <c r="H83" i="27"/>
  <c r="I136" i="28" s="1"/>
  <c r="V17" i="27"/>
  <c r="X19" i="28" s="1"/>
  <c r="T17" i="27"/>
  <c r="V19" i="28" s="1"/>
  <c r="M125" i="27"/>
  <c r="N99" i="28" s="1"/>
  <c r="K125" i="27"/>
  <c r="M99" i="28" s="1"/>
  <c r="W50" i="27"/>
  <c r="Y52" i="28" s="1"/>
  <c r="P37" i="27"/>
  <c r="Q39" i="28" s="1"/>
  <c r="H98" i="27"/>
  <c r="I151" i="28" s="1"/>
  <c r="F98" i="27"/>
  <c r="G151" i="28" s="1"/>
  <c r="M25" i="27"/>
  <c r="O27" i="28" s="1"/>
  <c r="K25" i="27"/>
  <c r="M27" i="28" s="1"/>
  <c r="M29" i="27"/>
  <c r="O31" i="28" s="1"/>
  <c r="K29" i="27"/>
  <c r="M31" i="28" s="1"/>
  <c r="M17" i="27"/>
  <c r="O19" i="28" s="1"/>
  <c r="K17" i="27"/>
  <c r="M19" i="28" s="1"/>
  <c r="G62" i="28"/>
  <c r="M13" i="27"/>
  <c r="O15" i="28" s="1"/>
  <c r="K13" i="27"/>
  <c r="M15" i="28" s="1"/>
  <c r="M132" i="27"/>
  <c r="N106" i="28" s="1"/>
  <c r="K132" i="27"/>
  <c r="M106" i="28" s="1"/>
  <c r="M98" i="27"/>
  <c r="O151" i="28" s="1"/>
  <c r="K98" i="27"/>
  <c r="N151" i="28" s="1"/>
  <c r="W20" i="27"/>
  <c r="Y22" i="28" s="1"/>
  <c r="V25" i="27"/>
  <c r="X27" i="28" s="1"/>
  <c r="T25" i="27"/>
  <c r="V27" i="28" s="1"/>
  <c r="O62" i="28"/>
  <c r="M62" i="28"/>
  <c r="F76" i="27"/>
  <c r="G129" i="28" s="1"/>
  <c r="W49" i="27"/>
  <c r="Y51" i="28" s="1"/>
  <c r="I84" i="27"/>
  <c r="L137" i="28" s="1"/>
  <c r="X62" i="28"/>
  <c r="V62" i="28"/>
  <c r="W19" i="27"/>
  <c r="Y21" i="28" s="1"/>
  <c r="M76" i="27"/>
  <c r="O129" i="28" s="1"/>
  <c r="K76" i="27"/>
  <c r="N129" i="28" s="1"/>
  <c r="V13" i="27"/>
  <c r="X15" i="28" s="1"/>
  <c r="T13" i="27"/>
  <c r="V15" i="28" s="1"/>
  <c r="G71" i="28"/>
  <c r="Y36" i="27"/>
  <c r="AA38" i="28" s="1"/>
  <c r="Z36" i="27"/>
  <c r="AB38" i="28" s="1"/>
  <c r="O71" i="28"/>
  <c r="M71" i="28"/>
  <c r="V98" i="27"/>
  <c r="T98" i="27"/>
  <c r="U151" i="28" s="1"/>
  <c r="V29" i="27"/>
  <c r="X31" i="28" s="1"/>
  <c r="T29" i="27"/>
  <c r="V31" i="28" s="1"/>
  <c r="M116" i="27"/>
  <c r="N90" i="28" s="1"/>
  <c r="K116" i="27"/>
  <c r="M90" i="28" s="1"/>
  <c r="M109" i="27"/>
  <c r="N83" i="28" s="1"/>
  <c r="K109" i="27"/>
  <c r="M83" i="28" s="1"/>
  <c r="H132" i="27"/>
  <c r="I106" i="28" s="1"/>
  <c r="H125" i="27"/>
  <c r="I99" i="28" s="1"/>
  <c r="H116" i="27"/>
  <c r="I90" i="28" s="1"/>
  <c r="H109" i="27"/>
  <c r="I83" i="28" s="1"/>
  <c r="W108" i="27"/>
  <c r="U82" i="28" s="1"/>
  <c r="P108" i="27"/>
  <c r="P82" i="28" s="1"/>
  <c r="W16" i="27"/>
  <c r="Y18" i="28" s="1"/>
  <c r="P16" i="27"/>
  <c r="Q18" i="28" s="1"/>
  <c r="N33" i="27"/>
  <c r="P35" i="28" s="1"/>
  <c r="H13" i="27"/>
  <c r="I15" i="28" s="1"/>
  <c r="F133" i="27"/>
  <c r="G107" i="28" s="1"/>
  <c r="F18" i="27"/>
  <c r="G20" i="28" s="1"/>
  <c r="F126" i="27"/>
  <c r="G100" i="28" s="1"/>
  <c r="F10" i="27"/>
  <c r="G12" i="28" s="1"/>
  <c r="F117" i="27"/>
  <c r="G91" i="28" s="1"/>
  <c r="S117" i="27"/>
  <c r="F30" i="27"/>
  <c r="G32" i="28" s="1"/>
  <c r="V84" i="27"/>
  <c r="F110" i="27"/>
  <c r="G84" i="28" s="1"/>
  <c r="F14" i="27"/>
  <c r="G16" i="28" s="1"/>
  <c r="S110" i="27"/>
  <c r="Q99" i="27"/>
  <c r="K152" i="28" s="1"/>
  <c r="F26" i="27"/>
  <c r="G28" i="28" s="1"/>
  <c r="S84" i="27"/>
  <c r="Q77" i="27"/>
  <c r="K130" i="28" s="1"/>
  <c r="S133" i="27"/>
  <c r="S126" i="27"/>
  <c r="F61" i="27"/>
  <c r="F34" i="27"/>
  <c r="G36" i="28" s="1"/>
  <c r="I61" i="27" l="1"/>
  <c r="W59" i="27"/>
  <c r="P59" i="27"/>
  <c r="Q61" i="28" s="1"/>
  <c r="N60" i="27"/>
  <c r="N69" i="27"/>
  <c r="I10" i="27"/>
  <c r="K12" i="28" s="1"/>
  <c r="I34" i="27"/>
  <c r="K36" i="28" s="1"/>
  <c r="N87" i="27"/>
  <c r="P140" i="28" s="1"/>
  <c r="N92" i="27"/>
  <c r="P145" i="28" s="1"/>
  <c r="W8" i="27"/>
  <c r="Y10" i="28" s="1"/>
  <c r="Z51" i="27"/>
  <c r="AB53" i="28" s="1"/>
  <c r="Y51" i="27"/>
  <c r="AA53" i="28" s="1"/>
  <c r="P131" i="27"/>
  <c r="P105" i="28" s="1"/>
  <c r="N25" i="27"/>
  <c r="P27" i="28" s="1"/>
  <c r="N29" i="27"/>
  <c r="P31" i="28" s="1"/>
  <c r="Y61" i="28"/>
  <c r="W115" i="27"/>
  <c r="U89" i="28" s="1"/>
  <c r="O132" i="27"/>
  <c r="J106" i="28" s="1"/>
  <c r="N17" i="27"/>
  <c r="P19" i="28" s="1"/>
  <c r="N76" i="27"/>
  <c r="P129" i="28" s="1"/>
  <c r="N125" i="27"/>
  <c r="O99" i="28" s="1"/>
  <c r="O116" i="27"/>
  <c r="J90" i="28" s="1"/>
  <c r="O109" i="27"/>
  <c r="J83" i="28" s="1"/>
  <c r="J62" i="28"/>
  <c r="Z12" i="27"/>
  <c r="AB14" i="28" s="1"/>
  <c r="P12" i="27"/>
  <c r="Q14" i="28" s="1"/>
  <c r="N98" i="27"/>
  <c r="P151" i="28" s="1"/>
  <c r="P62" i="28"/>
  <c r="I99" i="27"/>
  <c r="L152" i="28" s="1"/>
  <c r="I77" i="27"/>
  <c r="L130" i="28" s="1"/>
  <c r="Y19" i="27"/>
  <c r="AA21" i="28" s="1"/>
  <c r="Z19" i="27"/>
  <c r="AB21" i="28" s="1"/>
  <c r="W37" i="27"/>
  <c r="Y39" i="28" s="1"/>
  <c r="I117" i="27"/>
  <c r="K91" i="28" s="1"/>
  <c r="N109" i="27"/>
  <c r="O83" i="28" s="1"/>
  <c r="I30" i="27"/>
  <c r="K32" i="28" s="1"/>
  <c r="H76" i="27"/>
  <c r="I129" i="28" s="1"/>
  <c r="Y50" i="27"/>
  <c r="AA52" i="28" s="1"/>
  <c r="Z50" i="27"/>
  <c r="AB52" i="28" s="1"/>
  <c r="F84" i="27"/>
  <c r="G137" i="28" s="1"/>
  <c r="I18" i="27"/>
  <c r="K20" i="28" s="1"/>
  <c r="I14" i="27"/>
  <c r="K16" i="28" s="1"/>
  <c r="I71" i="28"/>
  <c r="M84" i="27"/>
  <c r="O137" i="28" s="1"/>
  <c r="K84" i="27"/>
  <c r="N137" i="28" s="1"/>
  <c r="Y20" i="27"/>
  <c r="AA22" i="28" s="1"/>
  <c r="Z20" i="27"/>
  <c r="AB22" i="28" s="1"/>
  <c r="I126" i="27"/>
  <c r="K100" i="28" s="1"/>
  <c r="I110" i="27"/>
  <c r="K84" i="28" s="1"/>
  <c r="I26" i="27"/>
  <c r="K28" i="28" s="1"/>
  <c r="I133" i="27"/>
  <c r="K107" i="28" s="1"/>
  <c r="Y49" i="27"/>
  <c r="AA51" i="28" s="1"/>
  <c r="Z49" i="27"/>
  <c r="AB51" i="28" s="1"/>
  <c r="K63" i="28"/>
  <c r="Y16" i="27"/>
  <c r="AA18" i="28" s="1"/>
  <c r="P33" i="27"/>
  <c r="Q35" i="28" s="1"/>
  <c r="S99" i="27"/>
  <c r="H18" i="27"/>
  <c r="I20" i="28" s="1"/>
  <c r="S61" i="27"/>
  <c r="U63" i="28" s="1"/>
  <c r="H30" i="27"/>
  <c r="I32" i="28" s="1"/>
  <c r="H34" i="27"/>
  <c r="I36" i="28" s="1"/>
  <c r="O61" i="27"/>
  <c r="S77" i="27"/>
  <c r="H26" i="27"/>
  <c r="I28" i="28" s="1"/>
  <c r="V77" i="27"/>
  <c r="V61" i="27" l="1"/>
  <c r="T61" i="27"/>
  <c r="W69" i="27"/>
  <c r="P69" i="27"/>
  <c r="M61" i="27"/>
  <c r="K61" i="27"/>
  <c r="M63" i="28" s="1"/>
  <c r="H61" i="27"/>
  <c r="W60" i="27"/>
  <c r="P60" i="27"/>
  <c r="N9" i="27"/>
  <c r="P11" i="28" s="1"/>
  <c r="M34" i="27"/>
  <c r="O36" i="28" s="1"/>
  <c r="K34" i="27"/>
  <c r="M36" i="28" s="1"/>
  <c r="V10" i="27"/>
  <c r="X12" i="28" s="1"/>
  <c r="T10" i="27"/>
  <c r="V12" i="28" s="1"/>
  <c r="M10" i="27"/>
  <c r="O12" i="28" s="1"/>
  <c r="K10" i="27"/>
  <c r="M12" i="28" s="1"/>
  <c r="V34" i="27"/>
  <c r="X36" i="28" s="1"/>
  <c r="T34" i="27"/>
  <c r="V36" i="28" s="1"/>
  <c r="W97" i="27"/>
  <c r="H10" i="27"/>
  <c r="I12" i="28" s="1"/>
  <c r="Y8" i="27"/>
  <c r="AA10" i="28" s="1"/>
  <c r="Z8" i="27"/>
  <c r="AB10" i="28" s="1"/>
  <c r="J71" i="28"/>
  <c r="O98" i="27"/>
  <c r="J151" i="28" s="1"/>
  <c r="P25" i="27"/>
  <c r="Q27" i="28" s="1"/>
  <c r="P29" i="27"/>
  <c r="Q31" i="28" s="1"/>
  <c r="N116" i="27"/>
  <c r="O90" i="28" s="1"/>
  <c r="P17" i="27"/>
  <c r="Q19" i="28" s="1"/>
  <c r="N13" i="27"/>
  <c r="P15" i="28" s="1"/>
  <c r="Y12" i="27"/>
  <c r="AA14" i="28" s="1"/>
  <c r="P109" i="27"/>
  <c r="P83" i="28" s="1"/>
  <c r="Y62" i="28"/>
  <c r="P98" i="27"/>
  <c r="Q151" i="28" s="1"/>
  <c r="N84" i="27"/>
  <c r="P137" i="28" s="1"/>
  <c r="H84" i="27"/>
  <c r="I137" i="28" s="1"/>
  <c r="M126" i="27"/>
  <c r="N100" i="28" s="1"/>
  <c r="K126" i="27"/>
  <c r="M100" i="28" s="1"/>
  <c r="M18" i="27"/>
  <c r="O20" i="28" s="1"/>
  <c r="K18" i="27"/>
  <c r="M20" i="28" s="1"/>
  <c r="F77" i="27"/>
  <c r="G130" i="28" s="1"/>
  <c r="V30" i="27"/>
  <c r="X32" i="28" s="1"/>
  <c r="T30" i="27"/>
  <c r="V32" i="28" s="1"/>
  <c r="O63" i="28"/>
  <c r="M117" i="27"/>
  <c r="N91" i="28" s="1"/>
  <c r="K117" i="27"/>
  <c r="M91" i="28" s="1"/>
  <c r="H99" i="27"/>
  <c r="I152" i="28" s="1"/>
  <c r="F99" i="27"/>
  <c r="G152" i="28" s="1"/>
  <c r="V99" i="27"/>
  <c r="T99" i="27"/>
  <c r="U152" i="28" s="1"/>
  <c r="Y37" i="27"/>
  <c r="AA39" i="28" s="1"/>
  <c r="Z37" i="27"/>
  <c r="AB39" i="28" s="1"/>
  <c r="M133" i="27"/>
  <c r="N107" i="28" s="1"/>
  <c r="K133" i="27"/>
  <c r="M107" i="28" s="1"/>
  <c r="I63" i="28"/>
  <c r="G63" i="28"/>
  <c r="X63" i="28"/>
  <c r="V63" i="28"/>
  <c r="P71" i="28"/>
  <c r="V26" i="27"/>
  <c r="X28" i="28" s="1"/>
  <c r="T26" i="27"/>
  <c r="V28" i="28" s="1"/>
  <c r="M26" i="27"/>
  <c r="O28" i="28" s="1"/>
  <c r="K26" i="27"/>
  <c r="M28" i="28" s="1"/>
  <c r="M30" i="27"/>
  <c r="O32" i="28" s="1"/>
  <c r="K30" i="27"/>
  <c r="M32" i="28" s="1"/>
  <c r="M77" i="27"/>
  <c r="O130" i="28" s="1"/>
  <c r="K77" i="27"/>
  <c r="N130" i="28" s="1"/>
  <c r="M110" i="27"/>
  <c r="N84" i="28" s="1"/>
  <c r="K110" i="27"/>
  <c r="M84" i="28" s="1"/>
  <c r="M14" i="27"/>
  <c r="O16" i="28" s="1"/>
  <c r="K14" i="27"/>
  <c r="M16" i="28" s="1"/>
  <c r="M99" i="27"/>
  <c r="O152" i="28" s="1"/>
  <c r="K99" i="27"/>
  <c r="N152" i="28" s="1"/>
  <c r="V18" i="27"/>
  <c r="X20" i="28" s="1"/>
  <c r="T18" i="27"/>
  <c r="V20" i="28" s="1"/>
  <c r="V14" i="27"/>
  <c r="X16" i="28" s="1"/>
  <c r="T14" i="27"/>
  <c r="V16" i="28" s="1"/>
  <c r="N132" i="27"/>
  <c r="O106" i="28" s="1"/>
  <c r="H133" i="27"/>
  <c r="I107" i="28" s="1"/>
  <c r="H126" i="27"/>
  <c r="I100" i="28" s="1"/>
  <c r="H117" i="27"/>
  <c r="I91" i="28" s="1"/>
  <c r="W116" i="27"/>
  <c r="U90" i="28" s="1"/>
  <c r="P116" i="27"/>
  <c r="P90" i="28" s="1"/>
  <c r="H110" i="27"/>
  <c r="I84" i="28" s="1"/>
  <c r="Z16" i="27"/>
  <c r="AB18" i="28" s="1"/>
  <c r="W33" i="27"/>
  <c r="Y35" i="28" s="1"/>
  <c r="H14" i="27"/>
  <c r="I16" i="28" s="1"/>
  <c r="P13" i="27"/>
  <c r="Q15" i="28" s="1"/>
  <c r="F35" i="27"/>
  <c r="G37" i="28" s="1"/>
  <c r="F27" i="27"/>
  <c r="G29" i="28" s="1"/>
  <c r="F31" i="27"/>
  <c r="G33" i="28" s="1"/>
  <c r="N61" i="27" l="1"/>
  <c r="N34" i="27"/>
  <c r="P36" i="28" s="1"/>
  <c r="N10" i="27"/>
  <c r="P12" i="28" s="1"/>
  <c r="P9" i="27"/>
  <c r="Q11" i="28" s="1"/>
  <c r="I35" i="27"/>
  <c r="K37" i="28" s="1"/>
  <c r="O133" i="27"/>
  <c r="J107" i="28" s="1"/>
  <c r="J63" i="28"/>
  <c r="W25" i="27"/>
  <c r="Y27" i="28" s="1"/>
  <c r="W29" i="27"/>
  <c r="Y31" i="28" s="1"/>
  <c r="N126" i="27"/>
  <c r="O100" i="28" s="1"/>
  <c r="N14" i="27"/>
  <c r="P16" i="28" s="1"/>
  <c r="W17" i="27"/>
  <c r="Y19" i="28" s="1"/>
  <c r="N26" i="27"/>
  <c r="P28" i="28" s="1"/>
  <c r="O117" i="27"/>
  <c r="J91" i="28" s="1"/>
  <c r="N117" i="27"/>
  <c r="O91" i="28" s="1"/>
  <c r="O134" i="27"/>
  <c r="J108" i="28" s="1"/>
  <c r="O138" i="27"/>
  <c r="J112" i="28" s="1"/>
  <c r="N110" i="27"/>
  <c r="O84" i="28" s="1"/>
  <c r="N133" i="27"/>
  <c r="O107" i="28" s="1"/>
  <c r="O139" i="27"/>
  <c r="J113" i="28" s="1"/>
  <c r="N30" i="27"/>
  <c r="P32" i="28" s="1"/>
  <c r="O110" i="27"/>
  <c r="J84" i="28" s="1"/>
  <c r="Q62" i="28"/>
  <c r="W109" i="27"/>
  <c r="U83" i="28" s="1"/>
  <c r="N18" i="27"/>
  <c r="P20" i="28" s="1"/>
  <c r="N77" i="27"/>
  <c r="P130" i="28" s="1"/>
  <c r="H77" i="27"/>
  <c r="I130" i="28" s="1"/>
  <c r="I27" i="27"/>
  <c r="K29" i="28" s="1"/>
  <c r="I31" i="27"/>
  <c r="K33" i="28" s="1"/>
  <c r="Y71" i="28"/>
  <c r="Q71" i="28"/>
  <c r="W132" i="27"/>
  <c r="U106" i="28" s="1"/>
  <c r="P132" i="27"/>
  <c r="P106" i="28" s="1"/>
  <c r="P63" i="28"/>
  <c r="N99" i="27"/>
  <c r="P152" i="28" s="1"/>
  <c r="Y33" i="27"/>
  <c r="AA35" i="28" s="1"/>
  <c r="W13" i="27"/>
  <c r="Y15" i="28" s="1"/>
  <c r="H31" i="27"/>
  <c r="I33" i="28" s="1"/>
  <c r="H35" i="27"/>
  <c r="I37" i="28" s="1"/>
  <c r="H27" i="27"/>
  <c r="I29" i="28" s="1"/>
  <c r="P34" i="27" l="1"/>
  <c r="Q36" i="28" s="1"/>
  <c r="W61" i="27"/>
  <c r="P61" i="27"/>
  <c r="W9" i="27"/>
  <c r="Y11" i="28" s="1"/>
  <c r="V35" i="27"/>
  <c r="X37" i="28" s="1"/>
  <c r="T35" i="27"/>
  <c r="V37" i="28" s="1"/>
  <c r="M35" i="27"/>
  <c r="O37" i="28" s="1"/>
  <c r="K35" i="27"/>
  <c r="M37" i="28" s="1"/>
  <c r="W98" i="27"/>
  <c r="O99" i="27"/>
  <c r="J152" i="28" s="1"/>
  <c r="O118" i="27"/>
  <c r="J92" i="28" s="1"/>
  <c r="Y25" i="27"/>
  <c r="AA27" i="28" s="1"/>
  <c r="Y29" i="27"/>
  <c r="AA31" i="28" s="1"/>
  <c r="Y17" i="27"/>
  <c r="AA19" i="28" s="1"/>
  <c r="P14" i="27"/>
  <c r="Q16" i="28" s="1"/>
  <c r="P26" i="27"/>
  <c r="Q28" i="28" s="1"/>
  <c r="P117" i="27"/>
  <c r="P91" i="28" s="1"/>
  <c r="W133" i="27"/>
  <c r="U107" i="28" s="1"/>
  <c r="P30" i="27"/>
  <c r="Q32" i="28" s="1"/>
  <c r="P134" i="27"/>
  <c r="P108" i="28" s="1"/>
  <c r="O104" i="27"/>
  <c r="J78" i="28" s="1"/>
  <c r="O127" i="27"/>
  <c r="J101" i="28" s="1"/>
  <c r="W110" i="27"/>
  <c r="U84" i="28" s="1"/>
  <c r="P138" i="27"/>
  <c r="P112" i="28" s="1"/>
  <c r="O111" i="27"/>
  <c r="J85" i="28" s="1"/>
  <c r="P139" i="27"/>
  <c r="P113" i="28" s="1"/>
  <c r="P18" i="27"/>
  <c r="Q20" i="28" s="1"/>
  <c r="Q63" i="28"/>
  <c r="V31" i="27"/>
  <c r="X33" i="28" s="1"/>
  <c r="T31" i="27"/>
  <c r="V33" i="28" s="1"/>
  <c r="P99" i="27"/>
  <c r="Q152" i="28" s="1"/>
  <c r="V27" i="27"/>
  <c r="X29" i="28" s="1"/>
  <c r="T27" i="27"/>
  <c r="V29" i="28" s="1"/>
  <c r="M31" i="27"/>
  <c r="O33" i="28" s="1"/>
  <c r="K31" i="27"/>
  <c r="M33" i="28" s="1"/>
  <c r="M27" i="27"/>
  <c r="O29" i="28" s="1"/>
  <c r="K27" i="27"/>
  <c r="M29" i="28" s="1"/>
  <c r="Z33" i="27"/>
  <c r="AB35" i="28" s="1"/>
  <c r="Y13" i="27"/>
  <c r="AA15" i="28" s="1"/>
  <c r="Z13" i="27"/>
  <c r="AB15" i="28" s="1"/>
  <c r="W34" i="27" l="1"/>
  <c r="Y36" i="28" s="1"/>
  <c r="P10" i="27"/>
  <c r="Q12" i="28" s="1"/>
  <c r="W10" i="27"/>
  <c r="Y12" i="28" s="1"/>
  <c r="N35" i="27"/>
  <c r="P37" i="28" s="1"/>
  <c r="Y9" i="27"/>
  <c r="AA11" i="28" s="1"/>
  <c r="Z9" i="27"/>
  <c r="AB11" i="28" s="1"/>
  <c r="X92" i="27"/>
  <c r="V145" i="28" s="1"/>
  <c r="O92" i="27"/>
  <c r="J145" i="28" s="1"/>
  <c r="Y10" i="27"/>
  <c r="AA12" i="28" s="1"/>
  <c r="Z10" i="27"/>
  <c r="AB12" i="28" s="1"/>
  <c r="X60" i="27"/>
  <c r="P118" i="27"/>
  <c r="P92" i="28" s="1"/>
  <c r="Z29" i="27"/>
  <c r="AB31" i="28" s="1"/>
  <c r="Z25" i="27"/>
  <c r="AB27" i="28" s="1"/>
  <c r="X65" i="27"/>
  <c r="X63" i="27"/>
  <c r="W14" i="27"/>
  <c r="Y16" i="28" s="1"/>
  <c r="Z17" i="27"/>
  <c r="AB19" i="28" s="1"/>
  <c r="P133" i="27"/>
  <c r="P107" i="28" s="1"/>
  <c r="W26" i="27"/>
  <c r="Y28" i="28" s="1"/>
  <c r="W30" i="27"/>
  <c r="Y32" i="28" s="1"/>
  <c r="W117" i="27"/>
  <c r="U91" i="28" s="1"/>
  <c r="P110" i="27"/>
  <c r="P84" i="28" s="1"/>
  <c r="O126" i="27"/>
  <c r="J100" i="28" s="1"/>
  <c r="P111" i="27"/>
  <c r="P85" i="28" s="1"/>
  <c r="O119" i="27"/>
  <c r="J93" i="28" s="1"/>
  <c r="W139" i="27"/>
  <c r="U113" i="28" s="1"/>
  <c r="W138" i="27"/>
  <c r="U112" i="28" s="1"/>
  <c r="W134" i="27"/>
  <c r="U108" i="28" s="1"/>
  <c r="P127" i="27"/>
  <c r="P101" i="28" s="1"/>
  <c r="W118" i="27"/>
  <c r="U92" i="28" s="1"/>
  <c r="P104" i="27"/>
  <c r="P78" i="28" s="1"/>
  <c r="X52" i="27"/>
  <c r="Z54" i="28" s="1"/>
  <c r="W18" i="27"/>
  <c r="Y20" i="28" s="1"/>
  <c r="N31" i="27"/>
  <c r="P33" i="28" s="1"/>
  <c r="N27" i="27"/>
  <c r="P29" i="28" s="1"/>
  <c r="Y63" i="28"/>
  <c r="P35" i="27"/>
  <c r="Q37" i="28" s="1"/>
  <c r="X38" i="27"/>
  <c r="Z40" i="28" s="1"/>
  <c r="X66" i="27" l="1"/>
  <c r="X64" i="27"/>
  <c r="Z66" i="28" s="1"/>
  <c r="Y58" i="27"/>
  <c r="X58" i="27"/>
  <c r="Y34" i="27"/>
  <c r="AA36" i="28" s="1"/>
  <c r="X61" i="27"/>
  <c r="X59" i="27"/>
  <c r="P92" i="27"/>
  <c r="Q145" i="28" s="1"/>
  <c r="Y64" i="27"/>
  <c r="Z68" i="28"/>
  <c r="X67" i="27"/>
  <c r="Y14" i="27"/>
  <c r="AA16" i="28" s="1"/>
  <c r="Y30" i="27"/>
  <c r="AA32" i="28" s="1"/>
  <c r="Y26" i="27"/>
  <c r="AA28" i="28" s="1"/>
  <c r="X113" i="27"/>
  <c r="V87" i="28" s="1"/>
  <c r="X115" i="27"/>
  <c r="V89" i="28" s="1"/>
  <c r="X114" i="27"/>
  <c r="V88" i="28" s="1"/>
  <c r="X106" i="27"/>
  <c r="V80" i="28" s="1"/>
  <c r="X109" i="27"/>
  <c r="V83" i="28" s="1"/>
  <c r="X107" i="27"/>
  <c r="V81" i="28" s="1"/>
  <c r="X105" i="27"/>
  <c r="V79" i="28" s="1"/>
  <c r="X110" i="27"/>
  <c r="V84" i="28" s="1"/>
  <c r="X116" i="27"/>
  <c r="V90" i="28" s="1"/>
  <c r="Y118" i="27"/>
  <c r="W92" i="28" s="1"/>
  <c r="Z118" i="27"/>
  <c r="X92" i="28" s="1"/>
  <c r="X119" i="27"/>
  <c r="V93" i="28" s="1"/>
  <c r="O125" i="27"/>
  <c r="J99" i="28" s="1"/>
  <c r="X103" i="27"/>
  <c r="V156" i="28" s="1"/>
  <c r="X111" i="27"/>
  <c r="V85" i="28" s="1"/>
  <c r="X117" i="27"/>
  <c r="V91" i="28" s="1"/>
  <c r="W111" i="27"/>
  <c r="U85" i="28" s="1"/>
  <c r="X96" i="27"/>
  <c r="V149" i="28" s="1"/>
  <c r="X102" i="27"/>
  <c r="V155" i="28" s="1"/>
  <c r="X100" i="27"/>
  <c r="V153" i="28" s="1"/>
  <c r="P126" i="27"/>
  <c r="P100" i="28" s="1"/>
  <c r="X104" i="27"/>
  <c r="V78" i="28" s="1"/>
  <c r="W104" i="27"/>
  <c r="U78" i="28" s="1"/>
  <c r="X118" i="27"/>
  <c r="V92" i="28" s="1"/>
  <c r="W127" i="27"/>
  <c r="U101" i="28" s="1"/>
  <c r="X93" i="27"/>
  <c r="V146" i="28" s="1"/>
  <c r="P119" i="27"/>
  <c r="P93" i="28" s="1"/>
  <c r="X99" i="27"/>
  <c r="V152" i="28" s="1"/>
  <c r="X98" i="27"/>
  <c r="V151" i="28" s="1"/>
  <c r="P31" i="27"/>
  <c r="Q33" i="28" s="1"/>
  <c r="P27" i="27"/>
  <c r="Q29" i="28" s="1"/>
  <c r="Y18" i="27"/>
  <c r="AA20" i="28" s="1"/>
  <c r="Z60" i="28"/>
  <c r="X101" i="27"/>
  <c r="V154" i="28" s="1"/>
  <c r="Z65" i="28"/>
  <c r="Y44" i="27"/>
  <c r="AA46" i="28" s="1"/>
  <c r="X44" i="27"/>
  <c r="Z46" i="28" s="1"/>
  <c r="X94" i="27"/>
  <c r="V147" i="28" s="1"/>
  <c r="X95" i="27"/>
  <c r="V148" i="28" s="1"/>
  <c r="Z67" i="28"/>
  <c r="X97" i="27"/>
  <c r="V150" i="28" s="1"/>
  <c r="Y41" i="27"/>
  <c r="AA43" i="28" s="1"/>
  <c r="X41" i="27"/>
  <c r="Z43" i="28" s="1"/>
  <c r="Z61" i="28"/>
  <c r="Y42" i="27"/>
  <c r="AA44" i="28" s="1"/>
  <c r="X42" i="27"/>
  <c r="Z44" i="28" s="1"/>
  <c r="Y43" i="27"/>
  <c r="AA45" i="28" s="1"/>
  <c r="X43" i="27"/>
  <c r="Z45" i="28" s="1"/>
  <c r="Y45" i="27"/>
  <c r="AA47" i="28" s="1"/>
  <c r="X45" i="27"/>
  <c r="Z47" i="28" s="1"/>
  <c r="Y39" i="27"/>
  <c r="AA41" i="28" s="1"/>
  <c r="X39" i="27"/>
  <c r="Z41" i="28" s="1"/>
  <c r="Z62" i="28"/>
  <c r="Y40" i="27"/>
  <c r="AA42" i="28" s="1"/>
  <c r="X40" i="27"/>
  <c r="Z42" i="28" s="1"/>
  <c r="Y46" i="27"/>
  <c r="AA48" i="28" s="1"/>
  <c r="X46" i="27"/>
  <c r="Z48" i="28" s="1"/>
  <c r="W99" i="27"/>
  <c r="Z34" i="27"/>
  <c r="AB36" i="28" s="1"/>
  <c r="W35" i="27"/>
  <c r="Y37" i="28" s="1"/>
  <c r="Z64" i="27"/>
  <c r="Z58" i="27"/>
  <c r="Z65" i="27"/>
  <c r="Y38" i="27"/>
  <c r="AA40" i="28" s="1"/>
  <c r="Y114" i="27"/>
  <c r="W88" i="28" s="1"/>
  <c r="Y115" i="27"/>
  <c r="W89" i="28" s="1"/>
  <c r="Y117" i="27"/>
  <c r="W91" i="28" s="1"/>
  <c r="Y108" i="27"/>
  <c r="W82" i="28" s="1"/>
  <c r="Y116" i="27"/>
  <c r="W90" i="28" s="1"/>
  <c r="Y107" i="27"/>
  <c r="W81" i="28" s="1"/>
  <c r="Y110" i="27"/>
  <c r="W84" i="28" s="1"/>
  <c r="Y105" i="27"/>
  <c r="W79" i="28" s="1"/>
  <c r="Y109" i="27"/>
  <c r="W83" i="28" s="1"/>
  <c r="Y106" i="27"/>
  <c r="W80" i="28" s="1"/>
  <c r="Y113" i="27"/>
  <c r="W87" i="28" s="1"/>
  <c r="AB66" i="28" l="1"/>
  <c r="X62" i="27"/>
  <c r="Z64" i="28" s="1"/>
  <c r="X69" i="27"/>
  <c r="Z71" i="28" s="1"/>
  <c r="Z66" i="27"/>
  <c r="Y66" i="27"/>
  <c r="AA68" i="28" s="1"/>
  <c r="Y65" i="27"/>
  <c r="X68" i="27"/>
  <c r="Y61" i="27"/>
  <c r="Z59" i="27"/>
  <c r="Y59" i="27"/>
  <c r="AA61" i="28" s="1"/>
  <c r="W92" i="27"/>
  <c r="Y92" i="27"/>
  <c r="AA64" i="28"/>
  <c r="AA66" i="28"/>
  <c r="X140" i="27"/>
  <c r="V114" i="28" s="1"/>
  <c r="O140" i="27"/>
  <c r="J114" i="28" s="1"/>
  <c r="Y62" i="27"/>
  <c r="Z63" i="28"/>
  <c r="Y112" i="27"/>
  <c r="W86" i="28" s="1"/>
  <c r="Z14" i="27"/>
  <c r="AB16" i="28" s="1"/>
  <c r="X112" i="27"/>
  <c r="V86" i="28" s="1"/>
  <c r="X132" i="27"/>
  <c r="V106" i="28" s="1"/>
  <c r="X108" i="27"/>
  <c r="V82" i="28" s="1"/>
  <c r="Y63" i="27"/>
  <c r="AA65" i="28" s="1"/>
  <c r="Z30" i="27"/>
  <c r="AB32" i="28" s="1"/>
  <c r="AB68" i="28"/>
  <c r="Z26" i="27"/>
  <c r="AB28" i="28" s="1"/>
  <c r="Y52" i="27"/>
  <c r="AA54" i="28" s="1"/>
  <c r="X129" i="27"/>
  <c r="V103" i="28" s="1"/>
  <c r="Z61" i="27"/>
  <c r="X131" i="27"/>
  <c r="V105" i="28" s="1"/>
  <c r="X123" i="27"/>
  <c r="V97" i="28" s="1"/>
  <c r="X125" i="27"/>
  <c r="V99" i="28" s="1"/>
  <c r="Y100" i="27"/>
  <c r="Z100" i="27"/>
  <c r="W153" i="28" s="1"/>
  <c r="Z111" i="27"/>
  <c r="X85" i="28" s="1"/>
  <c r="Y111" i="27"/>
  <c r="W85" i="28" s="1"/>
  <c r="P125" i="27"/>
  <c r="P99" i="28" s="1"/>
  <c r="X139" i="27"/>
  <c r="V113" i="28" s="1"/>
  <c r="O137" i="27"/>
  <c r="J111" i="28" s="1"/>
  <c r="Y103" i="27"/>
  <c r="Z103" i="27"/>
  <c r="W156" i="28" s="1"/>
  <c r="Y102" i="27"/>
  <c r="Z102" i="27"/>
  <c r="W155" i="28" s="1"/>
  <c r="X127" i="27"/>
  <c r="V101" i="28" s="1"/>
  <c r="Y104" i="27"/>
  <c r="W78" i="28" s="1"/>
  <c r="Z104" i="27"/>
  <c r="X78" i="28" s="1"/>
  <c r="O124" i="27"/>
  <c r="J98" i="28" s="1"/>
  <c r="Y93" i="27"/>
  <c r="Z93" i="27"/>
  <c r="W146" i="28" s="1"/>
  <c r="W126" i="27"/>
  <c r="U100" i="28" s="1"/>
  <c r="Z96" i="27"/>
  <c r="W149" i="28" s="1"/>
  <c r="Y96" i="27"/>
  <c r="W119" i="27"/>
  <c r="U93" i="28" s="1"/>
  <c r="X138" i="27"/>
  <c r="V112" i="28" s="1"/>
  <c r="X134" i="27"/>
  <c r="V108" i="28" s="1"/>
  <c r="AA67" i="28"/>
  <c r="Y101" i="27"/>
  <c r="AA60" i="28"/>
  <c r="Y94" i="27"/>
  <c r="Y95" i="27"/>
  <c r="Y97" i="27"/>
  <c r="Z52" i="27"/>
  <c r="AB54" i="28" s="1"/>
  <c r="W31" i="27"/>
  <c r="Y33" i="28" s="1"/>
  <c r="Y98" i="27"/>
  <c r="Z98" i="27"/>
  <c r="W151" i="28" s="1"/>
  <c r="AB60" i="28"/>
  <c r="Z44" i="27"/>
  <c r="AB46" i="28" s="1"/>
  <c r="Z101" i="27"/>
  <c r="W154" i="28" s="1"/>
  <c r="Z95" i="27"/>
  <c r="W148" i="28" s="1"/>
  <c r="W27" i="27"/>
  <c r="Y29" i="28" s="1"/>
  <c r="Z18" i="27"/>
  <c r="AB20" i="28" s="1"/>
  <c r="Z42" i="27"/>
  <c r="AB44" i="28" s="1"/>
  <c r="Z97" i="27"/>
  <c r="W150" i="28" s="1"/>
  <c r="Z94" i="27"/>
  <c r="W147" i="28" s="1"/>
  <c r="Z41" i="27"/>
  <c r="AB43" i="28" s="1"/>
  <c r="Z46" i="27"/>
  <c r="AB48" i="28" s="1"/>
  <c r="Z43" i="27"/>
  <c r="AB45" i="28" s="1"/>
  <c r="Z39" i="27"/>
  <c r="AB41" i="28" s="1"/>
  <c r="AB67" i="28"/>
  <c r="Z69" i="28"/>
  <c r="Z45" i="27"/>
  <c r="AB47" i="28" s="1"/>
  <c r="Z40" i="27"/>
  <c r="AB42" i="28" s="1"/>
  <c r="Z70" i="28"/>
  <c r="Y133" i="27"/>
  <c r="W107" i="28" s="1"/>
  <c r="X133" i="27"/>
  <c r="V107" i="28" s="1"/>
  <c r="Z99" i="27"/>
  <c r="W152" i="28" s="1"/>
  <c r="Y99" i="27"/>
  <c r="Y35" i="27"/>
  <c r="AA37" i="28" s="1"/>
  <c r="Z38" i="27"/>
  <c r="AB40" i="28" s="1"/>
  <c r="Z110" i="27"/>
  <c r="X84" i="28" s="1"/>
  <c r="Z105" i="27"/>
  <c r="X79" i="28" s="1"/>
  <c r="Z107" i="27"/>
  <c r="X81" i="28" s="1"/>
  <c r="Z116" i="27"/>
  <c r="X90" i="28" s="1"/>
  <c r="Z106" i="27"/>
  <c r="X80" i="28" s="1"/>
  <c r="Z108" i="27"/>
  <c r="X82" i="28" s="1"/>
  <c r="Z115" i="27"/>
  <c r="X89" i="28" s="1"/>
  <c r="Z113" i="27"/>
  <c r="X87" i="28" s="1"/>
  <c r="Z109" i="27"/>
  <c r="X83" i="28" s="1"/>
  <c r="Z117" i="27"/>
  <c r="X91" i="28" s="1"/>
  <c r="Z114" i="27"/>
  <c r="X88" i="28" s="1"/>
  <c r="Y131" i="27"/>
  <c r="W105" i="28" s="1"/>
  <c r="Y123" i="27"/>
  <c r="W97" i="28" s="1"/>
  <c r="Y128" i="27"/>
  <c r="W102" i="28" s="1"/>
  <c r="Y129" i="27"/>
  <c r="W103" i="28" s="1"/>
  <c r="Z68" i="27" l="1"/>
  <c r="Y68" i="27"/>
  <c r="Z69" i="27"/>
  <c r="Y69" i="27"/>
  <c r="Z67" i="27"/>
  <c r="Y67" i="27"/>
  <c r="AB61" i="28"/>
  <c r="AA63" i="28"/>
  <c r="Z60" i="27"/>
  <c r="AB62" i="28" s="1"/>
  <c r="Y60" i="27"/>
  <c r="AA62" i="28" s="1"/>
  <c r="X91" i="27"/>
  <c r="V144" i="28" s="1"/>
  <c r="O91" i="27"/>
  <c r="J144" i="28" s="1"/>
  <c r="Z92" i="27"/>
  <c r="W145" i="28" s="1"/>
  <c r="Y136" i="27"/>
  <c r="W110" i="28" s="1"/>
  <c r="Z112" i="27"/>
  <c r="X86" i="28" s="1"/>
  <c r="AB63" i="28"/>
  <c r="P140" i="27"/>
  <c r="P114" i="28" s="1"/>
  <c r="Z62" i="27"/>
  <c r="AB64" i="28" s="1"/>
  <c r="Y132" i="27"/>
  <c r="W106" i="28" s="1"/>
  <c r="Y122" i="27"/>
  <c r="W96" i="28" s="1"/>
  <c r="X122" i="27"/>
  <c r="V96" i="28" s="1"/>
  <c r="Y130" i="27"/>
  <c r="W104" i="28" s="1"/>
  <c r="X130" i="27"/>
  <c r="V104" i="28" s="1"/>
  <c r="X126" i="27"/>
  <c r="V100" i="28" s="1"/>
  <c r="X121" i="27"/>
  <c r="V95" i="28" s="1"/>
  <c r="Y121" i="27"/>
  <c r="W95" i="28" s="1"/>
  <c r="X128" i="27"/>
  <c r="V102" i="28" s="1"/>
  <c r="Z127" i="27"/>
  <c r="X101" i="28" s="1"/>
  <c r="Y127" i="27"/>
  <c r="W101" i="28" s="1"/>
  <c r="Z63" i="27"/>
  <c r="AB65" i="28" s="1"/>
  <c r="Z136" i="27"/>
  <c r="X110" i="28" s="1"/>
  <c r="Z138" i="27"/>
  <c r="X112" i="28" s="1"/>
  <c r="Y138" i="27"/>
  <c r="W112" i="28" s="1"/>
  <c r="O120" i="27"/>
  <c r="J94" i="28" s="1"/>
  <c r="Z134" i="27"/>
  <c r="X108" i="28" s="1"/>
  <c r="Y134" i="27"/>
  <c r="W108" i="28" s="1"/>
  <c r="Y119" i="27"/>
  <c r="W93" i="28" s="1"/>
  <c r="Z119" i="27"/>
  <c r="X93" i="28" s="1"/>
  <c r="P137" i="27"/>
  <c r="P111" i="28" s="1"/>
  <c r="W125" i="27"/>
  <c r="U99" i="28" s="1"/>
  <c r="P124" i="27"/>
  <c r="P98" i="28" s="1"/>
  <c r="X137" i="27"/>
  <c r="V111" i="28" s="1"/>
  <c r="Y139" i="27"/>
  <c r="W113" i="28" s="1"/>
  <c r="Z139" i="27"/>
  <c r="X113" i="28" s="1"/>
  <c r="X124" i="27"/>
  <c r="V98" i="28" s="1"/>
  <c r="AA71" i="28"/>
  <c r="AA69" i="28"/>
  <c r="AA70" i="28"/>
  <c r="Y31" i="27"/>
  <c r="AA33" i="28" s="1"/>
  <c r="Y27" i="27"/>
  <c r="AA29" i="28" s="1"/>
  <c r="AB70" i="28"/>
  <c r="AB71" i="28"/>
  <c r="AB69" i="28"/>
  <c r="Z133" i="27"/>
  <c r="X107" i="28" s="1"/>
  <c r="Z35" i="27"/>
  <c r="AB37" i="28" s="1"/>
  <c r="Z129" i="27"/>
  <c r="X103" i="28" s="1"/>
  <c r="Z131" i="27"/>
  <c r="X105" i="28" s="1"/>
  <c r="Z128" i="27"/>
  <c r="X102" i="28" s="1"/>
  <c r="Z123" i="27"/>
  <c r="X97" i="28" s="1"/>
  <c r="W140" i="27" l="1"/>
  <c r="U114" i="28" s="1"/>
  <c r="Y140" i="27"/>
  <c r="W114" i="28" s="1"/>
  <c r="P91" i="27"/>
  <c r="Q144" i="28" s="1"/>
  <c r="Z122" i="27"/>
  <c r="X96" i="28" s="1"/>
  <c r="Z130" i="27"/>
  <c r="X104" i="28" s="1"/>
  <c r="Z132" i="27"/>
  <c r="X106" i="28" s="1"/>
  <c r="Z126" i="27"/>
  <c r="X100" i="28" s="1"/>
  <c r="Y126" i="27"/>
  <c r="W100" i="28" s="1"/>
  <c r="Z121" i="27"/>
  <c r="X95" i="28" s="1"/>
  <c r="O90" i="27"/>
  <c r="J143" i="28" s="1"/>
  <c r="P120" i="27"/>
  <c r="P94" i="28" s="1"/>
  <c r="Y125" i="27"/>
  <c r="W99" i="28" s="1"/>
  <c r="Z125" i="27"/>
  <c r="X99" i="28" s="1"/>
  <c r="X120" i="27"/>
  <c r="V94" i="28" s="1"/>
  <c r="W137" i="27"/>
  <c r="U111" i="28" s="1"/>
  <c r="O88" i="27"/>
  <c r="J141" i="28" s="1"/>
  <c r="W124" i="27"/>
  <c r="U98" i="28" s="1"/>
  <c r="Z31" i="27"/>
  <c r="AB33" i="28" s="1"/>
  <c r="Z27" i="27"/>
  <c r="AB29" i="28" s="1"/>
  <c r="Z140" i="27" l="1"/>
  <c r="X114" i="28" s="1"/>
  <c r="W91" i="27"/>
  <c r="Y91" i="27"/>
  <c r="P88" i="27"/>
  <c r="Q141" i="28" s="1"/>
  <c r="W120" i="27"/>
  <c r="U94" i="28" s="1"/>
  <c r="Y124" i="27"/>
  <c r="W98" i="28" s="1"/>
  <c r="Z124" i="27"/>
  <c r="X98" i="28" s="1"/>
  <c r="Y137" i="27"/>
  <c r="W111" i="28" s="1"/>
  <c r="Z137" i="27"/>
  <c r="X111" i="28" s="1"/>
  <c r="X90" i="27"/>
  <c r="V143" i="28" s="1"/>
  <c r="P90" i="27"/>
  <c r="Q143" i="28" s="1"/>
  <c r="X88" i="27"/>
  <c r="V141" i="28" s="1"/>
  <c r="X87" i="27" l="1"/>
  <c r="V140" i="28" s="1"/>
  <c r="O87" i="27"/>
  <c r="J140" i="28" s="1"/>
  <c r="Z91" i="27"/>
  <c r="W144" i="28" s="1"/>
  <c r="Y120" i="27"/>
  <c r="W94" i="28" s="1"/>
  <c r="Z120" i="27"/>
  <c r="X94" i="28" s="1"/>
  <c r="W90" i="27"/>
  <c r="W88" i="27"/>
  <c r="P87" i="27" l="1"/>
  <c r="Q140" i="28" s="1"/>
  <c r="Y88" i="27"/>
  <c r="Z88" i="27"/>
  <c r="W141" i="28" s="1"/>
  <c r="Y90" i="27"/>
  <c r="Z90" i="27"/>
  <c r="W143" i="28" s="1"/>
  <c r="W87" i="27" l="1"/>
  <c r="Y87" i="27"/>
  <c r="Z87" i="27" l="1"/>
  <c r="W140" i="28" s="1"/>
  <c r="O135" i="27"/>
  <c r="J109" i="28" s="1"/>
  <c r="P135" i="27" l="1"/>
  <c r="P109" i="28" s="1"/>
  <c r="X135" i="27"/>
  <c r="V109" i="28" s="1"/>
  <c r="W135" i="27" l="1"/>
  <c r="U109" i="28" s="1"/>
  <c r="O86" i="27"/>
  <c r="J139" i="28" s="1"/>
  <c r="Y135" i="27" l="1"/>
  <c r="W109" i="28" s="1"/>
  <c r="Z135" i="27"/>
  <c r="X109" i="28" s="1"/>
  <c r="P86" i="27"/>
  <c r="Q139" i="28" s="1"/>
  <c r="X86" i="27"/>
  <c r="V139" i="28" s="1"/>
  <c r="W86" i="27" l="1"/>
  <c r="Y86" i="27" l="1"/>
  <c r="Z86" i="27"/>
  <c r="W139" i="28" s="1"/>
  <c r="O85" i="27" l="1"/>
  <c r="J138" i="28" s="1"/>
  <c r="O84" i="27" l="1"/>
  <c r="J137" i="28" s="1"/>
  <c r="X85" i="27"/>
  <c r="V138" i="28" s="1"/>
  <c r="P85" i="27"/>
  <c r="Q138" i="28" s="1"/>
  <c r="W85" i="27" l="1"/>
  <c r="P84" i="27"/>
  <c r="Q137" i="28" s="1"/>
  <c r="X84" i="27"/>
  <c r="V137" i="28" s="1"/>
  <c r="O83" i="27"/>
  <c r="J136" i="28" s="1"/>
  <c r="W84" i="27" l="1"/>
  <c r="P83" i="27"/>
  <c r="Q136" i="28" s="1"/>
  <c r="Z85" i="27"/>
  <c r="W138" i="28" s="1"/>
  <c r="Y85" i="27"/>
  <c r="X83" i="27"/>
  <c r="V136" i="28" s="1"/>
  <c r="O82" i="27"/>
  <c r="J135" i="28" s="1"/>
  <c r="O81" i="27" l="1"/>
  <c r="J134" i="28" s="1"/>
  <c r="W83" i="27"/>
  <c r="X82" i="27"/>
  <c r="V135" i="28" s="1"/>
  <c r="Z84" i="27"/>
  <c r="W137" i="28" s="1"/>
  <c r="Y84" i="27"/>
  <c r="P82" i="27"/>
  <c r="Q135" i="28" s="1"/>
  <c r="O80" i="27" l="1"/>
  <c r="J133" i="28" s="1"/>
  <c r="Z83" i="27"/>
  <c r="W136" i="28" s="1"/>
  <c r="Y83" i="27"/>
  <c r="P81" i="27"/>
  <c r="Q134" i="28" s="1"/>
  <c r="W82" i="27"/>
  <c r="X81" i="27"/>
  <c r="V134" i="28" s="1"/>
  <c r="P80" i="27" l="1"/>
  <c r="Q133" i="28" s="1"/>
  <c r="X80" i="27"/>
  <c r="V133" i="28" s="1"/>
  <c r="Y82" i="27"/>
  <c r="Z82" i="27"/>
  <c r="W135" i="28" s="1"/>
  <c r="O79" i="27"/>
  <c r="J132" i="28" s="1"/>
  <c r="W81" i="27"/>
  <c r="O78" i="27" l="1"/>
  <c r="J131" i="28" s="1"/>
  <c r="X79" i="27"/>
  <c r="V132" i="28" s="1"/>
  <c r="W80" i="27"/>
  <c r="Y81" i="27"/>
  <c r="Z81" i="27"/>
  <c r="W134" i="28" s="1"/>
  <c r="P79" i="27"/>
  <c r="Q132" i="28" s="1"/>
  <c r="P78" i="27" l="1"/>
  <c r="Q131" i="28" s="1"/>
  <c r="X78" i="27"/>
  <c r="V131" i="28" s="1"/>
  <c r="Z80" i="27"/>
  <c r="W133" i="28" s="1"/>
  <c r="Y80" i="27"/>
  <c r="W79" i="27"/>
  <c r="O77" i="27"/>
  <c r="J130" i="28" s="1"/>
  <c r="Z79" i="27" l="1"/>
  <c r="W132" i="28" s="1"/>
  <c r="Y79" i="27"/>
  <c r="W78" i="27"/>
  <c r="O76" i="27"/>
  <c r="J129" i="28" s="1"/>
  <c r="X77" i="27"/>
  <c r="V130" i="28" s="1"/>
  <c r="P77" i="27"/>
  <c r="Q130" i="28" s="1"/>
  <c r="X76" i="27" l="1"/>
  <c r="V129" i="28" s="1"/>
  <c r="P76" i="27"/>
  <c r="Q129" i="28" s="1"/>
  <c r="Z78" i="27"/>
  <c r="W131" i="28" s="1"/>
  <c r="Y78" i="27"/>
  <c r="W77" i="27"/>
  <c r="O75" i="27"/>
  <c r="J128" i="28" s="1"/>
  <c r="W76" i="27" l="1"/>
  <c r="O74" i="27"/>
  <c r="J127" i="28" s="1"/>
  <c r="P75" i="27"/>
  <c r="Q128" i="28" s="1"/>
  <c r="X75" i="27"/>
  <c r="V128" i="28" s="1"/>
  <c r="Z77" i="27"/>
  <c r="W130" i="28" s="1"/>
  <c r="Y77" i="27"/>
  <c r="P74" i="27" l="1"/>
  <c r="Q127" i="28" s="1"/>
  <c r="X74" i="27"/>
  <c r="V127" i="28" s="1"/>
  <c r="O73" i="27"/>
  <c r="J126" i="28" s="1"/>
  <c r="W75" i="27"/>
  <c r="Y76" i="27"/>
  <c r="Z76" i="27"/>
  <c r="W129" i="28" s="1"/>
  <c r="Z75" i="27" l="1"/>
  <c r="W128" i="28" s="1"/>
  <c r="Y75" i="27"/>
  <c r="P73" i="27"/>
  <c r="Q126" i="28" s="1"/>
  <c r="X73" i="27"/>
  <c r="V126" i="28" s="1"/>
  <c r="O72" i="27"/>
  <c r="J125" i="28" s="1"/>
  <c r="W74" i="27"/>
  <c r="X72" i="27" l="1"/>
  <c r="V125" i="28" s="1"/>
  <c r="W73" i="27"/>
  <c r="P72" i="27"/>
  <c r="Q125" i="28" s="1"/>
  <c r="Y74" i="27"/>
  <c r="Z74" i="27"/>
  <c r="W127" i="28" s="1"/>
  <c r="O71" i="27"/>
  <c r="J124" i="28" s="1"/>
  <c r="X71" i="27" l="1"/>
  <c r="V124" i="28" s="1"/>
  <c r="Y73" i="27"/>
  <c r="Z73" i="27"/>
  <c r="W126" i="28" s="1"/>
  <c r="P71" i="27"/>
  <c r="Q124" i="28" s="1"/>
  <c r="W72" i="27"/>
  <c r="Y72" i="27" l="1"/>
  <c r="Z72" i="27"/>
  <c r="W125" i="28" s="1"/>
  <c r="W71" i="27"/>
  <c r="Z71" i="27" l="1"/>
  <c r="W124" i="28" s="1"/>
  <c r="Y71" i="27"/>
  <c r="O70" i="27" l="1"/>
  <c r="J123" i="28" s="1"/>
  <c r="P70" i="27" l="1"/>
  <c r="Q123" i="28" s="1"/>
  <c r="X70" i="27"/>
  <c r="V123" i="28" s="1"/>
  <c r="W70" i="27" l="1"/>
  <c r="Y70" i="27" l="1"/>
  <c r="Z70" i="27"/>
  <c r="W123" i="28" s="1"/>
</calcChain>
</file>

<file path=xl/sharedStrings.xml><?xml version="1.0" encoding="utf-8"?>
<sst xmlns="http://schemas.openxmlformats.org/spreadsheetml/2006/main" count="14959" uniqueCount="240">
  <si>
    <t>Description</t>
  </si>
  <si>
    <t>Resource Characteristics</t>
  </si>
  <si>
    <t>Costs</t>
  </si>
  <si>
    <t>Operating Characteristics</t>
  </si>
  <si>
    <t>Fuel</t>
  </si>
  <si>
    <t>Resource</t>
  </si>
  <si>
    <t>Elevation (AFSL)</t>
  </si>
  <si>
    <t>Net Capacity (MW)</t>
  </si>
  <si>
    <t>Resource Availability Year</t>
  </si>
  <si>
    <t>Total Implementation Time (yrs)</t>
  </si>
  <si>
    <t>Commercial Operation Year</t>
  </si>
  <si>
    <t>Var O&amp;M ($/MWh)</t>
  </si>
  <si>
    <t>Fraction Var O&amp;M Capitalized</t>
  </si>
  <si>
    <t>Fraction Var O&amp;M Adjusted by Capacity Changes</t>
  </si>
  <si>
    <t xml:space="preserve">Fraction Fixed O&amp;M Capitalized </t>
  </si>
  <si>
    <t>Demolition Cost ($/kW)</t>
  </si>
  <si>
    <t>EFOR (%)</t>
  </si>
  <si>
    <t>POR (%)</t>
  </si>
  <si>
    <t>Natural Gas</t>
  </si>
  <si>
    <t>N/A</t>
  </si>
  <si>
    <t>Coal</t>
  </si>
  <si>
    <t xml:space="preserve">*Assumed co-located </t>
  </si>
  <si>
    <t>Storage</t>
  </si>
  <si>
    <t>n/a</t>
  </si>
  <si>
    <t>Li-Ion, 4-hour, 200 MW</t>
  </si>
  <si>
    <t>Li-Ion, 4-hour, 1000 MW</t>
  </si>
  <si>
    <t>Solar</t>
  </si>
  <si>
    <t>Included with CF</t>
  </si>
  <si>
    <t>Wind</t>
  </si>
  <si>
    <t>Nuclear</t>
  </si>
  <si>
    <t>Geothermal</t>
  </si>
  <si>
    <t>Environmental</t>
  </si>
  <si>
    <t>Fixed O&amp;M   $/kW-Yr</t>
  </si>
  <si>
    <t>Levelized Fuel</t>
  </si>
  <si>
    <t>Variable O&amp;M</t>
  </si>
  <si>
    <t>Credits</t>
  </si>
  <si>
    <t>Water Consumed (Gal/MWh)</t>
  </si>
  <si>
    <t>SO2 (lbs/MMBtu)</t>
  </si>
  <si>
    <t>NOx (lbs/MMBtu)</t>
  </si>
  <si>
    <t>Hg (lbs/TBTu)</t>
  </si>
  <si>
    <t>CO2 (lbs/MMBtu)</t>
  </si>
  <si>
    <t>Resource Description</t>
  </si>
  <si>
    <t>Total Capital Cost</t>
  </si>
  <si>
    <t>Demolition Cost</t>
  </si>
  <si>
    <t>Annual Payment ($/kW-Yr)</t>
  </si>
  <si>
    <t>O&amp;M</t>
  </si>
  <si>
    <t>Capitalized Premium</t>
  </si>
  <si>
    <t>O&amp;M Capitalized</t>
  </si>
  <si>
    <t>Gas Transportation</t>
  </si>
  <si>
    <t>Total Fixed</t>
  </si>
  <si>
    <t>Total Fixed Cost
($/kW-Yr)</t>
  </si>
  <si>
    <t>Capacity Factor</t>
  </si>
  <si>
    <t>Total Fixed Convert
($/MWh)</t>
  </si>
  <si>
    <t>Storage Efficiency</t>
  </si>
  <si>
    <t>$/MWh</t>
  </si>
  <si>
    <t>No</t>
  </si>
  <si>
    <t>Walla Walla</t>
  </si>
  <si>
    <t xml:space="preserve">Supply Side Resource Options
</t>
  </si>
  <si>
    <t>Environmental - 0 CO2</t>
  </si>
  <si>
    <t>Environmental - High CO2</t>
  </si>
  <si>
    <t>Environmental - SCGHG CO2</t>
  </si>
  <si>
    <t>Utah</t>
  </si>
  <si>
    <t>Biofuel</t>
  </si>
  <si>
    <t>-</t>
  </si>
  <si>
    <t>Portland North Coast</t>
  </si>
  <si>
    <t>Southern OR</t>
  </si>
  <si>
    <t>Goshen</t>
  </si>
  <si>
    <t>Wasatch Front</t>
  </si>
  <si>
    <t>Wyoming East</t>
  </si>
  <si>
    <t>$/mmBtu - Low</t>
  </si>
  <si>
    <t>$/mmBtu - Medium</t>
  </si>
  <si>
    <t>$/mmBtu - High</t>
  </si>
  <si>
    <t>Tax Credits</t>
  </si>
  <si>
    <t xml:space="preserve">Tax Credits </t>
  </si>
  <si>
    <t>Total Resource Cost ($/MWh)</t>
  </si>
  <si>
    <t>Total Resource Cost with PTC / ITC Credits ($/MWh)</t>
  </si>
  <si>
    <t>Total Fixed Cost with Tax Credit ($/kW-yr)</t>
  </si>
  <si>
    <t>Internal Combustion Engine, renewable biofuel, with SCR &amp; 24-hour fuel tank</t>
  </si>
  <si>
    <t>SCCT Aero, with SCR</t>
  </si>
  <si>
    <t>SCCT Aero x4, with SCR</t>
  </si>
  <si>
    <t>SCCT Frame "F" x1, with SCR</t>
  </si>
  <si>
    <t>CCCT Dry "H", 1X1, DF, with SCR</t>
  </si>
  <si>
    <t>CCCT Dry "H", 2X1, DF, with SCR</t>
  </si>
  <si>
    <t>CCCT Dry "H", 1X1, DF, with SCR + Δ for adding 95% CCS to new CCCT 1x1</t>
  </si>
  <si>
    <t>CCCT Dry "H", 2X1, DF, with SCR + Δ for adding 95% CCS to new CCCT 2x1</t>
  </si>
  <si>
    <t>Internal Combustion Engine, renewable biofuel, with SCR + Δ for CT Brownfield construction</t>
  </si>
  <si>
    <t>SCCT Aero, with SCR + Δ for CT Brownfield construction</t>
  </si>
  <si>
    <t>Goshen-Brownfield</t>
  </si>
  <si>
    <t>Wasatch Front-Brownfield</t>
  </si>
  <si>
    <t>Wyoming East-Brownfield</t>
  </si>
  <si>
    <t>SCCT Aero x4, with SCR + Δ for CT Brownfield construction</t>
  </si>
  <si>
    <t>SCCT Frame "F" x1, with SCR + Δ for CT Brownfield construction</t>
  </si>
  <si>
    <t>CCCT Dry "H", 1X1, DF, with SCR + Δ for CT Brownfield construction</t>
  </si>
  <si>
    <t>CCCT Dry "H", 2X1, DF, with SCR + Δ for CT Brownfield construction</t>
  </si>
  <si>
    <t>CCCT Dry "H", 1X1, DF, with SCR + Δ for adding 95% CCS to new CCCT 1x1 + Δ for CT Brownfield construction</t>
  </si>
  <si>
    <t>CCCT Dry "H", 2X1, DF, with SCR + Δ for adding 95% CCS to new CCCT 2x1 + Δ for CT Brownfield construction</t>
  </si>
  <si>
    <t xml:space="preserve">SCCT Frame "F" x1, with SCR + Δ for 100%Hydrogen burning capability </t>
  </si>
  <si>
    <t xml:space="preserve">CCCT Dry "H", 1X1, DF, with SCR + Δ for 100%Hydrogen burning capability </t>
  </si>
  <si>
    <t xml:space="preserve">CCCT Dry "H", 2X1, DF, with SCR + Δ for 100%Hydrogen burning capability </t>
  </si>
  <si>
    <t>SCCT Frame "F" x1, with SCR + Δ for Hydrogen storage, cavern, 80 bar, 24 hour</t>
  </si>
  <si>
    <t>CCCT Dry "H", 1X1, DF, with SCR + Δ for Hydrogen storage, cavern, 80 bar, 24 hour</t>
  </si>
  <si>
    <t>CCCT Dry "H", 2X1, DF, with SCR + Δ for Hydrogen storage, cavern, 80 bar, 24 hour</t>
  </si>
  <si>
    <t>SCCT Frame "F" x1, with SCR + Δ for Hydrogen storage, tanks, 500 bar, 24 hour</t>
  </si>
  <si>
    <t>CCCT Dry "H", 1X1, DF, with SCR + Δ for Hydrogen storage, tanks, 500 bar, 24 hour</t>
  </si>
  <si>
    <t>CCCT Dry "H", 2X1, DF, with SCR + Δ for Hydrogen storage, tanks, 500 bar, 24 hour</t>
  </si>
  <si>
    <t>CCCT Dry "H", 1X1, DF, with SCR, Advanced Technology Case + Δ advanced technology case, CCCT 1x1</t>
  </si>
  <si>
    <t>CCCT Dry "H", 2X1, DF, with SCR, Advanced Technology Case + Δ advanced technology case, CCCT 2x1</t>
  </si>
  <si>
    <t>CCCT Dry "H", 1X1, DF, with SCR, Advanced Technology Case + Δ advanced technology case, CCCT 1x1 with 95% CCS</t>
  </si>
  <si>
    <t>CCCT Dry "H", 2X1, DF, with SCR, Advanced Technology Case + Δ advanced technology case, CCCT 2x1 with 95% CCS</t>
  </si>
  <si>
    <t>Electrolyzer, Proton Exchange Membrane (PEM), 50,000 kg/day</t>
  </si>
  <si>
    <t>CCS Dave Johnston 4 (costs on post retrofit basis)</t>
  </si>
  <si>
    <t>CCS Hunter 1-3 (costs on post retrofit basis)</t>
  </si>
  <si>
    <t>CCS Huntington 1&amp;2 (costs on post retrofit basis)</t>
  </si>
  <si>
    <t>CCS Jim Bridger 3&amp;4 (costs on post retrofit basis)</t>
  </si>
  <si>
    <t>CCS Wyodak (costs on post retrofit basis)</t>
  </si>
  <si>
    <t>Li-Ion, 4-hour, 20 MW</t>
  </si>
  <si>
    <t>Li-Ion, 4-hour, 200 MW + Δ Double Duration, Li-Ion, 4-hour, 200MW</t>
  </si>
  <si>
    <t>Gravity Battery, 4-hour, 1000 MW</t>
  </si>
  <si>
    <t>Gravity Battery, 4-hour, 1000 MW + Δ Double Duration, Gravity, 4-hour, 1000MW</t>
  </si>
  <si>
    <t>Adiabatic CAES, 500 MW, 4000 MWh</t>
  </si>
  <si>
    <t>100-hour Iron Air</t>
  </si>
  <si>
    <t>Pumped Hydro, Two New Reservoirs, 4-hour</t>
  </si>
  <si>
    <t>Pumped Hydro, Two New Reservoirs, 10-hour</t>
  </si>
  <si>
    <t>Pumped Hydro, One New Reservoir, 4-hour</t>
  </si>
  <si>
    <t>Pumped Hydro, One New Reservoir, 10-hour</t>
  </si>
  <si>
    <t>Pumped Thermal Energy Storage, 10-hour</t>
  </si>
  <si>
    <t>Pumped Thermal Energy Storage, 24-hour</t>
  </si>
  <si>
    <t>PV, 20 MW, Class 1-10</t>
  </si>
  <si>
    <t>PV, 200 MW, Class 1-10</t>
  </si>
  <si>
    <t>PV, 20 MW, Class 1-10 + Δ Advanced Solar Technology Case</t>
  </si>
  <si>
    <t>PV, 200 MW, Class 1-10 + Δ Advanced Solar Technology Case</t>
  </si>
  <si>
    <t>Wind Class 1-10, 20 MW</t>
  </si>
  <si>
    <t>Wind Class 1-6, 200 MW</t>
  </si>
  <si>
    <t>Wind Class 7, 200 MW</t>
  </si>
  <si>
    <t>Offshore, Wind Class 12</t>
  </si>
  <si>
    <t>Wind Class 1-10, 20 MW + Δ Advanced Onshore Wind Technology Case</t>
  </si>
  <si>
    <t>Wind Class 1-6, 200 MW + Δ Advanced Onshore Wind Technology Case</t>
  </si>
  <si>
    <t>Wind Class 7, 200 MW + Δ Advanced Onshore Wind Technology Case</t>
  </si>
  <si>
    <t>Offshore, Wind Class 12 + Δ Advanced Offshore Wind Technology Case</t>
  </si>
  <si>
    <t xml:space="preserve">Small Modular Reactor or Advanced Reactor, Moderate Technology Case </t>
  </si>
  <si>
    <t xml:space="preserve">Small Modular Reactor or Advanced Reactor, Advanced Technology Case </t>
  </si>
  <si>
    <t>Small Modular Reactor or Advanced Reactor, Moderate Technology Case  + Δ for nuclear integrated thermal storage</t>
  </si>
  <si>
    <t>Small Modular Reactor or Advanced Reactor, Advanced Technology Case  + Δ for nuclear integrated thermal storage</t>
  </si>
  <si>
    <t>Large Light Water Reactor, Moderate Technology Case</t>
  </si>
  <si>
    <t>Large Light Water Reactor, Advanced Technology Case</t>
  </si>
  <si>
    <t>Near Field Enhanhanced Geothermal System (NF-EGS) Binary</t>
  </si>
  <si>
    <t>Supply Side Resource Options
Mid-Calendar Year 2024 Dollars ($)</t>
  </si>
  <si>
    <t>Modeled IRP</t>
  </si>
  <si>
    <t xml:space="preserve">Yes </t>
  </si>
  <si>
    <t>Table 7.6 – 2025 IRP Thermal Supply-Side Resources, Additional Attributes and Fixed O&amp;M</t>
  </si>
  <si>
    <t>Table 7.9 – 2025 IRP Thermal Supply-Side Resources, Variable O&amp;M, Total Cost and Credits</t>
  </si>
  <si>
    <t>Additional Atrributes</t>
  </si>
  <si>
    <t>Fixed O&amp;M</t>
  </si>
  <si>
    <t>Total Fixed Cost Converted
($/MWh)</t>
  </si>
  <si>
    <t>O&amp;M
($/kW-Yr)</t>
  </si>
  <si>
    <t>O&amp;M Capitalized
($/kW-Yr)</t>
  </si>
  <si>
    <t>Gas Transport
($/kW-Yr)</t>
  </si>
  <si>
    <t>Total Fixed O&amp;M
($/kW-Yr)</t>
  </si>
  <si>
    <t>Levelized Fuel
($/MWh)</t>
  </si>
  <si>
    <t>O&amp;M
($/MWh)</t>
  </si>
  <si>
    <t>O&amp;M 
Capitalized
($/MWh)</t>
  </si>
  <si>
    <t>CCCT Dry "H", 1X1, DF, with SCR, Advanced Technology Case + Δ advanced technology case, CCCT 1x1, 95% CCS</t>
  </si>
  <si>
    <t>CCCT Dry "H", 2X1, DF, with SCR, Advanced Technology Case + Δ advanced technology case, CCCT 2x1, 95% CCS</t>
  </si>
  <si>
    <t>Table 7.7 – 2025 IRP Non-Thermal Supply-Side Resources, Additional Attributes and Fixed O&amp;M</t>
  </si>
  <si>
    <t>Table 7.10 – 2025 IRP Non-Thermal Supply-Side Resources, Variable O&amp;M, Total Cost and Credits</t>
  </si>
  <si>
    <t>Table 7.8 – 2025 IRP Storage Supply-Side Resources, Additional Attributes and Fixed O&amp;M</t>
  </si>
  <si>
    <t>Table 7.11 – 2025 IRP Storage Supply-Side Resources, Variable O&amp;M, Total Cost and Credits</t>
  </si>
  <si>
    <t>SSR Table 0%ITC</t>
  </si>
  <si>
    <t>SSR Table 30%ITC</t>
  </si>
  <si>
    <t>SSR Table 40%ITC</t>
  </si>
  <si>
    <t>Portland North Coast-Brownfield</t>
  </si>
  <si>
    <t>Southern OR-Brownfield</t>
  </si>
  <si>
    <t>Walla Walla-Brownfield</t>
  </si>
  <si>
    <t>Hydrogen Peaker</t>
  </si>
  <si>
    <t>Total Fixed Converted
($/MWh)</t>
  </si>
  <si>
    <t>O&amp;M Capitalized ($/MWh)</t>
  </si>
  <si>
    <t xml:space="preserve">Hydrogen peaker with CCCT Dry "H", 2X1, DF and electrolyzer </t>
  </si>
  <si>
    <t>Δ CCS Dave Johnston 4 (costs on post retrofit basis)</t>
  </si>
  <si>
    <t>Δ CCS Hunter 1-3 (costs on post retrofit basis)</t>
  </si>
  <si>
    <t>Δ CCS Huntington 1&amp;2 (costs on post retrofit basis)</t>
  </si>
  <si>
    <t>Δ CCS Jim Bridger 3&amp;4 (costs on post retrofit basis)</t>
  </si>
  <si>
    <t>Δ CCS Wyodak (costs on post retrofit basis)</t>
  </si>
  <si>
    <t xml:space="preserve">* Δ  for CCS installation on existing coal units is for CCS costs and operating characterisitics only, not the operation of the existing coal resource. </t>
  </si>
  <si>
    <t>*ITC already applied</t>
  </si>
  <si>
    <t>Payment Factor (real levelized)</t>
  </si>
  <si>
    <t>Tax Credits (ITC already applied)</t>
  </si>
  <si>
    <t>Tax Credits 
($/MWh) (ITC already applied)</t>
  </si>
  <si>
    <t>1Assumed co-located</t>
  </si>
  <si>
    <t>25 IRP Draft Table - Combined</t>
  </si>
  <si>
    <t>Draft Tables 7.6-7.11 (Ch 7)</t>
  </si>
  <si>
    <t>SSR&gt;&gt;&gt;</t>
  </si>
  <si>
    <t>Database</t>
  </si>
  <si>
    <t>DB - No Deltas</t>
  </si>
  <si>
    <t>SSR Table</t>
  </si>
  <si>
    <t>SSR Table 50%ITC</t>
  </si>
  <si>
    <r>
      <t>Li-Ion, 4-hour, 20 MW</t>
    </r>
    <r>
      <rPr>
        <vertAlign val="superscript"/>
        <sz val="12"/>
        <rFont val="Times New Roman"/>
        <family val="1"/>
      </rPr>
      <t>1</t>
    </r>
  </si>
  <si>
    <r>
      <t>Li-Ion, 4-hour, 200 MW</t>
    </r>
    <r>
      <rPr>
        <vertAlign val="superscript"/>
        <sz val="12"/>
        <rFont val="Times New Roman"/>
        <family val="1"/>
      </rPr>
      <t>1</t>
    </r>
  </si>
  <si>
    <r>
      <t>Li-Ion, 4-hour, 200 MW + Δ Double Duration, Li-Ion, 4-hour, 200MW</t>
    </r>
    <r>
      <rPr>
        <vertAlign val="superscript"/>
        <sz val="12"/>
        <rFont val="Times New Roman"/>
        <family val="1"/>
      </rPr>
      <t>1</t>
    </r>
  </si>
  <si>
    <r>
      <t>Li-Ion, 4-hour, 1000 MW</t>
    </r>
    <r>
      <rPr>
        <vertAlign val="superscript"/>
        <sz val="12"/>
        <rFont val="Times New Roman"/>
        <family val="1"/>
      </rPr>
      <t>1</t>
    </r>
  </si>
  <si>
    <r>
      <rPr>
        <vertAlign val="superscript"/>
        <sz val="6.85"/>
        <rFont val="Times New Roman"/>
        <family val="1"/>
      </rPr>
      <t>1</t>
    </r>
    <r>
      <rPr>
        <sz val="12"/>
        <rFont val="Times New Roman"/>
        <family val="1"/>
      </rPr>
      <t>Assumed co-located</t>
    </r>
  </si>
  <si>
    <t>Asset Life (yrs)</t>
  </si>
  <si>
    <t>Base Capital ($/kW)</t>
  </si>
  <si>
    <t>Fixed O&amp;M ($/kW-yr)</t>
  </si>
  <si>
    <t>Average Full Load Heat Rate (HHV Btu/KWh)</t>
  </si>
  <si>
    <t>Efficiency</t>
  </si>
  <si>
    <t>Δ for adding 95% CCS to new CCCT 1x1</t>
  </si>
  <si>
    <t>Δ for adding 95% CCS to new CCCT 2x1</t>
  </si>
  <si>
    <t>Δ for CT Brownfield construction</t>
  </si>
  <si>
    <t>Hydrogen</t>
  </si>
  <si>
    <t xml:space="preserve">Δ for 100%Hydrogen burning capability </t>
  </si>
  <si>
    <t>Δ for Hydrogen storage, cavern, 80 bar, 1 week</t>
  </si>
  <si>
    <t>Δ for Hydrogen storage, tanks, 500 bar, 24 hour</t>
  </si>
  <si>
    <t>Δ advanced technology case, CCCT 1x1</t>
  </si>
  <si>
    <t>Δ advanced technology case, CCCT 2x1</t>
  </si>
  <si>
    <t>Δ advanced technology case, CCCT 1x1 with 95% CCS</t>
  </si>
  <si>
    <t>Δ advanced technology case, CCCT 2x1 with 95% CCS</t>
  </si>
  <si>
    <t>Included in FOM</t>
  </si>
  <si>
    <t>included in CF</t>
  </si>
  <si>
    <t>Δ Double Duration, Li-Ion, 4-hour, 200MW</t>
  </si>
  <si>
    <t>Δ for Co-Located Energy storage</t>
  </si>
  <si>
    <t>Δ Advanced Li-Ion Technology Case</t>
  </si>
  <si>
    <t>Δ Double Duration, Gravity, 4-hour, 1000MW</t>
  </si>
  <si>
    <t>Adiabatic Compressed Air Energy Storage, 12-hours</t>
  </si>
  <si>
    <t>by location</t>
  </si>
  <si>
    <t>included in FOM</t>
  </si>
  <si>
    <t>Δ Advanced Solar Technology Case</t>
  </si>
  <si>
    <t>max CF: 47%</t>
  </si>
  <si>
    <t>Δ Advanced Onshore Wind Technology Case</t>
  </si>
  <si>
    <t>Δ Advanced Offshore Wind Technology Case</t>
  </si>
  <si>
    <t>Δ for nuclear integrated thermal storage</t>
  </si>
  <si>
    <t>decom fund</t>
  </si>
  <si>
    <t>Δ Advanced Geothermal Technology Case</t>
  </si>
  <si>
    <t>Internal Combustion Engine, renewable biofuel, with SCR &amp; 24-hour fuel tank + Δ for CT Brownfield construction</t>
  </si>
  <si>
    <t>Near Field Enhanhanced Geothermal System (NF-EGS) Binary + Δ Advanced Geothermal Technology Case</t>
  </si>
  <si>
    <t>Oregon</t>
  </si>
  <si>
    <t>California</t>
  </si>
  <si>
    <t>Washington</t>
  </si>
  <si>
    <t>Idaho</t>
  </si>
  <si>
    <t>Wyoming</t>
  </si>
  <si>
    <t>Electrolyzer, Proton Exchange Membrane (PEM), 50,000 kg/dayCCCT Dry "H", 1X1, DF, with SCR + Δ for Hydrogen storage, tanks, 500 bar, 24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</si>
</sst>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0.0%"/>
    <numFmt numFmtId="167" formatCode="0.000%"/>
    <numFmt numFmtId="168" formatCode="_(&quot;$&quot;* #,##0.00_);_(&quot;$&quot;* \(#,##0.00\);_(* &quot;-&quot;??_);_(@_)"/>
    <numFmt numFmtId="169" formatCode="0.0000"/>
    <numFmt numFmtId="170" formatCode="0.000"/>
    <numFmt numFmtId="174" formatCode="&quot;$&quot;#,##0"/>
    <numFmt numFmtId="176" formatCode="0.00000"/>
    <numFmt numFmtId="177" formatCode="\+#,##0"/>
    <numFmt numFmtId="178" formatCode="\+0%"/>
    <numFmt numFmtId="179" formatCode="\+0.00%;\-\+0.00%"/>
    <numFmt numFmtId="180" formatCode="\+0.00%;\-0.00%"/>
    <numFmt numFmtId="181" formatCode="\+0%;\-\+0%"/>
    <numFmt numFmtId="182" formatCode="\+0%;\ \-0%"/>
    <numFmt numFmtId="183" formatCode="\+&quot;$&quot;#,##0"/>
    <numFmt numFmtId="184" formatCode="\+&quot;$&quot;#,##0.00"/>
    <numFmt numFmtId="185" formatCode="\+0.00"/>
    <numFmt numFmtId="186" formatCode="_(* #,##0_);[Red]_(* \(#,##0\);_(* &quot;-&quot;_);_(@_)"/>
  </numFmts>
  <fonts count="1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Geneva"/>
      <family val="2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1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6.85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trike/>
      <sz val="11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186" fontId="3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030">
    <xf numFmtId="0" fontId="0" fillId="0" borderId="0" xfId="0"/>
    <xf numFmtId="44" fontId="5" fillId="0" borderId="49" xfId="1" applyFont="1" applyFill="1" applyBorder="1" applyAlignment="1">
      <alignment wrapText="1"/>
    </xf>
    <xf numFmtId="44" fontId="5" fillId="0" borderId="13" xfId="1" applyFont="1" applyFill="1" applyBorder="1" applyAlignment="1">
      <alignment wrapText="1"/>
    </xf>
    <xf numFmtId="9" fontId="5" fillId="0" borderId="13" xfId="2" applyFont="1" applyFill="1" applyBorder="1" applyAlignment="1">
      <alignment wrapText="1"/>
    </xf>
    <xf numFmtId="44" fontId="5" fillId="0" borderId="14" xfId="1" applyFont="1" applyFill="1" applyBorder="1" applyAlignment="1">
      <alignment wrapText="1"/>
    </xf>
    <xf numFmtId="165" fontId="5" fillId="0" borderId="6" xfId="1" applyNumberFormat="1" applyFont="1" applyFill="1" applyBorder="1" applyAlignment="1">
      <alignment horizontal="center"/>
    </xf>
    <xf numFmtId="10" fontId="5" fillId="0" borderId="3" xfId="2" applyNumberFormat="1" applyFont="1" applyFill="1" applyBorder="1" applyAlignment="1">
      <alignment horizontal="center"/>
    </xf>
    <xf numFmtId="165" fontId="5" fillId="0" borderId="3" xfId="1" applyNumberFormat="1" applyFont="1" applyFill="1" applyBorder="1" applyAlignment="1">
      <alignment horizontal="center"/>
    </xf>
    <xf numFmtId="9" fontId="5" fillId="0" borderId="3" xfId="2" applyFont="1" applyFill="1" applyBorder="1" applyAlignment="1">
      <alignment horizontal="center"/>
    </xf>
    <xf numFmtId="165" fontId="5" fillId="0" borderId="35" xfId="1" applyNumberFormat="1" applyFont="1" applyFill="1" applyBorder="1" applyAlignment="1">
      <alignment wrapText="1"/>
    </xf>
    <xf numFmtId="165" fontId="5" fillId="0" borderId="35" xfId="1" applyNumberFormat="1" applyFont="1" applyFill="1" applyBorder="1" applyAlignment="1">
      <alignment horizontal="center"/>
    </xf>
    <xf numFmtId="44" fontId="5" fillId="0" borderId="35" xfId="1" applyFont="1" applyFill="1" applyBorder="1" applyAlignment="1">
      <alignment wrapText="1"/>
    </xf>
    <xf numFmtId="44" fontId="5" fillId="0" borderId="37" xfId="1" applyFont="1" applyFill="1" applyBorder="1" applyAlignment="1">
      <alignment horizontal="center" wrapText="1"/>
    </xf>
    <xf numFmtId="9" fontId="5" fillId="0" borderId="23" xfId="2" applyFont="1" applyFill="1" applyBorder="1" applyAlignment="1">
      <alignment horizontal="center" wrapText="1"/>
    </xf>
    <xf numFmtId="44" fontId="5" fillId="0" borderId="38" xfId="1" applyFont="1" applyFill="1" applyBorder="1" applyAlignment="1">
      <alignment horizontal="center" wrapText="1"/>
    </xf>
    <xf numFmtId="44" fontId="5" fillId="0" borderId="22" xfId="1" applyFont="1" applyFill="1" applyBorder="1" applyAlignment="1">
      <alignment horizontal="center"/>
    </xf>
    <xf numFmtId="44" fontId="5" fillId="0" borderId="23" xfId="1" applyFont="1" applyFill="1" applyBorder="1" applyAlignment="1">
      <alignment horizontal="center" wrapText="1"/>
    </xf>
    <xf numFmtId="165" fontId="5" fillId="0" borderId="23" xfId="1" applyNumberFormat="1" applyFont="1" applyFill="1" applyBorder="1" applyAlignment="1">
      <alignment horizontal="center" wrapText="1"/>
    </xf>
    <xf numFmtId="10" fontId="5" fillId="0" borderId="22" xfId="2" applyNumberFormat="1" applyFont="1" applyFill="1" applyBorder="1" applyAlignment="1">
      <alignment horizontal="center" wrapText="1"/>
    </xf>
    <xf numFmtId="44" fontId="5" fillId="0" borderId="22" xfId="1" applyFont="1" applyFill="1" applyBorder="1" applyAlignment="1">
      <alignment horizontal="center" wrapText="1"/>
    </xf>
    <xf numFmtId="165" fontId="5" fillId="0" borderId="21" xfId="1" applyNumberFormat="1" applyFont="1" applyFill="1" applyBorder="1" applyAlignment="1">
      <alignment horizontal="center" wrapText="1"/>
    </xf>
    <xf numFmtId="44" fontId="5" fillId="0" borderId="21" xfId="1" applyFont="1" applyFill="1" applyBorder="1" applyAlignment="1">
      <alignment horizontal="center" wrapText="1"/>
    </xf>
    <xf numFmtId="0" fontId="8" fillId="0" borderId="0" xfId="9" applyFont="1" applyFill="1"/>
    <xf numFmtId="0" fontId="9" fillId="0" borderId="0" xfId="0" applyFont="1"/>
    <xf numFmtId="49" fontId="5" fillId="0" borderId="48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/>
    </xf>
    <xf numFmtId="49" fontId="5" fillId="0" borderId="22" xfId="0" applyNumberFormat="1" applyFont="1" applyBorder="1" applyAlignment="1">
      <alignment horizontal="center" wrapText="1"/>
    </xf>
    <xf numFmtId="168" fontId="5" fillId="0" borderId="23" xfId="3" applyNumberFormat="1" applyFont="1" applyBorder="1" applyAlignment="1">
      <alignment horizontal="center" wrapText="1"/>
    </xf>
    <xf numFmtId="165" fontId="5" fillId="0" borderId="23" xfId="4" applyNumberFormat="1" applyFont="1" applyBorder="1" applyAlignment="1">
      <alignment horizontal="center" wrapText="1"/>
    </xf>
    <xf numFmtId="44" fontId="10" fillId="0" borderId="34" xfId="1" applyFont="1" applyFill="1" applyBorder="1" applyAlignment="1">
      <alignment wrapText="1"/>
    </xf>
    <xf numFmtId="49" fontId="11" fillId="0" borderId="0" xfId="0" applyNumberFormat="1" applyFont="1" applyAlignment="1">
      <alignment horizontal="left"/>
    </xf>
    <xf numFmtId="49" fontId="11" fillId="0" borderId="0" xfId="0" applyNumberFormat="1" applyFont="1"/>
    <xf numFmtId="0" fontId="11" fillId="0" borderId="0" xfId="0" applyFont="1"/>
    <xf numFmtId="9" fontId="11" fillId="0" borderId="0" xfId="2" applyFont="1" applyFill="1"/>
    <xf numFmtId="49" fontId="9" fillId="0" borderId="0" xfId="0" applyNumberFormat="1" applyFont="1"/>
    <xf numFmtId="0" fontId="5" fillId="0" borderId="13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9" fontId="5" fillId="0" borderId="0" xfId="2" applyFont="1" applyFill="1"/>
    <xf numFmtId="49" fontId="11" fillId="0" borderId="12" xfId="0" applyNumberFormat="1" applyFont="1" applyBorder="1" applyAlignment="1">
      <alignment horizontal="left"/>
    </xf>
    <xf numFmtId="49" fontId="11" fillId="0" borderId="3" xfId="0" applyNumberFormat="1" applyFont="1" applyBorder="1" applyAlignment="1">
      <alignment horizontal="center"/>
    </xf>
    <xf numFmtId="3" fontId="11" fillId="0" borderId="45" xfId="0" applyNumberFormat="1" applyFont="1" applyBorder="1"/>
    <xf numFmtId="44" fontId="11" fillId="0" borderId="4" xfId="1" applyFont="1" applyFill="1" applyBorder="1"/>
    <xf numFmtId="167" fontId="11" fillId="0" borderId="4" xfId="2" applyNumberFormat="1" applyFont="1" applyFill="1" applyBorder="1"/>
    <xf numFmtId="7" fontId="11" fillId="0" borderId="4" xfId="0" applyNumberFormat="1" applyFont="1" applyBorder="1"/>
    <xf numFmtId="10" fontId="11" fillId="0" borderId="4" xfId="2" applyNumberFormat="1" applyFont="1" applyFill="1" applyBorder="1"/>
    <xf numFmtId="7" fontId="11" fillId="0" borderId="4" xfId="1" applyNumberFormat="1" applyFont="1" applyFill="1" applyBorder="1"/>
    <xf numFmtId="9" fontId="11" fillId="0" borderId="4" xfId="2" applyFont="1" applyFill="1" applyBorder="1"/>
    <xf numFmtId="165" fontId="11" fillId="0" borderId="4" xfId="0" applyNumberFormat="1" applyFont="1" applyBorder="1"/>
    <xf numFmtId="44" fontId="11" fillId="0" borderId="7" xfId="1" applyFont="1" applyFill="1" applyBorder="1"/>
    <xf numFmtId="44" fontId="11" fillId="0" borderId="0" xfId="1" applyFont="1" applyFill="1" applyBorder="1"/>
    <xf numFmtId="49" fontId="11" fillId="0" borderId="16" xfId="0" applyNumberFormat="1" applyFont="1" applyBorder="1" applyAlignment="1">
      <alignment horizontal="left"/>
    </xf>
    <xf numFmtId="49" fontId="11" fillId="0" borderId="61" xfId="0" applyNumberFormat="1" applyFont="1" applyBorder="1" applyAlignment="1">
      <alignment horizontal="center"/>
    </xf>
    <xf numFmtId="44" fontId="11" fillId="0" borderId="45" xfId="1" applyFont="1" applyFill="1" applyBorder="1"/>
    <xf numFmtId="167" fontId="11" fillId="0" borderId="45" xfId="2" applyNumberFormat="1" applyFont="1" applyFill="1" applyBorder="1"/>
    <xf numFmtId="7" fontId="11" fillId="0" borderId="45" xfId="0" applyNumberFormat="1" applyFont="1" applyBorder="1"/>
    <xf numFmtId="10" fontId="11" fillId="0" borderId="45" xfId="2" applyNumberFormat="1" applyFont="1" applyFill="1" applyBorder="1"/>
    <xf numFmtId="9" fontId="11" fillId="0" borderId="45" xfId="2" applyFont="1" applyFill="1" applyBorder="1"/>
    <xf numFmtId="165" fontId="11" fillId="0" borderId="45" xfId="0" applyNumberFormat="1" applyFont="1" applyBorder="1"/>
    <xf numFmtId="10" fontId="11" fillId="0" borderId="45" xfId="0" applyNumberFormat="1" applyFont="1" applyBorder="1"/>
    <xf numFmtId="44" fontId="11" fillId="0" borderId="46" xfId="1" applyFont="1" applyFill="1" applyBorder="1"/>
    <xf numFmtId="49" fontId="11" fillId="0" borderId="52" xfId="0" applyNumberFormat="1" applyFont="1" applyBorder="1" applyAlignment="1">
      <alignment horizontal="center"/>
    </xf>
    <xf numFmtId="3" fontId="11" fillId="0" borderId="20" xfId="0" applyNumberFormat="1" applyFont="1" applyBorder="1"/>
    <xf numFmtId="44" fontId="11" fillId="0" borderId="20" xfId="1" applyFont="1" applyFill="1" applyBorder="1"/>
    <xf numFmtId="167" fontId="11" fillId="0" borderId="20" xfId="2" applyNumberFormat="1" applyFont="1" applyFill="1" applyBorder="1"/>
    <xf numFmtId="7" fontId="11" fillId="0" borderId="20" xfId="0" applyNumberFormat="1" applyFont="1" applyBorder="1"/>
    <xf numFmtId="10" fontId="11" fillId="0" borderId="20" xfId="2" applyNumberFormat="1" applyFont="1" applyFill="1" applyBorder="1"/>
    <xf numFmtId="9" fontId="11" fillId="0" borderId="20" xfId="2" applyFont="1" applyFill="1" applyBorder="1"/>
    <xf numFmtId="165" fontId="11" fillId="0" borderId="20" xfId="0" applyNumberFormat="1" applyFont="1" applyBorder="1"/>
    <xf numFmtId="10" fontId="11" fillId="0" borderId="20" xfId="0" applyNumberFormat="1" applyFont="1" applyBorder="1"/>
    <xf numFmtId="44" fontId="11" fillId="0" borderId="15" xfId="1" applyFont="1" applyFill="1" applyBorder="1"/>
    <xf numFmtId="49" fontId="11" fillId="0" borderId="9" xfId="0" applyNumberFormat="1" applyFont="1" applyBorder="1" applyAlignment="1">
      <alignment horizontal="left" indent="3"/>
    </xf>
    <xf numFmtId="49" fontId="11" fillId="0" borderId="0" xfId="0" applyNumberFormat="1" applyFont="1" applyAlignment="1">
      <alignment horizontal="center"/>
    </xf>
    <xf numFmtId="3" fontId="11" fillId="0" borderId="0" xfId="0" applyNumberFormat="1" applyFont="1"/>
    <xf numFmtId="167" fontId="11" fillId="0" borderId="0" xfId="2" applyNumberFormat="1" applyFont="1" applyFill="1" applyBorder="1"/>
    <xf numFmtId="7" fontId="11" fillId="0" borderId="0" xfId="0" applyNumberFormat="1" applyFont="1"/>
    <xf numFmtId="10" fontId="11" fillId="0" borderId="0" xfId="2" applyNumberFormat="1" applyFont="1" applyFill="1" applyBorder="1"/>
    <xf numFmtId="9" fontId="11" fillId="0" borderId="0" xfId="2" applyFont="1" applyFill="1" applyBorder="1"/>
    <xf numFmtId="165" fontId="11" fillId="0" borderId="0" xfId="0" applyNumberFormat="1" applyFont="1"/>
    <xf numFmtId="10" fontId="11" fillId="0" borderId="0" xfId="0" applyNumberFormat="1" applyFont="1"/>
    <xf numFmtId="44" fontId="11" fillId="0" borderId="18" xfId="1" applyFont="1" applyFill="1" applyBorder="1"/>
    <xf numFmtId="49" fontId="11" fillId="0" borderId="20" xfId="0" applyNumberFormat="1" applyFont="1" applyBorder="1" applyAlignment="1">
      <alignment horizontal="center"/>
    </xf>
    <xf numFmtId="44" fontId="11" fillId="0" borderId="0" xfId="1" applyFont="1" applyFill="1"/>
    <xf numFmtId="167" fontId="11" fillId="0" borderId="0" xfId="2" applyNumberFormat="1" applyFont="1" applyFill="1"/>
    <xf numFmtId="10" fontId="11" fillId="0" borderId="0" xfId="2" applyNumberFormat="1" applyFont="1" applyFill="1"/>
    <xf numFmtId="49" fontId="11" fillId="0" borderId="53" xfId="0" applyNumberFormat="1" applyFont="1" applyBorder="1" applyAlignment="1">
      <alignment horizontal="center"/>
    </xf>
    <xf numFmtId="3" fontId="11" fillId="0" borderId="41" xfId="0" applyNumberFormat="1" applyFont="1" applyBorder="1"/>
    <xf numFmtId="44" fontId="11" fillId="0" borderId="41" xfId="1" applyFont="1" applyFill="1" applyBorder="1"/>
    <xf numFmtId="167" fontId="11" fillId="0" borderId="41" xfId="2" applyNumberFormat="1" applyFont="1" applyFill="1" applyBorder="1"/>
    <xf numFmtId="7" fontId="11" fillId="0" borderId="41" xfId="0" applyNumberFormat="1" applyFont="1" applyBorder="1"/>
    <xf numFmtId="10" fontId="11" fillId="0" borderId="41" xfId="2" applyNumberFormat="1" applyFont="1" applyFill="1" applyBorder="1"/>
    <xf numFmtId="9" fontId="11" fillId="0" borderId="41" xfId="2" applyFont="1" applyFill="1" applyBorder="1"/>
    <xf numFmtId="165" fontId="11" fillId="0" borderId="41" xfId="0" applyNumberFormat="1" applyFont="1" applyBorder="1"/>
    <xf numFmtId="10" fontId="11" fillId="0" borderId="41" xfId="0" applyNumberFormat="1" applyFont="1" applyBorder="1"/>
    <xf numFmtId="44" fontId="11" fillId="0" borderId="42" xfId="1" applyFont="1" applyFill="1" applyBorder="1"/>
    <xf numFmtId="49" fontId="11" fillId="0" borderId="62" xfId="0" applyNumberFormat="1" applyFont="1" applyBorder="1" applyAlignment="1">
      <alignment horizontal="left" indent="3"/>
    </xf>
    <xf numFmtId="49" fontId="11" fillId="0" borderId="9" xfId="0" applyNumberFormat="1" applyFont="1" applyBorder="1" applyAlignment="1">
      <alignment horizontal="left"/>
    </xf>
    <xf numFmtId="49" fontId="11" fillId="0" borderId="25" xfId="0" applyNumberFormat="1" applyFont="1" applyBorder="1" applyAlignment="1">
      <alignment horizontal="center"/>
    </xf>
    <xf numFmtId="44" fontId="5" fillId="0" borderId="45" xfId="1" applyFont="1" applyFill="1" applyBorder="1"/>
    <xf numFmtId="49" fontId="11" fillId="0" borderId="16" xfId="0" applyNumberFormat="1" applyFont="1" applyBorder="1" applyAlignment="1">
      <alignment horizontal="left" indent="3"/>
    </xf>
    <xf numFmtId="44" fontId="11" fillId="0" borderId="19" xfId="1" applyFont="1" applyFill="1" applyBorder="1"/>
    <xf numFmtId="49" fontId="11" fillId="0" borderId="22" xfId="0" applyNumberFormat="1" applyFont="1" applyBorder="1" applyAlignment="1">
      <alignment horizontal="left" indent="3"/>
    </xf>
    <xf numFmtId="49" fontId="11" fillId="0" borderId="26" xfId="0" applyNumberFormat="1" applyFont="1" applyBorder="1" applyAlignment="1">
      <alignment horizontal="center"/>
    </xf>
    <xf numFmtId="3" fontId="11" fillId="0" borderId="26" xfId="0" applyNumberFormat="1" applyFont="1" applyBorder="1"/>
    <xf numFmtId="44" fontId="11" fillId="0" borderId="26" xfId="1" applyFont="1" applyFill="1" applyBorder="1"/>
    <xf numFmtId="167" fontId="11" fillId="0" borderId="26" xfId="2" applyNumberFormat="1" applyFont="1" applyFill="1" applyBorder="1"/>
    <xf numFmtId="7" fontId="11" fillId="0" borderId="26" xfId="0" applyNumberFormat="1" applyFont="1" applyBorder="1"/>
    <xf numFmtId="10" fontId="11" fillId="0" borderId="26" xfId="2" applyNumberFormat="1" applyFont="1" applyFill="1" applyBorder="1"/>
    <xf numFmtId="9" fontId="11" fillId="0" borderId="26" xfId="2" applyFont="1" applyFill="1" applyBorder="1"/>
    <xf numFmtId="165" fontId="11" fillId="0" borderId="26" xfId="0" applyNumberFormat="1" applyFont="1" applyBorder="1"/>
    <xf numFmtId="10" fontId="11" fillId="0" borderId="26" xfId="0" applyNumberFormat="1" applyFont="1" applyBorder="1"/>
    <xf numFmtId="44" fontId="11" fillId="0" borderId="21" xfId="1" applyFont="1" applyFill="1" applyBorder="1"/>
    <xf numFmtId="44" fontId="5" fillId="0" borderId="0" xfId="1" applyFont="1" applyFill="1" applyBorder="1"/>
    <xf numFmtId="44" fontId="5" fillId="0" borderId="41" xfId="1" applyFont="1" applyFill="1" applyBorder="1"/>
    <xf numFmtId="44" fontId="5" fillId="0" borderId="20" xfId="1" applyFont="1" applyFill="1" applyBorder="1"/>
    <xf numFmtId="49" fontId="11" fillId="0" borderId="63" xfId="0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49" fontId="5" fillId="0" borderId="27" xfId="0" applyNumberFormat="1" applyFont="1" applyBorder="1" applyAlignment="1">
      <alignment horizontal="center" wrapText="1"/>
    </xf>
    <xf numFmtId="44" fontId="5" fillId="0" borderId="65" xfId="1" applyFont="1" applyFill="1" applyBorder="1" applyAlignment="1">
      <alignment horizontal="center" wrapText="1"/>
    </xf>
    <xf numFmtId="9" fontId="5" fillId="0" borderId="65" xfId="2" applyFont="1" applyFill="1" applyBorder="1" applyAlignment="1">
      <alignment horizontal="center" wrapText="1"/>
    </xf>
    <xf numFmtId="165" fontId="5" fillId="0" borderId="65" xfId="1" applyNumberFormat="1" applyFont="1" applyFill="1" applyBorder="1" applyAlignment="1">
      <alignment horizontal="center" wrapText="1"/>
    </xf>
    <xf numFmtId="44" fontId="5" fillId="0" borderId="39" xfId="1" applyFont="1" applyFill="1" applyBorder="1" applyAlignment="1">
      <alignment horizontal="center" wrapText="1"/>
    </xf>
    <xf numFmtId="168" fontId="5" fillId="0" borderId="10" xfId="3" applyNumberFormat="1" applyFont="1" applyBorder="1" applyAlignment="1">
      <alignment horizontal="center" wrapText="1"/>
    </xf>
    <xf numFmtId="44" fontId="5" fillId="0" borderId="10" xfId="1" applyFont="1" applyFill="1" applyBorder="1" applyAlignment="1">
      <alignment horizontal="center" wrapText="1"/>
    </xf>
    <xf numFmtId="44" fontId="5" fillId="0" borderId="40" xfId="1" applyFont="1" applyFill="1" applyBorder="1" applyAlignment="1">
      <alignment horizontal="center" wrapText="1"/>
    </xf>
    <xf numFmtId="165" fontId="5" fillId="0" borderId="39" xfId="1" applyNumberFormat="1" applyFont="1" applyFill="1" applyBorder="1" applyAlignment="1">
      <alignment horizontal="center" wrapText="1"/>
    </xf>
    <xf numFmtId="0" fontId="5" fillId="0" borderId="0" xfId="0" applyFont="1" applyAlignment="1">
      <alignment vertical="center"/>
    </xf>
    <xf numFmtId="44" fontId="5" fillId="0" borderId="4" xfId="1" applyFont="1" applyFill="1" applyBorder="1" applyAlignment="1"/>
    <xf numFmtId="165" fontId="5" fillId="0" borderId="66" xfId="1" applyNumberFormat="1" applyFont="1" applyFill="1" applyBorder="1" applyAlignment="1">
      <alignment horizontal="center" wrapText="1"/>
    </xf>
    <xf numFmtId="3" fontId="5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5" fillId="0" borderId="65" xfId="0" applyFont="1" applyBorder="1" applyAlignment="1">
      <alignment horizontal="center" wrapText="1"/>
    </xf>
    <xf numFmtId="49" fontId="11" fillId="0" borderId="33" xfId="0" applyNumberFormat="1" applyFont="1" applyBorder="1" applyAlignment="1">
      <alignment horizontal="left"/>
    </xf>
    <xf numFmtId="49" fontId="11" fillId="0" borderId="47" xfId="0" applyNumberFormat="1" applyFont="1" applyBorder="1" applyAlignment="1">
      <alignment horizontal="center"/>
    </xf>
    <xf numFmtId="3" fontId="11" fillId="0" borderId="67" xfId="0" applyNumberFormat="1" applyFont="1" applyBorder="1" applyAlignment="1">
      <alignment horizontal="center"/>
    </xf>
    <xf numFmtId="44" fontId="11" fillId="0" borderId="67" xfId="1" applyFont="1" applyFill="1" applyBorder="1" applyAlignment="1">
      <alignment horizontal="center"/>
    </xf>
    <xf numFmtId="44" fontId="11" fillId="0" borderId="45" xfId="1" applyFont="1" applyFill="1" applyBorder="1" applyAlignment="1">
      <alignment horizontal="center"/>
    </xf>
    <xf numFmtId="167" fontId="11" fillId="0" borderId="68" xfId="2" applyNumberFormat="1" applyFont="1" applyFill="1" applyBorder="1" applyAlignment="1">
      <alignment horizontal="center"/>
    </xf>
    <xf numFmtId="7" fontId="11" fillId="0" borderId="69" xfId="0" applyNumberFormat="1" applyFont="1" applyBorder="1" applyAlignment="1">
      <alignment horizontal="center"/>
    </xf>
    <xf numFmtId="10" fontId="11" fillId="0" borderId="67" xfId="2" applyNumberFormat="1" applyFont="1" applyFill="1" applyBorder="1" applyAlignment="1">
      <alignment horizontal="center"/>
    </xf>
    <xf numFmtId="7" fontId="11" fillId="0" borderId="47" xfId="0" applyNumberFormat="1" applyFont="1" applyBorder="1" applyAlignment="1">
      <alignment horizontal="center"/>
    </xf>
    <xf numFmtId="7" fontId="11" fillId="0" borderId="45" xfId="0" applyNumberFormat="1" applyFont="1" applyBorder="1" applyAlignment="1">
      <alignment horizontal="center"/>
    </xf>
    <xf numFmtId="7" fontId="11" fillId="0" borderId="67" xfId="0" applyNumberFormat="1" applyFont="1" applyBorder="1" applyAlignment="1">
      <alignment horizontal="center"/>
    </xf>
    <xf numFmtId="7" fontId="11" fillId="0" borderId="46" xfId="0" applyNumberFormat="1" applyFont="1" applyBorder="1" applyAlignment="1">
      <alignment horizontal="center"/>
    </xf>
    <xf numFmtId="7" fontId="11" fillId="0" borderId="70" xfId="0" applyNumberFormat="1" applyFont="1" applyBorder="1" applyAlignment="1">
      <alignment horizontal="center"/>
    </xf>
    <xf numFmtId="44" fontId="11" fillId="0" borderId="47" xfId="1" applyFont="1" applyFill="1" applyBorder="1" applyAlignment="1">
      <alignment horizontal="center"/>
    </xf>
    <xf numFmtId="165" fontId="11" fillId="0" borderId="67" xfId="0" applyNumberFormat="1" applyFont="1" applyBorder="1" applyAlignment="1">
      <alignment horizontal="center"/>
    </xf>
    <xf numFmtId="10" fontId="11" fillId="0" borderId="67" xfId="0" applyNumberFormat="1" applyFont="1" applyBorder="1" applyAlignment="1">
      <alignment horizontal="center"/>
    </xf>
    <xf numFmtId="165" fontId="11" fillId="0" borderId="46" xfId="0" applyNumberFormat="1" applyFont="1" applyBorder="1" applyAlignment="1">
      <alignment horizontal="center"/>
    </xf>
    <xf numFmtId="49" fontId="11" fillId="0" borderId="44" xfId="0" applyNumberFormat="1" applyFont="1" applyBorder="1" applyAlignment="1">
      <alignment horizontal="left"/>
    </xf>
    <xf numFmtId="49" fontId="11" fillId="0" borderId="44" xfId="0" applyNumberFormat="1" applyFont="1" applyBorder="1" applyAlignment="1">
      <alignment horizontal="center"/>
    </xf>
    <xf numFmtId="3" fontId="11" fillId="0" borderId="85" xfId="0" applyNumberFormat="1" applyFont="1" applyBorder="1" applyAlignment="1">
      <alignment horizontal="center"/>
    </xf>
    <xf numFmtId="44" fontId="11" fillId="0" borderId="85" xfId="1" applyFont="1" applyFill="1" applyBorder="1" applyAlignment="1">
      <alignment horizontal="center"/>
    </xf>
    <xf numFmtId="44" fontId="11" fillId="0" borderId="20" xfId="1" applyFont="1" applyFill="1" applyBorder="1" applyAlignment="1">
      <alignment horizontal="center"/>
    </xf>
    <xf numFmtId="167" fontId="11" fillId="0" borderId="86" xfId="2" applyNumberFormat="1" applyFont="1" applyFill="1" applyBorder="1" applyAlignment="1">
      <alignment horizontal="center"/>
    </xf>
    <xf numFmtId="7" fontId="11" fillId="0" borderId="87" xfId="0" applyNumberFormat="1" applyFont="1" applyBorder="1" applyAlignment="1">
      <alignment horizontal="center"/>
    </xf>
    <xf numFmtId="10" fontId="11" fillId="0" borderId="85" xfId="2" applyNumberFormat="1" applyFont="1" applyFill="1" applyBorder="1" applyAlignment="1">
      <alignment horizontal="center"/>
    </xf>
    <xf numFmtId="7" fontId="11" fillId="0" borderId="44" xfId="0" applyNumberFormat="1" applyFont="1" applyBorder="1" applyAlignment="1">
      <alignment horizontal="center"/>
    </xf>
    <xf numFmtId="7" fontId="11" fillId="0" borderId="20" xfId="0" applyNumberFormat="1" applyFont="1" applyBorder="1" applyAlignment="1">
      <alignment horizontal="center"/>
    </xf>
    <xf numFmtId="7" fontId="11" fillId="0" borderId="85" xfId="0" applyNumberFormat="1" applyFont="1" applyBorder="1" applyAlignment="1">
      <alignment horizontal="center"/>
    </xf>
    <xf numFmtId="7" fontId="11" fillId="0" borderId="15" xfId="0" applyNumberFormat="1" applyFont="1" applyBorder="1" applyAlignment="1">
      <alignment horizontal="center"/>
    </xf>
    <xf numFmtId="7" fontId="11" fillId="0" borderId="88" xfId="0" applyNumberFormat="1" applyFont="1" applyBorder="1" applyAlignment="1">
      <alignment horizontal="center"/>
    </xf>
    <xf numFmtId="44" fontId="11" fillId="0" borderId="44" xfId="1" applyFont="1" applyFill="1" applyBorder="1" applyAlignment="1">
      <alignment horizontal="center"/>
    </xf>
    <xf numFmtId="165" fontId="11" fillId="0" borderId="85" xfId="0" applyNumberFormat="1" applyFont="1" applyBorder="1" applyAlignment="1">
      <alignment horizontal="center"/>
    </xf>
    <xf numFmtId="10" fontId="11" fillId="0" borderId="85" xfId="0" applyNumberFormat="1" applyFont="1" applyBorder="1" applyAlignment="1">
      <alignment horizontal="center"/>
    </xf>
    <xf numFmtId="165" fontId="11" fillId="0" borderId="15" xfId="0" applyNumberFormat="1" applyFont="1" applyBorder="1" applyAlignment="1">
      <alignment horizontal="center"/>
    </xf>
    <xf numFmtId="49" fontId="11" fillId="0" borderId="32" xfId="0" applyNumberFormat="1" applyFont="1" applyBorder="1" applyAlignment="1">
      <alignment horizontal="left" indent="3"/>
    </xf>
    <xf numFmtId="49" fontId="11" fillId="0" borderId="32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44" fontId="11" fillId="0" borderId="71" xfId="1" applyFont="1" applyFill="1" applyBorder="1" applyAlignment="1">
      <alignment horizontal="center"/>
    </xf>
    <xf numFmtId="44" fontId="11" fillId="0" borderId="0" xfId="1" applyFont="1" applyFill="1" applyBorder="1" applyAlignment="1">
      <alignment horizontal="center"/>
    </xf>
    <xf numFmtId="167" fontId="11" fillId="0" borderId="72" xfId="2" applyNumberFormat="1" applyFont="1" applyFill="1" applyBorder="1" applyAlignment="1">
      <alignment horizontal="center"/>
    </xf>
    <xf numFmtId="7" fontId="11" fillId="0" borderId="73" xfId="0" applyNumberFormat="1" applyFont="1" applyBorder="1" applyAlignment="1">
      <alignment horizontal="center"/>
    </xf>
    <xf numFmtId="10" fontId="11" fillId="0" borderId="71" xfId="2" applyNumberFormat="1" applyFont="1" applyFill="1" applyBorder="1" applyAlignment="1">
      <alignment horizontal="center"/>
    </xf>
    <xf numFmtId="7" fontId="11" fillId="0" borderId="32" xfId="0" applyNumberFormat="1" applyFont="1" applyBorder="1" applyAlignment="1">
      <alignment horizontal="center"/>
    </xf>
    <xf numFmtId="7" fontId="11" fillId="0" borderId="0" xfId="0" applyNumberFormat="1" applyFont="1" applyAlignment="1">
      <alignment horizontal="center"/>
    </xf>
    <xf numFmtId="7" fontId="11" fillId="0" borderId="71" xfId="0" applyNumberFormat="1" applyFont="1" applyBorder="1" applyAlignment="1">
      <alignment horizontal="center"/>
    </xf>
    <xf numFmtId="7" fontId="11" fillId="0" borderId="18" xfId="0" applyNumberFormat="1" applyFont="1" applyBorder="1" applyAlignment="1">
      <alignment horizontal="center"/>
    </xf>
    <xf numFmtId="7" fontId="11" fillId="0" borderId="74" xfId="0" applyNumberFormat="1" applyFont="1" applyBorder="1" applyAlignment="1">
      <alignment horizontal="center"/>
    </xf>
    <xf numFmtId="44" fontId="11" fillId="0" borderId="32" xfId="1" applyFont="1" applyFill="1" applyBorder="1" applyAlignment="1">
      <alignment horizontal="center"/>
    </xf>
    <xf numFmtId="165" fontId="11" fillId="0" borderId="71" xfId="0" applyNumberFormat="1" applyFont="1" applyBorder="1" applyAlignment="1">
      <alignment horizontal="center"/>
    </xf>
    <xf numFmtId="10" fontId="11" fillId="0" borderId="71" xfId="0" applyNumberFormat="1" applyFont="1" applyBorder="1" applyAlignment="1">
      <alignment horizontal="center"/>
    </xf>
    <xf numFmtId="165" fontId="11" fillId="0" borderId="18" xfId="0" applyNumberFormat="1" applyFont="1" applyBorder="1" applyAlignment="1">
      <alignment horizontal="center"/>
    </xf>
    <xf numFmtId="49" fontId="11" fillId="0" borderId="43" xfId="0" applyNumberFormat="1" applyFont="1" applyBorder="1" applyAlignment="1">
      <alignment horizontal="center"/>
    </xf>
    <xf numFmtId="3" fontId="11" fillId="0" borderId="75" xfId="0" applyNumberFormat="1" applyFont="1" applyBorder="1" applyAlignment="1">
      <alignment horizontal="center"/>
    </xf>
    <xf numFmtId="44" fontId="11" fillId="0" borderId="75" xfId="1" applyFont="1" applyFill="1" applyBorder="1" applyAlignment="1">
      <alignment horizontal="center"/>
    </xf>
    <xf numFmtId="44" fontId="11" fillId="0" borderId="41" xfId="1" applyFont="1" applyFill="1" applyBorder="1" applyAlignment="1">
      <alignment horizontal="center"/>
    </xf>
    <xf numFmtId="167" fontId="11" fillId="0" borderId="76" xfId="2" applyNumberFormat="1" applyFont="1" applyFill="1" applyBorder="1" applyAlignment="1">
      <alignment horizontal="center"/>
    </xf>
    <xf numFmtId="7" fontId="11" fillId="0" borderId="77" xfId="0" applyNumberFormat="1" applyFont="1" applyBorder="1" applyAlignment="1">
      <alignment horizontal="center"/>
    </xf>
    <xf numFmtId="10" fontId="11" fillId="0" borderId="75" xfId="2" applyNumberFormat="1" applyFont="1" applyFill="1" applyBorder="1" applyAlignment="1">
      <alignment horizontal="center"/>
    </xf>
    <xf numFmtId="7" fontId="11" fillId="0" borderId="43" xfId="0" applyNumberFormat="1" applyFont="1" applyBorder="1" applyAlignment="1">
      <alignment horizontal="center"/>
    </xf>
    <xf numFmtId="7" fontId="11" fillId="0" borderId="41" xfId="0" applyNumberFormat="1" applyFont="1" applyBorder="1" applyAlignment="1">
      <alignment horizontal="center"/>
    </xf>
    <xf numFmtId="7" fontId="11" fillId="0" borderId="75" xfId="0" applyNumberFormat="1" applyFont="1" applyBorder="1" applyAlignment="1">
      <alignment horizontal="center"/>
    </xf>
    <xf numFmtId="7" fontId="11" fillId="0" borderId="42" xfId="0" applyNumberFormat="1" applyFont="1" applyBorder="1" applyAlignment="1">
      <alignment horizontal="center"/>
    </xf>
    <xf numFmtId="7" fontId="11" fillId="0" borderId="78" xfId="0" applyNumberFormat="1" applyFont="1" applyBorder="1" applyAlignment="1">
      <alignment horizontal="center"/>
    </xf>
    <xf numFmtId="44" fontId="11" fillId="0" borderId="43" xfId="1" applyFont="1" applyFill="1" applyBorder="1" applyAlignment="1">
      <alignment horizontal="center"/>
    </xf>
    <xf numFmtId="165" fontId="11" fillId="0" borderId="75" xfId="0" applyNumberFormat="1" applyFont="1" applyBorder="1" applyAlignment="1">
      <alignment horizontal="center"/>
    </xf>
    <xf numFmtId="10" fontId="11" fillId="0" borderId="75" xfId="0" applyNumberFormat="1" applyFont="1" applyBorder="1" applyAlignment="1">
      <alignment horizontal="center"/>
    </xf>
    <xf numFmtId="165" fontId="11" fillId="0" borderId="42" xfId="0" applyNumberFormat="1" applyFont="1" applyBorder="1" applyAlignment="1">
      <alignment horizontal="center"/>
    </xf>
    <xf numFmtId="49" fontId="11" fillId="0" borderId="43" xfId="0" applyNumberFormat="1" applyFont="1" applyBorder="1" applyAlignment="1">
      <alignment horizontal="left" indent="3"/>
    </xf>
    <xf numFmtId="49" fontId="11" fillId="0" borderId="32" xfId="0" applyNumberFormat="1" applyFont="1" applyBorder="1" applyAlignment="1">
      <alignment horizontal="left"/>
    </xf>
    <xf numFmtId="49" fontId="11" fillId="0" borderId="44" xfId="0" applyNumberFormat="1" applyFont="1" applyBorder="1" applyAlignment="1">
      <alignment horizontal="left" indent="3"/>
    </xf>
    <xf numFmtId="44" fontId="11" fillId="0" borderId="67" xfId="0" applyNumberFormat="1" applyFont="1" applyBorder="1" applyAlignment="1">
      <alignment horizontal="center"/>
    </xf>
    <xf numFmtId="44" fontId="11" fillId="0" borderId="46" xfId="0" applyNumberFormat="1" applyFont="1" applyBorder="1" applyAlignment="1">
      <alignment horizontal="center"/>
    </xf>
    <xf numFmtId="49" fontId="11" fillId="0" borderId="36" xfId="0" applyNumberFormat="1" applyFont="1" applyBorder="1" applyAlignment="1">
      <alignment horizontal="left" indent="3"/>
    </xf>
    <xf numFmtId="49" fontId="11" fillId="0" borderId="36" xfId="0" applyNumberFormat="1" applyFont="1" applyBorder="1" applyAlignment="1">
      <alignment horizontal="center"/>
    </xf>
    <xf numFmtId="3" fontId="11" fillId="0" borderId="79" xfId="0" applyNumberFormat="1" applyFont="1" applyBorder="1" applyAlignment="1">
      <alignment horizontal="center"/>
    </xf>
    <xf numFmtId="44" fontId="11" fillId="0" borderId="79" xfId="1" applyFont="1" applyFill="1" applyBorder="1" applyAlignment="1">
      <alignment horizontal="center"/>
    </xf>
    <xf numFmtId="44" fontId="11" fillId="0" borderId="26" xfId="1" applyFont="1" applyFill="1" applyBorder="1" applyAlignment="1">
      <alignment horizontal="center"/>
    </xf>
    <xf numFmtId="167" fontId="11" fillId="0" borderId="80" xfId="2" applyNumberFormat="1" applyFont="1" applyFill="1" applyBorder="1" applyAlignment="1">
      <alignment horizontal="center"/>
    </xf>
    <xf numFmtId="7" fontId="11" fillId="0" borderId="81" xfId="0" applyNumberFormat="1" applyFont="1" applyBorder="1" applyAlignment="1">
      <alignment horizontal="center"/>
    </xf>
    <xf numFmtId="10" fontId="11" fillId="0" borderId="79" xfId="2" applyNumberFormat="1" applyFont="1" applyFill="1" applyBorder="1" applyAlignment="1">
      <alignment horizontal="center"/>
    </xf>
    <xf numFmtId="7" fontId="11" fillId="0" borderId="36" xfId="0" applyNumberFormat="1" applyFont="1" applyBorder="1" applyAlignment="1">
      <alignment horizontal="center"/>
    </xf>
    <xf numFmtId="7" fontId="11" fillId="0" borderId="26" xfId="0" applyNumberFormat="1" applyFont="1" applyBorder="1" applyAlignment="1">
      <alignment horizontal="center"/>
    </xf>
    <xf numFmtId="7" fontId="11" fillId="0" borderId="79" xfId="0" applyNumberFormat="1" applyFont="1" applyBorder="1" applyAlignment="1">
      <alignment horizontal="center"/>
    </xf>
    <xf numFmtId="7" fontId="11" fillId="0" borderId="11" xfId="0" applyNumberFormat="1" applyFont="1" applyBorder="1" applyAlignment="1">
      <alignment horizontal="center"/>
    </xf>
    <xf numFmtId="7" fontId="11" fillId="0" borderId="82" xfId="0" applyNumberFormat="1" applyFont="1" applyBorder="1" applyAlignment="1">
      <alignment horizontal="center"/>
    </xf>
    <xf numFmtId="44" fontId="11" fillId="0" borderId="36" xfId="1" applyFont="1" applyFill="1" applyBorder="1" applyAlignment="1">
      <alignment horizontal="center"/>
    </xf>
    <xf numFmtId="165" fontId="11" fillId="0" borderId="79" xfId="0" applyNumberFormat="1" applyFont="1" applyBorder="1" applyAlignment="1">
      <alignment horizontal="center"/>
    </xf>
    <xf numFmtId="10" fontId="11" fillId="0" borderId="79" xfId="0" applyNumberFormat="1" applyFont="1" applyBorder="1" applyAlignment="1">
      <alignment horizontal="center"/>
    </xf>
    <xf numFmtId="165" fontId="11" fillId="0" borderId="11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left" indent="3"/>
    </xf>
    <xf numFmtId="3" fontId="11" fillId="0" borderId="0" xfId="0" applyNumberFormat="1" applyFont="1" applyAlignment="1">
      <alignment horizontal="center"/>
    </xf>
    <xf numFmtId="167" fontId="11" fillId="0" borderId="0" xfId="2" applyNumberFormat="1" applyFont="1" applyFill="1" applyBorder="1" applyAlignment="1">
      <alignment horizontal="center"/>
    </xf>
    <xf numFmtId="10" fontId="11" fillId="0" borderId="0" xfId="2" applyNumberFormat="1" applyFont="1" applyFill="1" applyBorder="1" applyAlignment="1">
      <alignment horizontal="center"/>
    </xf>
    <xf numFmtId="9" fontId="11" fillId="0" borderId="0" xfId="2" applyFont="1" applyFill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67" fontId="11" fillId="0" borderId="74" xfId="2" applyNumberFormat="1" applyFont="1" applyFill="1" applyBorder="1" applyAlignment="1">
      <alignment horizontal="center"/>
    </xf>
    <xf numFmtId="7" fontId="11" fillId="0" borderId="0" xfId="1" applyNumberFormat="1" applyFont="1" applyFill="1" applyAlignment="1">
      <alignment horizontal="center"/>
    </xf>
    <xf numFmtId="49" fontId="11" fillId="0" borderId="34" xfId="0" applyNumberFormat="1" applyFont="1" applyBorder="1" applyAlignment="1">
      <alignment horizontal="left"/>
    </xf>
    <xf numFmtId="49" fontId="11" fillId="0" borderId="19" xfId="0" applyNumberFormat="1" applyFont="1" applyBorder="1" applyAlignment="1">
      <alignment horizontal="left" indent="3"/>
    </xf>
    <xf numFmtId="167" fontId="11" fillId="0" borderId="78" xfId="2" applyNumberFormat="1" applyFont="1" applyFill="1" applyBorder="1" applyAlignment="1">
      <alignment horizontal="center"/>
    </xf>
    <xf numFmtId="49" fontId="11" fillId="0" borderId="54" xfId="0" applyNumberFormat="1" applyFont="1" applyBorder="1" applyAlignment="1">
      <alignment horizontal="left"/>
    </xf>
    <xf numFmtId="167" fontId="11" fillId="0" borderId="70" xfId="2" applyNumberFormat="1" applyFont="1" applyFill="1" applyBorder="1" applyAlignment="1">
      <alignment horizontal="center"/>
    </xf>
    <xf numFmtId="167" fontId="11" fillId="0" borderId="88" xfId="2" applyNumberFormat="1" applyFont="1" applyFill="1" applyBorder="1" applyAlignment="1">
      <alignment horizontal="center"/>
    </xf>
    <xf numFmtId="49" fontId="11" fillId="0" borderId="56" xfId="0" applyNumberFormat="1" applyFont="1" applyBorder="1" applyAlignment="1">
      <alignment horizontal="left"/>
    </xf>
    <xf numFmtId="49" fontId="11" fillId="0" borderId="56" xfId="0" applyNumberFormat="1" applyFont="1" applyBorder="1" applyAlignment="1">
      <alignment horizontal="center"/>
    </xf>
    <xf numFmtId="3" fontId="11" fillId="0" borderId="83" xfId="0" applyNumberFormat="1" applyFont="1" applyBorder="1" applyAlignment="1">
      <alignment horizontal="center"/>
    </xf>
    <xf numFmtId="44" fontId="11" fillId="0" borderId="83" xfId="1" applyFont="1" applyFill="1" applyBorder="1" applyAlignment="1">
      <alignment horizontal="center"/>
    </xf>
    <xf numFmtId="44" fontId="11" fillId="0" borderId="58" xfId="1" applyFont="1" applyFill="1" applyBorder="1" applyAlignment="1">
      <alignment horizontal="center"/>
    </xf>
    <xf numFmtId="167" fontId="11" fillId="0" borderId="84" xfId="2" applyNumberFormat="1" applyFont="1" applyFill="1" applyBorder="1" applyAlignment="1">
      <alignment horizontal="center"/>
    </xf>
    <xf numFmtId="7" fontId="11" fillId="0" borderId="58" xfId="0" applyNumberFormat="1" applyFont="1" applyBorder="1" applyAlignment="1">
      <alignment horizontal="center"/>
    </xf>
    <xf numFmtId="10" fontId="11" fillId="0" borderId="83" xfId="2" applyNumberFormat="1" applyFont="1" applyFill="1" applyBorder="1" applyAlignment="1">
      <alignment horizontal="center"/>
    </xf>
    <xf numFmtId="7" fontId="11" fillId="0" borderId="56" xfId="0" applyNumberFormat="1" applyFont="1" applyBorder="1" applyAlignment="1">
      <alignment horizontal="center"/>
    </xf>
    <xf numFmtId="7" fontId="11" fillId="0" borderId="59" xfId="0" applyNumberFormat="1" applyFont="1" applyBorder="1" applyAlignment="1">
      <alignment horizontal="center"/>
    </xf>
    <xf numFmtId="7" fontId="11" fillId="0" borderId="84" xfId="0" applyNumberFormat="1" applyFont="1" applyBorder="1" applyAlignment="1">
      <alignment horizontal="center"/>
    </xf>
    <xf numFmtId="49" fontId="11" fillId="0" borderId="57" xfId="0" applyNumberFormat="1" applyFont="1" applyBorder="1" applyAlignment="1">
      <alignment horizontal="left"/>
    </xf>
    <xf numFmtId="44" fontId="11" fillId="0" borderId="56" xfId="1" applyFont="1" applyFill="1" applyBorder="1" applyAlignment="1">
      <alignment horizontal="center"/>
    </xf>
    <xf numFmtId="165" fontId="11" fillId="0" borderId="83" xfId="0" applyNumberFormat="1" applyFont="1" applyBorder="1" applyAlignment="1">
      <alignment horizontal="center"/>
    </xf>
    <xf numFmtId="165" fontId="11" fillId="0" borderId="59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9" fontId="11" fillId="0" borderId="46" xfId="2" applyFont="1" applyFill="1" applyBorder="1" applyAlignment="1">
      <alignment horizontal="center"/>
    </xf>
    <xf numFmtId="44" fontId="11" fillId="0" borderId="45" xfId="0" applyNumberFormat="1" applyFont="1" applyBorder="1" applyAlignment="1">
      <alignment horizontal="center"/>
    </xf>
    <xf numFmtId="165" fontId="11" fillId="0" borderId="69" xfId="0" applyNumberFormat="1" applyFont="1" applyBorder="1" applyAlignment="1">
      <alignment horizontal="center"/>
    </xf>
    <xf numFmtId="9" fontId="11" fillId="0" borderId="18" xfId="2" applyFont="1" applyFill="1" applyBorder="1" applyAlignment="1">
      <alignment horizontal="center"/>
    </xf>
    <xf numFmtId="165" fontId="11" fillId="0" borderId="73" xfId="0" applyNumberFormat="1" applyFont="1" applyBorder="1" applyAlignment="1">
      <alignment horizontal="center"/>
    </xf>
    <xf numFmtId="9" fontId="11" fillId="0" borderId="42" xfId="2" applyFont="1" applyFill="1" applyBorder="1" applyAlignment="1">
      <alignment horizontal="center"/>
    </xf>
    <xf numFmtId="165" fontId="11" fillId="0" borderId="77" xfId="0" applyNumberFormat="1" applyFont="1" applyBorder="1" applyAlignment="1">
      <alignment horizontal="center"/>
    </xf>
    <xf numFmtId="9" fontId="11" fillId="0" borderId="15" xfId="2" applyFont="1" applyFill="1" applyBorder="1" applyAlignment="1">
      <alignment horizontal="center"/>
    </xf>
    <xf numFmtId="165" fontId="11" fillId="0" borderId="87" xfId="0" applyNumberFormat="1" applyFont="1" applyBorder="1" applyAlignment="1">
      <alignment horizontal="center"/>
    </xf>
    <xf numFmtId="49" fontId="11" fillId="0" borderId="47" xfId="0" applyNumberFormat="1" applyFont="1" applyBorder="1" applyAlignment="1">
      <alignment horizontal="left"/>
    </xf>
    <xf numFmtId="49" fontId="11" fillId="0" borderId="90" xfId="0" applyNumberFormat="1" applyFont="1" applyBorder="1" applyAlignment="1">
      <alignment horizontal="left"/>
    </xf>
    <xf numFmtId="9" fontId="11" fillId="0" borderId="59" xfId="2" applyFont="1" applyFill="1" applyBorder="1" applyAlignment="1">
      <alignment horizontal="center"/>
    </xf>
    <xf numFmtId="165" fontId="11" fillId="0" borderId="89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left"/>
    </xf>
    <xf numFmtId="0" fontId="9" fillId="0" borderId="33" xfId="0" applyFont="1" applyBorder="1" applyAlignment="1">
      <alignment horizontal="left" indent="1"/>
    </xf>
    <xf numFmtId="3" fontId="9" fillId="0" borderId="49" xfId="0" applyNumberFormat="1" applyFont="1" applyBorder="1" applyAlignment="1">
      <alignment horizontal="center"/>
    </xf>
    <xf numFmtId="3" fontId="9" fillId="0" borderId="49" xfId="0" applyNumberFormat="1" applyFont="1" applyBorder="1" applyAlignment="1">
      <alignment horizontal="right" indent="1"/>
    </xf>
    <xf numFmtId="1" fontId="9" fillId="0" borderId="49" xfId="0" applyNumberFormat="1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32" xfId="0" applyFont="1" applyBorder="1" applyAlignment="1">
      <alignment horizontal="left" indent="1"/>
    </xf>
    <xf numFmtId="3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right" indent="1"/>
    </xf>
    <xf numFmtId="1" fontId="9" fillId="0" borderId="0" xfId="0" applyNumberFormat="1" applyFont="1" applyAlignment="1">
      <alignment horizontal="center"/>
    </xf>
    <xf numFmtId="0" fontId="9" fillId="0" borderId="18" xfId="0" applyFont="1" applyBorder="1" applyAlignment="1">
      <alignment horizontal="center"/>
    </xf>
    <xf numFmtId="177" fontId="14" fillId="0" borderId="0" xfId="0" applyNumberFormat="1" applyFont="1" applyAlignment="1">
      <alignment horizontal="right" indent="1"/>
    </xf>
    <xf numFmtId="0" fontId="9" fillId="0" borderId="43" xfId="0" applyFont="1" applyBorder="1" applyAlignment="1">
      <alignment horizontal="left" indent="1"/>
    </xf>
    <xf numFmtId="3" fontId="9" fillId="0" borderId="43" xfId="0" applyNumberFormat="1" applyFont="1" applyBorder="1" applyAlignment="1">
      <alignment horizontal="center"/>
    </xf>
    <xf numFmtId="3" fontId="9" fillId="0" borderId="41" xfId="0" applyNumberFormat="1" applyFont="1" applyBorder="1" applyAlignment="1">
      <alignment horizontal="right" indent="1"/>
    </xf>
    <xf numFmtId="1" fontId="9" fillId="0" borderId="41" xfId="0" applyNumberFormat="1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174" fontId="9" fillId="0" borderId="43" xfId="0" applyNumberFormat="1" applyFont="1" applyBorder="1" applyAlignment="1">
      <alignment horizontal="right" indent="2"/>
    </xf>
    <xf numFmtId="165" fontId="9" fillId="0" borderId="41" xfId="0" applyNumberFormat="1" applyFont="1" applyBorder="1" applyAlignment="1">
      <alignment horizontal="right" indent="1"/>
    </xf>
    <xf numFmtId="9" fontId="9" fillId="0" borderId="43" xfId="2" applyFont="1" applyFill="1" applyBorder="1" applyAlignment="1">
      <alignment horizontal="right" indent="2"/>
    </xf>
    <xf numFmtId="9" fontId="9" fillId="0" borderId="41" xfId="2" applyFont="1" applyFill="1" applyBorder="1" applyAlignment="1">
      <alignment horizontal="right" indent="1"/>
    </xf>
    <xf numFmtId="166" fontId="9" fillId="0" borderId="41" xfId="0" applyNumberFormat="1" applyFont="1" applyBorder="1" applyAlignment="1">
      <alignment horizontal="right" indent="2"/>
    </xf>
    <xf numFmtId="166" fontId="9" fillId="0" borderId="42" xfId="2" applyNumberFormat="1" applyFont="1" applyFill="1" applyBorder="1" applyAlignment="1">
      <alignment horizontal="center"/>
    </xf>
    <xf numFmtId="166" fontId="9" fillId="0" borderId="41" xfId="2" applyNumberFormat="1" applyFont="1" applyFill="1" applyBorder="1" applyAlignment="1">
      <alignment horizontal="center"/>
    </xf>
    <xf numFmtId="2" fontId="9" fillId="0" borderId="0" xfId="0" applyNumberFormat="1" applyFont="1" applyAlignment="1">
      <alignment horizontal="right" indent="1"/>
    </xf>
    <xf numFmtId="0" fontId="9" fillId="0" borderId="44" xfId="0" applyFont="1" applyBorder="1" applyAlignment="1">
      <alignment horizontal="left" indent="1"/>
    </xf>
    <xf numFmtId="3" fontId="9" fillId="0" borderId="44" xfId="0" applyNumberFormat="1" applyFont="1" applyBorder="1" applyAlignment="1">
      <alignment horizontal="center"/>
    </xf>
    <xf numFmtId="3" fontId="9" fillId="0" borderId="20" xfId="0" applyNumberFormat="1" applyFont="1" applyBorder="1" applyAlignment="1">
      <alignment horizontal="right" indent="1"/>
    </xf>
    <xf numFmtId="1" fontId="9" fillId="0" borderId="20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177" fontId="14" fillId="0" borderId="41" xfId="0" applyNumberFormat="1" applyFont="1" applyBorder="1" applyAlignment="1">
      <alignment horizontal="right" indent="1"/>
    </xf>
    <xf numFmtId="3" fontId="9" fillId="0" borderId="32" xfId="0" applyNumberFormat="1" applyFont="1" applyBorder="1" applyAlignment="1">
      <alignment horizontal="center"/>
    </xf>
    <xf numFmtId="9" fontId="9" fillId="0" borderId="0" xfId="0" applyNumberFormat="1" applyFont="1" applyAlignment="1">
      <alignment horizontal="right" indent="1"/>
    </xf>
    <xf numFmtId="166" fontId="9" fillId="0" borderId="0" xfId="0" applyNumberFormat="1" applyFont="1" applyAlignment="1">
      <alignment horizontal="right" indent="2"/>
    </xf>
    <xf numFmtId="166" fontId="9" fillId="0" borderId="18" xfId="0" applyNumberFormat="1" applyFont="1" applyBorder="1" applyAlignment="1">
      <alignment horizontal="right" indent="2"/>
    </xf>
    <xf numFmtId="0" fontId="9" fillId="0" borderId="47" xfId="0" applyFont="1" applyBorder="1" applyAlignment="1">
      <alignment horizontal="left" indent="1"/>
    </xf>
    <xf numFmtId="3" fontId="9" fillId="0" borderId="47" xfId="0" applyNumberFormat="1" applyFont="1" applyBorder="1" applyAlignment="1">
      <alignment horizontal="center"/>
    </xf>
    <xf numFmtId="3" fontId="9" fillId="0" borderId="45" xfId="0" applyNumberFormat="1" applyFont="1" applyBorder="1" applyAlignment="1">
      <alignment horizontal="right" indent="1"/>
    </xf>
    <xf numFmtId="1" fontId="9" fillId="0" borderId="45" xfId="0" applyNumberFormat="1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165" fontId="9" fillId="0" borderId="45" xfId="0" applyNumberFormat="1" applyFont="1" applyBorder="1" applyAlignment="1">
      <alignment horizontal="right" indent="1"/>
    </xf>
    <xf numFmtId="9" fontId="9" fillId="0" borderId="45" xfId="2" applyFont="1" applyFill="1" applyBorder="1" applyAlignment="1">
      <alignment horizontal="right" indent="1"/>
    </xf>
    <xf numFmtId="166" fontId="9" fillId="0" borderId="45" xfId="2" applyNumberFormat="1" applyFont="1" applyFill="1" applyBorder="1" applyAlignment="1">
      <alignment horizontal="right" indent="2"/>
    </xf>
    <xf numFmtId="174" fontId="9" fillId="0" borderId="44" xfId="0" applyNumberFormat="1" applyFont="1" applyBorder="1" applyAlignment="1">
      <alignment horizontal="right" indent="2"/>
    </xf>
    <xf numFmtId="165" fontId="9" fillId="0" borderId="20" xfId="0" applyNumberFormat="1" applyFont="1" applyBorder="1" applyAlignment="1">
      <alignment horizontal="right" indent="1"/>
    </xf>
    <xf numFmtId="9" fontId="9" fillId="0" borderId="44" xfId="2" applyFont="1" applyFill="1" applyBorder="1" applyAlignment="1">
      <alignment horizontal="right" indent="2"/>
    </xf>
    <xf numFmtId="9" fontId="9" fillId="0" borderId="20" xfId="2" applyFont="1" applyFill="1" applyBorder="1" applyAlignment="1">
      <alignment horizontal="right" indent="1"/>
    </xf>
    <xf numFmtId="166" fontId="9" fillId="0" borderId="20" xfId="0" applyNumberFormat="1" applyFont="1" applyBorder="1" applyAlignment="1">
      <alignment horizontal="right" indent="2"/>
    </xf>
    <xf numFmtId="166" fontId="9" fillId="0" borderId="15" xfId="2" applyNumberFormat="1" applyFont="1" applyFill="1" applyBorder="1" applyAlignment="1">
      <alignment horizontal="right" indent="2"/>
    </xf>
    <xf numFmtId="166" fontId="9" fillId="0" borderId="20" xfId="2" applyNumberFormat="1" applyFont="1" applyFill="1" applyBorder="1" applyAlignment="1">
      <alignment horizontal="right" indent="2"/>
    </xf>
    <xf numFmtId="174" fontId="9" fillId="0" borderId="32" xfId="0" applyNumberFormat="1" applyFont="1" applyBorder="1" applyAlignment="1">
      <alignment horizontal="right" indent="2"/>
    </xf>
    <xf numFmtId="165" fontId="9" fillId="0" borderId="0" xfId="0" applyNumberFormat="1" applyFont="1" applyAlignment="1">
      <alignment horizontal="right" indent="1"/>
    </xf>
    <xf numFmtId="9" fontId="9" fillId="0" borderId="32" xfId="2" applyFont="1" applyFill="1" applyBorder="1" applyAlignment="1">
      <alignment horizontal="right" indent="2"/>
    </xf>
    <xf numFmtId="9" fontId="9" fillId="0" borderId="0" xfId="2" applyFont="1" applyFill="1" applyBorder="1" applyAlignment="1">
      <alignment horizontal="right" indent="1"/>
    </xf>
    <xf numFmtId="166" fontId="9" fillId="0" borderId="18" xfId="2" applyNumberFormat="1" applyFont="1" applyFill="1" applyBorder="1" applyAlignment="1">
      <alignment horizontal="right" indent="2"/>
    </xf>
    <xf numFmtId="166" fontId="9" fillId="0" borderId="0" xfId="2" applyNumberFormat="1" applyFont="1" applyFill="1" applyBorder="1" applyAlignment="1">
      <alignment horizontal="right" indent="2"/>
    </xf>
    <xf numFmtId="166" fontId="9" fillId="0" borderId="42" xfId="2" applyNumberFormat="1" applyFont="1" applyFill="1" applyBorder="1" applyAlignment="1">
      <alignment horizontal="right" indent="2"/>
    </xf>
    <xf numFmtId="166" fontId="9" fillId="0" borderId="41" xfId="2" applyNumberFormat="1" applyFont="1" applyFill="1" applyBorder="1" applyAlignment="1">
      <alignment horizontal="right" indent="2"/>
    </xf>
    <xf numFmtId="0" fontId="9" fillId="0" borderId="36" xfId="0" applyFont="1" applyBorder="1" applyAlignment="1">
      <alignment horizontal="left" indent="1"/>
    </xf>
    <xf numFmtId="3" fontId="9" fillId="0" borderId="36" xfId="0" applyNumberFormat="1" applyFont="1" applyBorder="1" applyAlignment="1">
      <alignment horizontal="center"/>
    </xf>
    <xf numFmtId="3" fontId="9" fillId="0" borderId="26" xfId="0" applyNumberFormat="1" applyFont="1" applyBorder="1" applyAlignment="1">
      <alignment horizontal="right" indent="1"/>
    </xf>
    <xf numFmtId="1" fontId="9" fillId="0" borderId="26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74" fontId="9" fillId="0" borderId="36" xfId="0" applyNumberFormat="1" applyFont="1" applyBorder="1" applyAlignment="1">
      <alignment horizontal="right" indent="2"/>
    </xf>
    <xf numFmtId="165" fontId="9" fillId="0" borderId="26" xfId="0" applyNumberFormat="1" applyFont="1" applyBorder="1" applyAlignment="1">
      <alignment horizontal="right" indent="1"/>
    </xf>
    <xf numFmtId="9" fontId="9" fillId="0" borderId="36" xfId="2" applyFont="1" applyFill="1" applyBorder="1" applyAlignment="1">
      <alignment horizontal="right" indent="2"/>
    </xf>
    <xf numFmtId="9" fontId="9" fillId="0" borderId="26" xfId="2" applyFont="1" applyFill="1" applyBorder="1" applyAlignment="1">
      <alignment horizontal="right" indent="1"/>
    </xf>
    <xf numFmtId="166" fontId="9" fillId="0" borderId="26" xfId="0" applyNumberFormat="1" applyFont="1" applyBorder="1" applyAlignment="1">
      <alignment horizontal="right" indent="2"/>
    </xf>
    <xf numFmtId="166" fontId="9" fillId="0" borderId="11" xfId="2" applyNumberFormat="1" applyFont="1" applyFill="1" applyBorder="1" applyAlignment="1">
      <alignment horizontal="right" indent="2"/>
    </xf>
    <xf numFmtId="166" fontId="9" fillId="0" borderId="26" xfId="2" applyNumberFormat="1" applyFont="1" applyFill="1" applyBorder="1" applyAlignment="1">
      <alignment horizontal="right" indent="2"/>
    </xf>
    <xf numFmtId="3" fontId="9" fillId="0" borderId="33" xfId="0" applyNumberFormat="1" applyFont="1" applyBorder="1" applyAlignment="1">
      <alignment horizontal="center"/>
    </xf>
    <xf numFmtId="174" fontId="9" fillId="0" borderId="49" xfId="0" applyNumberFormat="1" applyFont="1" applyBorder="1" applyAlignment="1">
      <alignment horizontal="right" indent="2"/>
    </xf>
    <xf numFmtId="165" fontId="9" fillId="0" borderId="49" xfId="0" applyNumberFormat="1" applyFont="1" applyBorder="1" applyAlignment="1">
      <alignment horizontal="right" indent="1"/>
    </xf>
    <xf numFmtId="9" fontId="9" fillId="0" borderId="33" xfId="2" applyFont="1" applyFill="1" applyBorder="1" applyAlignment="1">
      <alignment horizontal="right" indent="2"/>
    </xf>
    <xf numFmtId="164" fontId="9" fillId="0" borderId="49" xfId="0" applyNumberFormat="1" applyFont="1" applyBorder="1" applyAlignment="1">
      <alignment horizontal="right" indent="1"/>
    </xf>
    <xf numFmtId="164" fontId="9" fillId="0" borderId="14" xfId="0" applyNumberFormat="1" applyFont="1" applyBorder="1" applyAlignment="1">
      <alignment horizontal="right" indent="1"/>
    </xf>
    <xf numFmtId="174" fontId="9" fillId="0" borderId="0" xfId="0" applyNumberFormat="1" applyFont="1" applyAlignment="1">
      <alignment horizontal="right" indent="2"/>
    </xf>
    <xf numFmtId="164" fontId="9" fillId="0" borderId="0" xfId="0" applyNumberFormat="1" applyFont="1" applyAlignment="1">
      <alignment horizontal="right" indent="1"/>
    </xf>
    <xf numFmtId="164" fontId="9" fillId="0" borderId="18" xfId="0" applyNumberFormat="1" applyFont="1" applyBorder="1" applyAlignment="1">
      <alignment horizontal="right" indent="1"/>
    </xf>
    <xf numFmtId="177" fontId="14" fillId="0" borderId="45" xfId="0" applyNumberFormat="1" applyFont="1" applyBorder="1" applyAlignment="1">
      <alignment horizontal="right" indent="1"/>
    </xf>
    <xf numFmtId="2" fontId="9" fillId="0" borderId="20" xfId="0" applyNumberFormat="1" applyFont="1" applyBorder="1" applyAlignment="1">
      <alignment horizontal="right" indent="1"/>
    </xf>
    <xf numFmtId="1" fontId="9" fillId="0" borderId="14" xfId="0" applyNumberFormat="1" applyFont="1" applyBorder="1" applyAlignment="1">
      <alignment horizontal="right" indent="1"/>
    </xf>
    <xf numFmtId="1" fontId="9" fillId="0" borderId="49" xfId="0" applyNumberFormat="1" applyFont="1" applyBorder="1" applyAlignment="1">
      <alignment horizontal="right" indent="1"/>
    </xf>
    <xf numFmtId="2" fontId="9" fillId="0" borderId="45" xfId="0" applyNumberFormat="1" applyFont="1" applyBorder="1" applyAlignment="1">
      <alignment horizontal="right" indent="1"/>
    </xf>
    <xf numFmtId="3" fontId="9" fillId="0" borderId="33" xfId="0" applyNumberFormat="1" applyFont="1" applyBorder="1" applyAlignment="1">
      <alignment horizontal="right" indent="2"/>
    </xf>
    <xf numFmtId="9" fontId="9" fillId="0" borderId="49" xfId="2" applyFont="1" applyFill="1" applyBorder="1" applyAlignment="1">
      <alignment horizontal="right" indent="1"/>
    </xf>
    <xf numFmtId="9" fontId="9" fillId="0" borderId="49" xfId="2" applyFont="1" applyFill="1" applyBorder="1" applyAlignment="1">
      <alignment horizontal="right" indent="2"/>
    </xf>
    <xf numFmtId="9" fontId="9" fillId="0" borderId="14" xfId="2" applyFont="1" applyFill="1" applyBorder="1" applyAlignment="1">
      <alignment horizontal="right" indent="2"/>
    </xf>
    <xf numFmtId="3" fontId="9" fillId="0" borderId="32" xfId="0" applyNumberFormat="1" applyFont="1" applyBorder="1" applyAlignment="1">
      <alignment horizontal="right" indent="2"/>
    </xf>
    <xf numFmtId="9" fontId="9" fillId="0" borderId="0" xfId="2" applyFont="1" applyFill="1" applyBorder="1" applyAlignment="1">
      <alignment horizontal="right" indent="2"/>
    </xf>
    <xf numFmtId="9" fontId="9" fillId="0" borderId="18" xfId="2" applyFont="1" applyFill="1" applyBorder="1" applyAlignment="1">
      <alignment horizontal="right" indent="2"/>
    </xf>
    <xf numFmtId="182" fontId="14" fillId="0" borderId="0" xfId="0" applyNumberFormat="1" applyFont="1" applyAlignment="1">
      <alignment horizontal="right"/>
    </xf>
    <xf numFmtId="177" fontId="14" fillId="0" borderId="32" xfId="0" applyNumberFormat="1" applyFont="1" applyBorder="1" applyAlignment="1">
      <alignment horizontal="right" indent="2"/>
    </xf>
    <xf numFmtId="3" fontId="9" fillId="0" borderId="36" xfId="0" applyNumberFormat="1" applyFont="1" applyBorder="1" applyAlignment="1">
      <alignment horizontal="right" indent="2"/>
    </xf>
    <xf numFmtId="9" fontId="9" fillId="0" borderId="26" xfId="2" applyFont="1" applyFill="1" applyBorder="1" applyAlignment="1">
      <alignment horizontal="right" indent="2"/>
    </xf>
    <xf numFmtId="9" fontId="9" fillId="0" borderId="11" xfId="2" applyFont="1" applyFill="1" applyBorder="1" applyAlignment="1">
      <alignment horizontal="right" indent="2"/>
    </xf>
    <xf numFmtId="0" fontId="9" fillId="0" borderId="31" xfId="0" applyFont="1" applyBorder="1" applyAlignment="1">
      <alignment horizontal="left" indent="1"/>
    </xf>
    <xf numFmtId="3" fontId="9" fillId="0" borderId="31" xfId="0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right" indent="1"/>
    </xf>
    <xf numFmtId="1" fontId="9" fillId="0" borderId="4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65" fontId="9" fillId="0" borderId="4" xfId="0" applyNumberFormat="1" applyFont="1" applyBorder="1" applyAlignment="1">
      <alignment horizontal="right" indent="1"/>
    </xf>
    <xf numFmtId="3" fontId="9" fillId="0" borderId="31" xfId="0" applyNumberFormat="1" applyFont="1" applyBorder="1" applyAlignment="1">
      <alignment horizontal="right" indent="2"/>
    </xf>
    <xf numFmtId="9" fontId="9" fillId="0" borderId="4" xfId="2" applyFont="1" applyFill="1" applyBorder="1" applyAlignment="1">
      <alignment horizontal="right" indent="1"/>
    </xf>
    <xf numFmtId="9" fontId="9" fillId="0" borderId="4" xfId="2" applyFont="1" applyFill="1" applyBorder="1" applyAlignment="1">
      <alignment horizontal="right" indent="2"/>
    </xf>
    <xf numFmtId="9" fontId="9" fillId="0" borderId="7" xfId="2" applyFont="1" applyFill="1" applyBorder="1" applyAlignment="1">
      <alignment horizontal="right" indent="2"/>
    </xf>
    <xf numFmtId="0" fontId="9" fillId="0" borderId="56" xfId="0" applyFont="1" applyBorder="1" applyAlignment="1">
      <alignment horizontal="left" indent="1"/>
    </xf>
    <xf numFmtId="10" fontId="14" fillId="0" borderId="56" xfId="2" applyNumberFormat="1" applyFont="1" applyFill="1" applyBorder="1" applyAlignment="1">
      <alignment horizontal="right" indent="1"/>
    </xf>
    <xf numFmtId="185" fontId="9" fillId="0" borderId="58" xfId="0" applyNumberFormat="1" applyFont="1" applyBorder="1" applyAlignment="1">
      <alignment horizontal="right" indent="1"/>
    </xf>
    <xf numFmtId="9" fontId="9" fillId="0" borderId="56" xfId="2" applyFont="1" applyFill="1" applyBorder="1" applyAlignment="1">
      <alignment horizontal="right" indent="2"/>
    </xf>
    <xf numFmtId="9" fontId="9" fillId="0" borderId="58" xfId="2" quotePrefix="1" applyFont="1" applyFill="1" applyBorder="1" applyAlignment="1">
      <alignment horizontal="right" indent="1"/>
    </xf>
    <xf numFmtId="164" fontId="9" fillId="0" borderId="58" xfId="0" applyNumberFormat="1" applyFont="1" applyBorder="1" applyAlignment="1">
      <alignment horizontal="right" indent="2"/>
    </xf>
    <xf numFmtId="164" fontId="9" fillId="0" borderId="59" xfId="0" applyNumberFormat="1" applyFont="1" applyBorder="1" applyAlignment="1">
      <alignment horizontal="right" indent="2"/>
    </xf>
    <xf numFmtId="0" fontId="15" fillId="0" borderId="31" xfId="0" applyFont="1" applyBorder="1" applyAlignment="1">
      <alignment horizontal="centerContinuous"/>
    </xf>
    <xf numFmtId="0" fontId="15" fillId="0" borderId="35" xfId="0" applyFont="1" applyBorder="1" applyAlignment="1">
      <alignment horizontal="centerContinuous"/>
    </xf>
    <xf numFmtId="0" fontId="15" fillId="0" borderId="31" xfId="0" applyFont="1" applyBorder="1" applyAlignment="1">
      <alignment horizontal="left" indent="10"/>
    </xf>
    <xf numFmtId="0" fontId="15" fillId="0" borderId="4" xfId="0" applyFont="1" applyBorder="1" applyAlignment="1">
      <alignment horizontal="left"/>
    </xf>
    <xf numFmtId="0" fontId="15" fillId="0" borderId="4" xfId="0" applyFont="1" applyBorder="1" applyAlignment="1">
      <alignment horizontal="centerContinuous"/>
    </xf>
    <xf numFmtId="0" fontId="15" fillId="0" borderId="7" xfId="0" applyFont="1" applyBorder="1" applyAlignment="1">
      <alignment horizontal="centerContinuous"/>
    </xf>
    <xf numFmtId="3" fontId="15" fillId="0" borderId="7" xfId="0" applyNumberFormat="1" applyFont="1" applyBorder="1" applyAlignment="1">
      <alignment horizontal="centerContinuous"/>
    </xf>
    <xf numFmtId="9" fontId="15" fillId="0" borderId="4" xfId="2" applyFont="1" applyFill="1" applyBorder="1" applyAlignment="1">
      <alignment horizontal="centerContinuous"/>
    </xf>
    <xf numFmtId="166" fontId="15" fillId="0" borderId="4" xfId="0" applyNumberFormat="1" applyFont="1" applyBorder="1" applyAlignment="1">
      <alignment horizontal="centerContinuous"/>
    </xf>
    <xf numFmtId="166" fontId="15" fillId="0" borderId="31" xfId="0" applyNumberFormat="1" applyFont="1" applyBorder="1" applyAlignment="1">
      <alignment horizontal="centerContinuous"/>
    </xf>
    <xf numFmtId="0" fontId="15" fillId="0" borderId="4" xfId="0" applyFont="1" applyBorder="1" applyAlignment="1">
      <alignment horizontal="center"/>
    </xf>
    <xf numFmtId="0" fontId="9" fillId="0" borderId="32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166" fontId="9" fillId="0" borderId="0" xfId="0" applyNumberFormat="1" applyFont="1" applyAlignment="1">
      <alignment horizontal="center" wrapText="1"/>
    </xf>
    <xf numFmtId="0" fontId="9" fillId="0" borderId="34" xfId="0" applyFont="1" applyBorder="1" applyAlignment="1">
      <alignment horizontal="left" indent="1"/>
    </xf>
    <xf numFmtId="0" fontId="9" fillId="0" borderId="49" xfId="0" applyFont="1" applyBorder="1" applyAlignment="1">
      <alignment horizontal="center"/>
    </xf>
    <xf numFmtId="164" fontId="9" fillId="0" borderId="49" xfId="0" applyNumberFormat="1" applyFont="1" applyBorder="1" applyAlignment="1">
      <alignment horizontal="center"/>
    </xf>
    <xf numFmtId="174" fontId="9" fillId="0" borderId="49" xfId="1" applyNumberFormat="1" applyFont="1" applyFill="1" applyBorder="1" applyAlignment="1">
      <alignment horizontal="right" wrapText="1" indent="2"/>
    </xf>
    <xf numFmtId="165" fontId="9" fillId="0" borderId="49" xfId="1" applyNumberFormat="1" applyFont="1" applyFill="1" applyBorder="1" applyAlignment="1">
      <alignment horizontal="right" wrapText="1" indent="2"/>
    </xf>
    <xf numFmtId="9" fontId="9" fillId="0" borderId="49" xfId="2" applyFont="1" applyFill="1" applyBorder="1" applyAlignment="1">
      <alignment horizontal="right" wrapText="1" indent="1"/>
    </xf>
    <xf numFmtId="165" fontId="9" fillId="0" borderId="49" xfId="1" applyNumberFormat="1" applyFont="1" applyFill="1" applyBorder="1" applyAlignment="1">
      <alignment horizontal="right" wrapText="1" indent="1"/>
    </xf>
    <xf numFmtId="10" fontId="9" fillId="0" borderId="49" xfId="2" applyNumberFormat="1" applyFont="1" applyFill="1" applyBorder="1" applyAlignment="1">
      <alignment horizontal="right" indent="2"/>
    </xf>
    <xf numFmtId="166" fontId="9" fillId="0" borderId="14" xfId="2" applyNumberFormat="1" applyFont="1" applyFill="1" applyBorder="1" applyAlignment="1">
      <alignment horizontal="right" wrapText="1" indent="2"/>
    </xf>
    <xf numFmtId="164" fontId="9" fillId="0" borderId="49" xfId="0" applyNumberFormat="1" applyFont="1" applyBorder="1" applyAlignment="1">
      <alignment horizontal="right" indent="2"/>
    </xf>
    <xf numFmtId="176" fontId="9" fillId="0" borderId="49" xfId="0" applyNumberFormat="1" applyFont="1" applyBorder="1" applyAlignment="1">
      <alignment horizontal="right" indent="2"/>
    </xf>
    <xf numFmtId="170" fontId="9" fillId="0" borderId="49" xfId="0" applyNumberFormat="1" applyFont="1" applyBorder="1" applyAlignment="1">
      <alignment horizontal="right" indent="2"/>
    </xf>
    <xf numFmtId="1" fontId="9" fillId="0" borderId="14" xfId="0" applyNumberFormat="1" applyFont="1" applyBorder="1" applyAlignment="1">
      <alignment horizontal="right" indent="3"/>
    </xf>
    <xf numFmtId="0" fontId="9" fillId="0" borderId="20" xfId="0" applyFont="1" applyBorder="1" applyAlignment="1">
      <alignment horizontal="center" wrapText="1"/>
    </xf>
    <xf numFmtId="0" fontId="9" fillId="0" borderId="19" xfId="0" applyFont="1" applyBorder="1" applyAlignment="1">
      <alignment horizontal="left" indent="1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74" fontId="9" fillId="0" borderId="0" xfId="1" applyNumberFormat="1" applyFont="1" applyFill="1" applyBorder="1" applyAlignment="1">
      <alignment horizontal="right" wrapText="1" indent="2"/>
    </xf>
    <xf numFmtId="165" fontId="9" fillId="0" borderId="0" xfId="1" applyNumberFormat="1" applyFont="1" applyFill="1" applyBorder="1" applyAlignment="1">
      <alignment horizontal="right" wrapText="1" indent="2"/>
    </xf>
    <xf numFmtId="9" fontId="9" fillId="0" borderId="0" xfId="2" applyFont="1" applyFill="1" applyBorder="1" applyAlignment="1">
      <alignment horizontal="right" wrapText="1" indent="1"/>
    </xf>
    <xf numFmtId="165" fontId="9" fillId="0" borderId="0" xfId="1" applyNumberFormat="1" applyFont="1" applyFill="1" applyBorder="1" applyAlignment="1">
      <alignment horizontal="right" wrapText="1" indent="1"/>
    </xf>
    <xf numFmtId="10" fontId="9" fillId="0" borderId="0" xfId="2" applyNumberFormat="1" applyFont="1" applyFill="1" applyBorder="1" applyAlignment="1">
      <alignment horizontal="right" indent="2"/>
    </xf>
    <xf numFmtId="166" fontId="9" fillId="0" borderId="18" xfId="2" applyNumberFormat="1" applyFont="1" applyFill="1" applyBorder="1" applyAlignment="1">
      <alignment horizontal="right" wrapText="1" indent="2"/>
    </xf>
    <xf numFmtId="164" fontId="9" fillId="0" borderId="0" xfId="0" applyNumberFormat="1" applyFont="1" applyAlignment="1">
      <alignment horizontal="right" indent="2"/>
    </xf>
    <xf numFmtId="176" fontId="9" fillId="0" borderId="0" xfId="0" applyNumberFormat="1" applyFont="1" applyAlignment="1">
      <alignment horizontal="right" indent="2"/>
    </xf>
    <xf numFmtId="170" fontId="9" fillId="0" borderId="0" xfId="0" applyNumberFormat="1" applyFont="1" applyAlignment="1">
      <alignment horizontal="right" indent="2"/>
    </xf>
    <xf numFmtId="1" fontId="9" fillId="0" borderId="18" xfId="0" applyNumberFormat="1" applyFont="1" applyBorder="1" applyAlignment="1">
      <alignment horizontal="right" indent="3"/>
    </xf>
    <xf numFmtId="9" fontId="14" fillId="0" borderId="0" xfId="2" applyFont="1" applyFill="1" applyBorder="1" applyAlignment="1">
      <alignment horizontal="right" wrapText="1" indent="1"/>
    </xf>
    <xf numFmtId="2" fontId="14" fillId="0" borderId="0" xfId="0" applyNumberFormat="1" applyFont="1" applyAlignment="1">
      <alignment horizontal="right" wrapText="1" indent="1"/>
    </xf>
    <xf numFmtId="164" fontId="9" fillId="0" borderId="0" xfId="2" applyNumberFormat="1" applyFont="1" applyFill="1" applyBorder="1" applyAlignment="1">
      <alignment horizontal="right" indent="2"/>
    </xf>
    <xf numFmtId="176" fontId="9" fillId="0" borderId="0" xfId="2" applyNumberFormat="1" applyFont="1" applyFill="1" applyBorder="1" applyAlignment="1">
      <alignment horizontal="right" indent="2"/>
    </xf>
    <xf numFmtId="170" fontId="9" fillId="0" borderId="0" xfId="2" applyNumberFormat="1" applyFont="1" applyFill="1" applyBorder="1" applyAlignment="1">
      <alignment horizontal="right" indent="2"/>
    </xf>
    <xf numFmtId="1" fontId="9" fillId="0" borderId="18" xfId="2" applyNumberFormat="1" applyFont="1" applyFill="1" applyBorder="1" applyAlignment="1">
      <alignment horizontal="right" indent="3"/>
    </xf>
    <xf numFmtId="2" fontId="9" fillId="0" borderId="0" xfId="0" applyNumberFormat="1" applyFont="1" applyAlignment="1">
      <alignment horizontal="right" wrapText="1" indent="1"/>
    </xf>
    <xf numFmtId="0" fontId="9" fillId="0" borderId="41" xfId="0" applyFont="1" applyBorder="1" applyAlignment="1">
      <alignment horizontal="center" wrapText="1"/>
    </xf>
    <xf numFmtId="0" fontId="9" fillId="0" borderId="54" xfId="0" applyFont="1" applyBorder="1" applyAlignment="1">
      <alignment horizontal="left" indent="2"/>
    </xf>
    <xf numFmtId="9" fontId="14" fillId="0" borderId="20" xfId="2" applyFont="1" applyFill="1" applyBorder="1" applyAlignment="1">
      <alignment horizontal="center"/>
    </xf>
    <xf numFmtId="0" fontId="9" fillId="0" borderId="20" xfId="0" applyFont="1" applyBorder="1" applyAlignment="1">
      <alignment horizontal="center"/>
    </xf>
    <xf numFmtId="164" fontId="9" fillId="0" borderId="20" xfId="0" applyNumberFormat="1" applyFont="1" applyBorder="1" applyAlignment="1">
      <alignment horizontal="center"/>
    </xf>
    <xf numFmtId="177" fontId="9" fillId="0" borderId="15" xfId="0" applyNumberFormat="1" applyFont="1" applyBorder="1" applyAlignment="1">
      <alignment horizontal="center"/>
    </xf>
    <xf numFmtId="178" fontId="14" fillId="0" borderId="20" xfId="2" applyNumberFormat="1" applyFont="1" applyFill="1" applyBorder="1" applyAlignment="1">
      <alignment horizontal="right" wrapText="1" indent="1"/>
    </xf>
    <xf numFmtId="179" fontId="14" fillId="0" borderId="44" xfId="2" applyNumberFormat="1" applyFont="1" applyFill="1" applyBorder="1" applyAlignment="1">
      <alignment horizontal="right" indent="1"/>
    </xf>
    <xf numFmtId="180" fontId="14" fillId="0" borderId="20" xfId="2" applyNumberFormat="1" applyFont="1" applyFill="1" applyBorder="1" applyAlignment="1">
      <alignment horizontal="right" indent="2"/>
    </xf>
    <xf numFmtId="181" fontId="14" fillId="0" borderId="20" xfId="2" applyNumberFormat="1" applyFont="1" applyFill="1" applyBorder="1" applyAlignment="1">
      <alignment horizontal="right" indent="2"/>
    </xf>
    <xf numFmtId="181" fontId="14" fillId="0" borderId="15" xfId="2" applyNumberFormat="1" applyFont="1" applyFill="1" applyBorder="1" applyAlignment="1">
      <alignment horizontal="right" indent="2"/>
    </xf>
    <xf numFmtId="182" fontId="14" fillId="0" borderId="20" xfId="2" applyNumberFormat="1" applyFont="1" applyFill="1" applyBorder="1" applyAlignment="1">
      <alignment horizontal="right" indent="1"/>
    </xf>
    <xf numFmtId="182" fontId="14" fillId="0" borderId="15" xfId="2" applyNumberFormat="1" applyFont="1" applyFill="1" applyBorder="1" applyAlignment="1">
      <alignment horizontal="right" indent="2"/>
    </xf>
    <xf numFmtId="0" fontId="9" fillId="0" borderId="19" xfId="0" applyFont="1" applyBorder="1" applyAlignment="1">
      <alignment horizontal="left" indent="2"/>
    </xf>
    <xf numFmtId="9" fontId="14" fillId="0" borderId="0" xfId="2" applyFont="1" applyFill="1" applyBorder="1" applyAlignment="1">
      <alignment horizontal="center"/>
    </xf>
    <xf numFmtId="177" fontId="9" fillId="0" borderId="18" xfId="0" applyNumberFormat="1" applyFont="1" applyBorder="1" applyAlignment="1">
      <alignment horizontal="center"/>
    </xf>
    <xf numFmtId="178" fontId="14" fillId="0" borderId="0" xfId="2" applyNumberFormat="1" applyFont="1" applyFill="1" applyBorder="1" applyAlignment="1">
      <alignment horizontal="right" wrapText="1" indent="1"/>
    </xf>
    <xf numFmtId="179" fontId="14" fillId="0" borderId="32" xfId="2" applyNumberFormat="1" applyFont="1" applyFill="1" applyBorder="1" applyAlignment="1">
      <alignment horizontal="right" indent="1"/>
    </xf>
    <xf numFmtId="180" fontId="14" fillId="0" borderId="0" xfId="2" applyNumberFormat="1" applyFont="1" applyFill="1" applyBorder="1" applyAlignment="1">
      <alignment horizontal="right" indent="2"/>
    </xf>
    <xf numFmtId="181" fontId="14" fillId="0" borderId="0" xfId="2" applyNumberFormat="1" applyFont="1" applyFill="1" applyBorder="1" applyAlignment="1">
      <alignment horizontal="right" indent="2"/>
    </xf>
    <xf numFmtId="181" fontId="14" fillId="0" borderId="18" xfId="2" applyNumberFormat="1" applyFont="1" applyFill="1" applyBorder="1" applyAlignment="1">
      <alignment horizontal="right" indent="2"/>
    </xf>
    <xf numFmtId="182" fontId="14" fillId="0" borderId="0" xfId="2" applyNumberFormat="1" applyFont="1" applyFill="1" applyBorder="1" applyAlignment="1">
      <alignment horizontal="right" indent="1"/>
    </xf>
    <xf numFmtId="182" fontId="14" fillId="0" borderId="18" xfId="2" applyNumberFormat="1" applyFont="1" applyFill="1" applyBorder="1" applyAlignment="1">
      <alignment horizontal="right" indent="2"/>
    </xf>
    <xf numFmtId="0" fontId="9" fillId="0" borderId="55" xfId="0" applyFont="1" applyBorder="1" applyAlignment="1">
      <alignment horizontal="left" indent="2"/>
    </xf>
    <xf numFmtId="9" fontId="9" fillId="0" borderId="41" xfId="2" applyFont="1" applyFill="1" applyBorder="1" applyAlignment="1">
      <alignment horizontal="center"/>
    </xf>
    <xf numFmtId="0" fontId="9" fillId="0" borderId="41" xfId="0" applyFont="1" applyBorder="1" applyAlignment="1">
      <alignment horizontal="center"/>
    </xf>
    <xf numFmtId="164" fontId="9" fillId="0" borderId="41" xfId="0" applyNumberFormat="1" applyFont="1" applyBorder="1" applyAlignment="1">
      <alignment horizontal="center"/>
    </xf>
    <xf numFmtId="177" fontId="9" fillId="0" borderId="42" xfId="0" applyNumberFormat="1" applyFont="1" applyBorder="1" applyAlignment="1">
      <alignment horizontal="center"/>
    </xf>
    <xf numFmtId="9" fontId="14" fillId="0" borderId="41" xfId="2" applyFont="1" applyFill="1" applyBorder="1" applyAlignment="1">
      <alignment horizontal="right" wrapText="1" indent="1"/>
    </xf>
    <xf numFmtId="178" fontId="14" fillId="0" borderId="41" xfId="2" applyNumberFormat="1" applyFont="1" applyFill="1" applyBorder="1" applyAlignment="1">
      <alignment horizontal="right" wrapText="1" indent="1"/>
    </xf>
    <xf numFmtId="181" fontId="14" fillId="0" borderId="43" xfId="2" applyNumberFormat="1" applyFont="1" applyFill="1" applyBorder="1" applyAlignment="1">
      <alignment horizontal="right" indent="1"/>
    </xf>
    <xf numFmtId="181" fontId="14" fillId="0" borderId="41" xfId="2" applyNumberFormat="1" applyFont="1" applyFill="1" applyBorder="1" applyAlignment="1">
      <alignment horizontal="right" indent="2"/>
    </xf>
    <xf numFmtId="181" fontId="14" fillId="0" borderId="42" xfId="2" applyNumberFormat="1" applyFont="1" applyFill="1" applyBorder="1" applyAlignment="1">
      <alignment horizontal="right" indent="2"/>
    </xf>
    <xf numFmtId="182" fontId="14" fillId="0" borderId="41" xfId="2" applyNumberFormat="1" applyFont="1" applyFill="1" applyBorder="1" applyAlignment="1">
      <alignment horizontal="right" indent="1"/>
    </xf>
    <xf numFmtId="182" fontId="14" fillId="0" borderId="42" xfId="2" applyNumberFormat="1" applyFont="1" applyFill="1" applyBorder="1" applyAlignment="1">
      <alignment horizontal="right" indent="2"/>
    </xf>
    <xf numFmtId="9" fontId="9" fillId="0" borderId="0" xfId="2" applyFont="1" applyFill="1" applyBorder="1" applyAlignment="1">
      <alignment horizontal="center"/>
    </xf>
    <xf numFmtId="181" fontId="14" fillId="0" borderId="32" xfId="2" applyNumberFormat="1" applyFont="1" applyFill="1" applyBorder="1" applyAlignment="1">
      <alignment horizontal="right" indent="1"/>
    </xf>
    <xf numFmtId="10" fontId="14" fillId="0" borderId="0" xfId="2" applyNumberFormat="1" applyFont="1" applyFill="1" applyBorder="1" applyAlignment="1">
      <alignment horizontal="right" indent="2"/>
    </xf>
    <xf numFmtId="166" fontId="14" fillId="0" borderId="18" xfId="2" applyNumberFormat="1" applyFont="1" applyFill="1" applyBorder="1" applyAlignment="1">
      <alignment horizontal="right" wrapText="1" indent="2"/>
    </xf>
    <xf numFmtId="9" fontId="14" fillId="0" borderId="0" xfId="2" applyFont="1" applyFill="1" applyBorder="1" applyAlignment="1">
      <alignment horizontal="right" indent="1"/>
    </xf>
    <xf numFmtId="9" fontId="14" fillId="0" borderId="18" xfId="2" applyFont="1" applyFill="1" applyBorder="1" applyAlignment="1">
      <alignment horizontal="right" indent="2"/>
    </xf>
    <xf numFmtId="183" fontId="14" fillId="0" borderId="0" xfId="0" applyNumberFormat="1" applyFont="1" applyAlignment="1">
      <alignment horizontal="right" indent="2"/>
    </xf>
    <xf numFmtId="184" fontId="14" fillId="0" borderId="0" xfId="0" applyNumberFormat="1" applyFont="1" applyAlignment="1">
      <alignment horizontal="right" indent="2"/>
    </xf>
    <xf numFmtId="183" fontId="9" fillId="0" borderId="0" xfId="0" applyNumberFormat="1" applyFont="1" applyAlignment="1">
      <alignment horizontal="right" indent="2"/>
    </xf>
    <xf numFmtId="0" fontId="9" fillId="0" borderId="21" xfId="0" applyFont="1" applyBorder="1" applyAlignment="1">
      <alignment horizontal="left" indent="2"/>
    </xf>
    <xf numFmtId="9" fontId="9" fillId="0" borderId="26" xfId="2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164" fontId="9" fillId="0" borderId="26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 wrapText="1"/>
    </xf>
    <xf numFmtId="183" fontId="14" fillId="0" borderId="26" xfId="0" applyNumberFormat="1" applyFont="1" applyBorder="1" applyAlignment="1">
      <alignment horizontal="right" indent="2"/>
    </xf>
    <xf numFmtId="184" fontId="14" fillId="0" borderId="26" xfId="0" applyNumberFormat="1" applyFont="1" applyBorder="1" applyAlignment="1">
      <alignment horizontal="right" indent="2"/>
    </xf>
    <xf numFmtId="183" fontId="9" fillId="0" borderId="26" xfId="0" applyNumberFormat="1" applyFont="1" applyBorder="1" applyAlignment="1">
      <alignment horizontal="right" indent="2"/>
    </xf>
    <xf numFmtId="181" fontId="14" fillId="0" borderId="36" xfId="2" applyNumberFormat="1" applyFont="1" applyFill="1" applyBorder="1" applyAlignment="1">
      <alignment horizontal="right" indent="1"/>
    </xf>
    <xf numFmtId="181" fontId="14" fillId="0" borderId="26" xfId="2" applyNumberFormat="1" applyFont="1" applyFill="1" applyBorder="1" applyAlignment="1">
      <alignment horizontal="right" indent="2"/>
    </xf>
    <xf numFmtId="10" fontId="14" fillId="0" borderId="26" xfId="2" applyNumberFormat="1" applyFont="1" applyFill="1" applyBorder="1" applyAlignment="1">
      <alignment horizontal="right" indent="2"/>
    </xf>
    <xf numFmtId="166" fontId="14" fillId="0" borderId="11" xfId="2" applyNumberFormat="1" applyFont="1" applyFill="1" applyBorder="1" applyAlignment="1">
      <alignment horizontal="right" wrapText="1" indent="2"/>
    </xf>
    <xf numFmtId="9" fontId="14" fillId="0" borderId="26" xfId="2" applyFont="1" applyFill="1" applyBorder="1" applyAlignment="1">
      <alignment horizontal="right" indent="1"/>
    </xf>
    <xf numFmtId="9" fontId="14" fillId="0" borderId="11" xfId="2" applyFont="1" applyFill="1" applyBorder="1" applyAlignment="1">
      <alignment horizontal="right" indent="2"/>
    </xf>
    <xf numFmtId="9" fontId="14" fillId="0" borderId="20" xfId="2" applyFont="1" applyFill="1" applyBorder="1" applyAlignment="1">
      <alignment horizontal="right" wrapText="1" indent="1"/>
    </xf>
    <xf numFmtId="181" fontId="14" fillId="0" borderId="44" xfId="2" applyNumberFormat="1" applyFont="1" applyFill="1" applyBorder="1" applyAlignment="1">
      <alignment horizontal="right" indent="1"/>
    </xf>
    <xf numFmtId="9" fontId="14" fillId="0" borderId="41" xfId="2" applyFont="1" applyFill="1" applyBorder="1" applyAlignment="1">
      <alignment horizontal="center"/>
    </xf>
    <xf numFmtId="182" fontId="14" fillId="0" borderId="26" xfId="2" applyNumberFormat="1" applyFont="1" applyFill="1" applyBorder="1" applyAlignment="1">
      <alignment horizontal="right" indent="1"/>
    </xf>
    <xf numFmtId="182" fontId="14" fillId="0" borderId="11" xfId="2" applyNumberFormat="1" applyFont="1" applyFill="1" applyBorder="1" applyAlignment="1">
      <alignment horizontal="right" indent="2"/>
    </xf>
    <xf numFmtId="178" fontId="9" fillId="0" borderId="0" xfId="2" applyNumberFormat="1" applyFont="1" applyFill="1" applyBorder="1" applyAlignment="1">
      <alignment horizontal="right" wrapText="1" indent="1"/>
    </xf>
    <xf numFmtId="164" fontId="9" fillId="0" borderId="32" xfId="0" applyNumberFormat="1" applyFont="1" applyBorder="1" applyAlignment="1">
      <alignment horizontal="right" indent="2"/>
    </xf>
    <xf numFmtId="169" fontId="9" fillId="0" borderId="0" xfId="0" applyNumberFormat="1" applyFont="1" applyAlignment="1">
      <alignment horizontal="right" indent="2"/>
    </xf>
    <xf numFmtId="10" fontId="9" fillId="0" borderId="14" xfId="2" applyNumberFormat="1" applyFont="1" applyFill="1" applyBorder="1" applyAlignment="1">
      <alignment horizontal="right" wrapText="1" indent="2"/>
    </xf>
    <xf numFmtId="1" fontId="9" fillId="0" borderId="49" xfId="0" applyNumberFormat="1" applyFont="1" applyBorder="1" applyAlignment="1">
      <alignment horizontal="right" indent="2"/>
    </xf>
    <xf numFmtId="169" fontId="9" fillId="0" borderId="49" xfId="0" applyNumberFormat="1" applyFont="1" applyBorder="1" applyAlignment="1">
      <alignment horizontal="right" indent="2"/>
    </xf>
    <xf numFmtId="10" fontId="9" fillId="0" borderId="18" xfId="2" applyNumberFormat="1" applyFont="1" applyFill="1" applyBorder="1" applyAlignment="1">
      <alignment horizontal="right" wrapText="1" indent="2"/>
    </xf>
    <xf numFmtId="1" fontId="9" fillId="0" borderId="0" xfId="0" applyNumberFormat="1" applyFont="1" applyAlignment="1">
      <alignment horizontal="right" indent="2"/>
    </xf>
    <xf numFmtId="3" fontId="9" fillId="0" borderId="26" xfId="0" applyNumberFormat="1" applyFont="1" applyBorder="1" applyAlignment="1">
      <alignment horizontal="center"/>
    </xf>
    <xf numFmtId="174" fontId="9" fillId="0" borderId="26" xfId="1" applyNumberFormat="1" applyFont="1" applyFill="1" applyBorder="1" applyAlignment="1">
      <alignment horizontal="right" wrapText="1" indent="2"/>
    </xf>
    <xf numFmtId="165" fontId="9" fillId="0" borderId="26" xfId="1" applyNumberFormat="1" applyFont="1" applyFill="1" applyBorder="1" applyAlignment="1">
      <alignment horizontal="right" wrapText="1" indent="2"/>
    </xf>
    <xf numFmtId="9" fontId="9" fillId="0" borderId="26" xfId="2" applyFont="1" applyFill="1" applyBorder="1" applyAlignment="1">
      <alignment horizontal="right" wrapText="1" indent="1"/>
    </xf>
    <xf numFmtId="10" fontId="9" fillId="0" borderId="26" xfId="2" applyNumberFormat="1" applyFont="1" applyFill="1" applyBorder="1" applyAlignment="1">
      <alignment horizontal="right" indent="2"/>
    </xf>
    <xf numFmtId="10" fontId="9" fillId="0" borderId="11" xfId="2" applyNumberFormat="1" applyFont="1" applyFill="1" applyBorder="1" applyAlignment="1">
      <alignment horizontal="right" wrapText="1" indent="2"/>
    </xf>
    <xf numFmtId="1" fontId="9" fillId="0" borderId="26" xfId="0" applyNumberFormat="1" applyFont="1" applyBorder="1" applyAlignment="1">
      <alignment horizontal="right" indent="2"/>
    </xf>
    <xf numFmtId="164" fontId="9" fillId="0" borderId="26" xfId="0" applyNumberFormat="1" applyFont="1" applyBorder="1" applyAlignment="1">
      <alignment horizontal="right" indent="2"/>
    </xf>
    <xf numFmtId="169" fontId="9" fillId="0" borderId="26" xfId="0" applyNumberFormat="1" applyFont="1" applyBorder="1" applyAlignment="1">
      <alignment horizontal="right" indent="2"/>
    </xf>
    <xf numFmtId="170" fontId="9" fillId="0" borderId="26" xfId="0" applyNumberFormat="1" applyFont="1" applyBorder="1" applyAlignment="1">
      <alignment horizontal="right" indent="2"/>
    </xf>
    <xf numFmtId="1" fontId="9" fillId="0" borderId="11" xfId="0" applyNumberFormat="1" applyFont="1" applyBorder="1" applyAlignment="1">
      <alignment horizontal="right" indent="3"/>
    </xf>
    <xf numFmtId="2" fontId="9" fillId="0" borderId="34" xfId="0" applyNumberFormat="1" applyFont="1" applyBorder="1" applyAlignment="1">
      <alignment horizontal="left" indent="1"/>
    </xf>
    <xf numFmtId="174" fontId="9" fillId="0" borderId="33" xfId="0" applyNumberFormat="1" applyFont="1" applyBorder="1" applyAlignment="1">
      <alignment horizontal="right" wrapText="1" indent="2"/>
    </xf>
    <xf numFmtId="165" fontId="9" fillId="0" borderId="49" xfId="0" applyNumberFormat="1" applyFont="1" applyBorder="1" applyAlignment="1">
      <alignment horizontal="right" wrapText="1" indent="1"/>
    </xf>
    <xf numFmtId="165" fontId="9" fillId="0" borderId="49" xfId="0" applyNumberFormat="1" applyFont="1" applyBorder="1" applyAlignment="1">
      <alignment horizontal="right" wrapText="1" indent="2"/>
    </xf>
    <xf numFmtId="9" fontId="9" fillId="0" borderId="33" xfId="0" applyNumberFormat="1" applyFont="1" applyBorder="1" applyAlignment="1">
      <alignment horizontal="right" wrapText="1" indent="2"/>
    </xf>
    <xf numFmtId="9" fontId="9" fillId="0" borderId="49" xfId="0" applyNumberFormat="1" applyFont="1" applyBorder="1" applyAlignment="1">
      <alignment horizontal="right" wrapText="1" indent="1"/>
    </xf>
    <xf numFmtId="166" fontId="9" fillId="0" borderId="49" xfId="0" applyNumberFormat="1" applyFont="1" applyBorder="1" applyAlignment="1">
      <alignment horizontal="right" wrapText="1" indent="2"/>
    </xf>
    <xf numFmtId="0" fontId="9" fillId="0" borderId="14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2" fontId="9" fillId="0" borderId="19" xfId="0" applyNumberFormat="1" applyFont="1" applyBorder="1" applyAlignment="1">
      <alignment horizontal="left" indent="1"/>
    </xf>
    <xf numFmtId="174" fontId="9" fillId="0" borderId="32" xfId="0" applyNumberFormat="1" applyFont="1" applyBorder="1" applyAlignment="1">
      <alignment horizontal="right" wrapText="1" indent="2"/>
    </xf>
    <xf numFmtId="165" fontId="9" fillId="0" borderId="0" xfId="0" applyNumberFormat="1" applyFont="1" applyAlignment="1">
      <alignment horizontal="right" wrapText="1" indent="1"/>
    </xf>
    <xf numFmtId="165" fontId="9" fillId="0" borderId="0" xfId="0" applyNumberFormat="1" applyFont="1" applyAlignment="1">
      <alignment horizontal="right" wrapText="1" indent="2"/>
    </xf>
    <xf numFmtId="9" fontId="9" fillId="0" borderId="32" xfId="0" applyNumberFormat="1" applyFont="1" applyBorder="1" applyAlignment="1">
      <alignment horizontal="right" wrapText="1" indent="2"/>
    </xf>
    <xf numFmtId="9" fontId="9" fillId="0" borderId="0" xfId="0" applyNumberFormat="1" applyFont="1" applyAlignment="1">
      <alignment horizontal="right" wrapText="1" indent="1"/>
    </xf>
    <xf numFmtId="9" fontId="9" fillId="0" borderId="0" xfId="0" applyNumberFormat="1" applyFont="1" applyAlignment="1">
      <alignment horizontal="right" wrapText="1" indent="2"/>
    </xf>
    <xf numFmtId="2" fontId="9" fillId="0" borderId="19" xfId="0" applyNumberFormat="1" applyFont="1" applyBorder="1" applyAlignment="1">
      <alignment horizontal="left" indent="2"/>
    </xf>
    <xf numFmtId="184" fontId="9" fillId="0" borderId="0" xfId="0" applyNumberFormat="1" applyFont="1" applyAlignment="1">
      <alignment horizontal="right" indent="1"/>
    </xf>
    <xf numFmtId="181" fontId="9" fillId="0" borderId="32" xfId="2" applyNumberFormat="1" applyFont="1" applyFill="1" applyBorder="1" applyAlignment="1">
      <alignment horizontal="right" indent="2"/>
    </xf>
    <xf numFmtId="181" fontId="9" fillId="0" borderId="0" xfId="2" applyNumberFormat="1" applyFont="1" applyFill="1" applyBorder="1" applyAlignment="1">
      <alignment horizontal="right" indent="1"/>
    </xf>
    <xf numFmtId="166" fontId="9" fillId="0" borderId="0" xfId="2" applyNumberFormat="1" applyFont="1" applyFill="1" applyBorder="1" applyAlignment="1">
      <alignment horizontal="right" wrapText="1" indent="2"/>
    </xf>
    <xf numFmtId="10" fontId="14" fillId="0" borderId="32" xfId="2" applyNumberFormat="1" applyFont="1" applyFill="1" applyBorder="1" applyAlignment="1">
      <alignment horizontal="right" wrapText="1" indent="1"/>
    </xf>
    <xf numFmtId="10" fontId="14" fillId="0" borderId="0" xfId="2" applyNumberFormat="1" applyFont="1" applyFill="1" applyBorder="1" applyAlignment="1">
      <alignment horizontal="right" wrapText="1" indent="1"/>
    </xf>
    <xf numFmtId="2" fontId="9" fillId="0" borderId="43" xfId="0" applyNumberFormat="1" applyFont="1" applyBorder="1" applyAlignment="1">
      <alignment horizontal="left" indent="1"/>
    </xf>
    <xf numFmtId="9" fontId="9" fillId="0" borderId="41" xfId="2" applyFont="1" applyFill="1" applyBorder="1" applyAlignment="1">
      <alignment horizontal="right" wrapText="1" indent="1"/>
    </xf>
    <xf numFmtId="165" fontId="9" fillId="0" borderId="41" xfId="0" applyNumberFormat="1" applyFont="1" applyBorder="1" applyAlignment="1">
      <alignment horizontal="right" wrapText="1" indent="2"/>
    </xf>
    <xf numFmtId="0" fontId="9" fillId="0" borderId="32" xfId="0" applyFont="1" applyBorder="1" applyAlignment="1">
      <alignment horizontal="left" indent="2"/>
    </xf>
    <xf numFmtId="1" fontId="9" fillId="0" borderId="0" xfId="0" applyNumberFormat="1" applyFont="1" applyAlignment="1">
      <alignment horizontal="center" wrapText="1"/>
    </xf>
    <xf numFmtId="1" fontId="9" fillId="0" borderId="18" xfId="0" applyNumberFormat="1" applyFont="1" applyBorder="1" applyAlignment="1">
      <alignment horizontal="center" wrapText="1"/>
    </xf>
    <xf numFmtId="9" fontId="14" fillId="0" borderId="0" xfId="2" applyFont="1" applyFill="1" applyBorder="1" applyAlignment="1">
      <alignment horizontal="center" wrapText="1"/>
    </xf>
    <xf numFmtId="178" fontId="14" fillId="0" borderId="0" xfId="0" applyNumberFormat="1" applyFont="1" applyAlignment="1">
      <alignment horizontal="center" wrapText="1"/>
    </xf>
    <xf numFmtId="174" fontId="9" fillId="0" borderId="44" xfId="0" applyNumberFormat="1" applyFont="1" applyBorder="1" applyAlignment="1">
      <alignment horizontal="right" wrapText="1" indent="2"/>
    </xf>
    <xf numFmtId="165" fontId="9" fillId="0" borderId="20" xfId="0" applyNumberFormat="1" applyFont="1" applyBorder="1" applyAlignment="1">
      <alignment horizontal="right" wrapText="1" indent="1"/>
    </xf>
    <xf numFmtId="9" fontId="9" fillId="0" borderId="20" xfId="2" applyFont="1" applyFill="1" applyBorder="1" applyAlignment="1">
      <alignment horizontal="right" wrapText="1" indent="1"/>
    </xf>
    <xf numFmtId="165" fontId="9" fillId="0" borderId="20" xfId="0" applyNumberFormat="1" applyFont="1" applyBorder="1" applyAlignment="1">
      <alignment horizontal="right" wrapText="1" indent="2"/>
    </xf>
    <xf numFmtId="9" fontId="9" fillId="0" borderId="44" xfId="0" applyNumberFormat="1" applyFont="1" applyBorder="1" applyAlignment="1">
      <alignment horizontal="right" wrapText="1" indent="2"/>
    </xf>
    <xf numFmtId="9" fontId="9" fillId="0" borderId="20" xfId="0" applyNumberFormat="1" applyFont="1" applyBorder="1" applyAlignment="1">
      <alignment horizontal="right" wrapText="1" indent="1"/>
    </xf>
    <xf numFmtId="166" fontId="9" fillId="0" borderId="20" xfId="0" applyNumberFormat="1" applyFont="1" applyBorder="1" applyAlignment="1">
      <alignment horizontal="right" wrapText="1" indent="2"/>
    </xf>
    <xf numFmtId="0" fontId="9" fillId="0" borderId="15" xfId="0" applyFont="1" applyBorder="1" applyAlignment="1">
      <alignment horizontal="center" wrapText="1"/>
    </xf>
    <xf numFmtId="0" fontId="9" fillId="0" borderId="43" xfId="0" applyFont="1" applyBorder="1" applyAlignment="1">
      <alignment horizontal="left" indent="2"/>
    </xf>
    <xf numFmtId="183" fontId="14" fillId="0" borderId="43" xfId="0" applyNumberFormat="1" applyFont="1" applyBorder="1" applyAlignment="1">
      <alignment horizontal="right" wrapText="1" indent="2"/>
    </xf>
    <xf numFmtId="165" fontId="9" fillId="0" borderId="41" xfId="0" applyNumberFormat="1" applyFont="1" applyBorder="1" applyAlignment="1">
      <alignment horizontal="right" wrapText="1" indent="1"/>
    </xf>
    <xf numFmtId="184" fontId="14" fillId="0" borderId="41" xfId="0" applyNumberFormat="1" applyFont="1" applyBorder="1" applyAlignment="1">
      <alignment horizontal="right" wrapText="1" indent="2"/>
    </xf>
    <xf numFmtId="9" fontId="9" fillId="0" borderId="43" xfId="0" applyNumberFormat="1" applyFont="1" applyBorder="1" applyAlignment="1">
      <alignment horizontal="right" wrapText="1" indent="2"/>
    </xf>
    <xf numFmtId="178" fontId="14" fillId="0" borderId="41" xfId="0" applyNumberFormat="1" applyFont="1" applyBorder="1" applyAlignment="1">
      <alignment horizontal="right" wrapText="1" indent="1"/>
    </xf>
    <xf numFmtId="166" fontId="14" fillId="0" borderId="41" xfId="0" applyNumberFormat="1" applyFont="1" applyBorder="1" applyAlignment="1">
      <alignment horizontal="right" wrapText="1" indent="2"/>
    </xf>
    <xf numFmtId="0" fontId="9" fillId="0" borderId="42" xfId="0" applyFont="1" applyBorder="1" applyAlignment="1">
      <alignment horizontal="center" wrapText="1"/>
    </xf>
    <xf numFmtId="0" fontId="9" fillId="0" borderId="45" xfId="0" applyFont="1" applyBorder="1" applyAlignment="1">
      <alignment horizontal="center"/>
    </xf>
    <xf numFmtId="164" fontId="9" fillId="0" borderId="45" xfId="0" applyNumberFormat="1" applyFont="1" applyBorder="1" applyAlignment="1">
      <alignment horizontal="center"/>
    </xf>
    <xf numFmtId="174" fontId="9" fillId="0" borderId="47" xfId="0" applyNumberFormat="1" applyFont="1" applyBorder="1" applyAlignment="1">
      <alignment horizontal="right" wrapText="1" indent="2"/>
    </xf>
    <xf numFmtId="9" fontId="9" fillId="0" borderId="45" xfId="2" applyFont="1" applyFill="1" applyBorder="1" applyAlignment="1">
      <alignment horizontal="right" wrapText="1" indent="1"/>
    </xf>
    <xf numFmtId="165" fontId="9" fillId="0" borderId="45" xfId="0" applyNumberFormat="1" applyFont="1" applyBorder="1" applyAlignment="1">
      <alignment horizontal="right" wrapText="1" indent="2"/>
    </xf>
    <xf numFmtId="9" fontId="9" fillId="0" borderId="47" xfId="0" applyNumberFormat="1" applyFont="1" applyBorder="1" applyAlignment="1">
      <alignment horizontal="right" wrapText="1" indent="2"/>
    </xf>
    <xf numFmtId="0" fontId="9" fillId="0" borderId="46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9" fontId="16" fillId="0" borderId="0" xfId="2" applyFont="1" applyFill="1" applyBorder="1" applyAlignment="1">
      <alignment horizontal="right" wrapText="1" indent="1"/>
    </xf>
    <xf numFmtId="9" fontId="16" fillId="0" borderId="26" xfId="2" applyFont="1" applyFill="1" applyBorder="1" applyAlignment="1">
      <alignment horizontal="right" wrapText="1" indent="1"/>
    </xf>
    <xf numFmtId="165" fontId="9" fillId="0" borderId="26" xfId="0" applyNumberFormat="1" applyFont="1" applyBorder="1" applyAlignment="1">
      <alignment horizontal="right" wrapText="1" indent="2"/>
    </xf>
    <xf numFmtId="2" fontId="9" fillId="0" borderId="55" xfId="0" applyNumberFormat="1" applyFont="1" applyBorder="1" applyAlignment="1">
      <alignment horizontal="left" indent="1"/>
    </xf>
    <xf numFmtId="2" fontId="9" fillId="0" borderId="54" xfId="0" applyNumberFormat="1" applyFont="1" applyBorder="1" applyAlignment="1">
      <alignment horizontal="left" indent="2"/>
    </xf>
    <xf numFmtId="10" fontId="14" fillId="0" borderId="20" xfId="2" applyNumberFormat="1" applyFont="1" applyFill="1" applyBorder="1" applyAlignment="1">
      <alignment horizontal="right" wrapText="1" indent="1"/>
    </xf>
    <xf numFmtId="9" fontId="14" fillId="0" borderId="20" xfId="2" applyFont="1" applyFill="1" applyBorder="1" applyAlignment="1">
      <alignment horizontal="center" wrapText="1"/>
    </xf>
    <xf numFmtId="178" fontId="9" fillId="0" borderId="20" xfId="0" applyNumberFormat="1" applyFont="1" applyBorder="1" applyAlignment="1">
      <alignment horizontal="right" wrapText="1" indent="1"/>
    </xf>
    <xf numFmtId="0" fontId="9" fillId="0" borderId="47" xfId="0" applyFont="1" applyBorder="1" applyAlignment="1">
      <alignment horizontal="left" indent="2"/>
    </xf>
    <xf numFmtId="0" fontId="9" fillId="0" borderId="47" xfId="0" applyFont="1" applyBorder="1" applyAlignment="1">
      <alignment horizontal="center" wrapText="1"/>
    </xf>
    <xf numFmtId="1" fontId="9" fillId="0" borderId="45" xfId="0" applyNumberFormat="1" applyFont="1" applyBorder="1" applyAlignment="1">
      <alignment horizontal="center" wrapText="1"/>
    </xf>
    <xf numFmtId="1" fontId="9" fillId="0" borderId="46" xfId="0" applyNumberFormat="1" applyFont="1" applyBorder="1" applyAlignment="1">
      <alignment horizontal="center" wrapText="1"/>
    </xf>
    <xf numFmtId="10" fontId="14" fillId="0" borderId="45" xfId="2" applyNumberFormat="1" applyFont="1" applyFill="1" applyBorder="1" applyAlignment="1">
      <alignment horizontal="right" wrapText="1" indent="1"/>
    </xf>
    <xf numFmtId="9" fontId="14" fillId="0" borderId="45" xfId="2" applyFont="1" applyFill="1" applyBorder="1" applyAlignment="1">
      <alignment horizontal="right" wrapText="1" indent="1"/>
    </xf>
    <xf numFmtId="178" fontId="9" fillId="0" borderId="45" xfId="0" applyNumberFormat="1" applyFont="1" applyBorder="1" applyAlignment="1">
      <alignment horizontal="right" wrapText="1" indent="1"/>
    </xf>
    <xf numFmtId="0" fontId="9" fillId="0" borderId="44" xfId="0" applyFont="1" applyBorder="1" applyAlignment="1">
      <alignment horizontal="left" indent="2"/>
    </xf>
    <xf numFmtId="0" fontId="9" fillId="0" borderId="44" xfId="0" applyFont="1" applyBorder="1" applyAlignment="1">
      <alignment horizontal="center" wrapText="1"/>
    </xf>
    <xf numFmtId="1" fontId="9" fillId="0" borderId="20" xfId="0" applyNumberFormat="1" applyFont="1" applyBorder="1" applyAlignment="1">
      <alignment horizontal="center" wrapText="1"/>
    </xf>
    <xf numFmtId="1" fontId="9" fillId="0" borderId="15" xfId="0" applyNumberFormat="1" applyFont="1" applyBorder="1" applyAlignment="1">
      <alignment horizontal="center" wrapText="1"/>
    </xf>
    <xf numFmtId="182" fontId="14" fillId="0" borderId="0" xfId="0" applyNumberFormat="1" applyFont="1" applyAlignment="1">
      <alignment horizontal="right" indent="1"/>
    </xf>
    <xf numFmtId="182" fontId="14" fillId="0" borderId="0" xfId="0" applyNumberFormat="1" applyFont="1" applyAlignment="1">
      <alignment horizontal="right" wrapText="1" indent="1"/>
    </xf>
    <xf numFmtId="9" fontId="9" fillId="0" borderId="0" xfId="2" applyFont="1" applyFill="1" applyBorder="1" applyAlignment="1">
      <alignment horizontal="right" wrapText="1" indent="2"/>
    </xf>
    <xf numFmtId="178" fontId="14" fillId="0" borderId="0" xfId="0" applyNumberFormat="1" applyFont="1" applyAlignment="1">
      <alignment horizontal="right" wrapText="1" indent="2"/>
    </xf>
    <xf numFmtId="178" fontId="14" fillId="0" borderId="18" xfId="0" applyNumberFormat="1" applyFont="1" applyBorder="1" applyAlignment="1">
      <alignment horizontal="right" wrapText="1" indent="2"/>
    </xf>
    <xf numFmtId="0" fontId="9" fillId="0" borderId="21" xfId="0" applyFont="1" applyBorder="1" applyAlignment="1">
      <alignment horizontal="left" indent="1"/>
    </xf>
    <xf numFmtId="174" fontId="9" fillId="0" borderId="26" xfId="0" applyNumberFormat="1" applyFont="1" applyBorder="1" applyAlignment="1">
      <alignment horizontal="right" indent="2"/>
    </xf>
    <xf numFmtId="0" fontId="9" fillId="0" borderId="35" xfId="0" applyFont="1" applyBorder="1" applyAlignment="1">
      <alignment horizontal="left" indent="1"/>
    </xf>
    <xf numFmtId="0" fontId="9" fillId="0" borderId="4" xfId="0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174" fontId="9" fillId="0" borderId="4" xfId="0" applyNumberFormat="1" applyFont="1" applyBorder="1" applyAlignment="1">
      <alignment horizontal="right" indent="2"/>
    </xf>
    <xf numFmtId="9" fontId="9" fillId="0" borderId="4" xfId="2" applyFont="1" applyFill="1" applyBorder="1" applyAlignment="1">
      <alignment horizontal="right" wrapText="1" indent="1"/>
    </xf>
    <xf numFmtId="165" fontId="9" fillId="0" borderId="4" xfId="0" applyNumberFormat="1" applyFont="1" applyBorder="1" applyAlignment="1">
      <alignment horizontal="right" wrapText="1" indent="2"/>
    </xf>
    <xf numFmtId="0" fontId="9" fillId="0" borderId="57" xfId="0" applyFont="1" applyBorder="1" applyAlignment="1">
      <alignment horizontal="left" indent="2"/>
    </xf>
    <xf numFmtId="9" fontId="9" fillId="0" borderId="58" xfId="2" applyFont="1" applyFill="1" applyBorder="1" applyAlignment="1">
      <alignment horizontal="right" wrapText="1" indent="1"/>
    </xf>
    <xf numFmtId="10" fontId="14" fillId="0" borderId="58" xfId="2" applyNumberFormat="1" applyFont="1" applyFill="1" applyBorder="1" applyAlignment="1">
      <alignment horizontal="right" wrapText="1" indent="1"/>
    </xf>
    <xf numFmtId="9" fontId="9" fillId="0" borderId="59" xfId="2" applyFont="1" applyFill="1" applyBorder="1" applyAlignment="1">
      <alignment horizontal="right" wrapText="1" indent="1"/>
    </xf>
    <xf numFmtId="3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9" fillId="0" borderId="41" xfId="0" applyNumberFormat="1" applyFont="1" applyBorder="1" applyAlignment="1">
      <alignment horizontal="center" vertical="center"/>
    </xf>
    <xf numFmtId="1" fontId="9" fillId="0" borderId="41" xfId="0" applyNumberFormat="1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174" fontId="9" fillId="0" borderId="41" xfId="0" applyNumberFormat="1" applyFont="1" applyBorder="1" applyAlignment="1">
      <alignment horizontal="center" vertical="center"/>
    </xf>
    <xf numFmtId="165" fontId="9" fillId="0" borderId="41" xfId="0" applyNumberFormat="1" applyFont="1" applyBorder="1" applyAlignment="1">
      <alignment horizontal="center" vertical="center"/>
    </xf>
    <xf numFmtId="9" fontId="9" fillId="0" borderId="41" xfId="2" applyFont="1" applyFill="1" applyBorder="1" applyAlignment="1">
      <alignment horizontal="center" vertical="center"/>
    </xf>
    <xf numFmtId="166" fontId="9" fillId="0" borderId="41" xfId="0" applyNumberFormat="1" applyFont="1" applyBorder="1" applyAlignment="1">
      <alignment horizontal="center" vertical="center"/>
    </xf>
    <xf numFmtId="166" fontId="9" fillId="0" borderId="41" xfId="2" applyNumberFormat="1" applyFont="1" applyFill="1" applyBorder="1" applyAlignment="1">
      <alignment horizontal="center" vertical="center"/>
    </xf>
    <xf numFmtId="3" fontId="14" fillId="0" borderId="41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74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9" fontId="9" fillId="0" borderId="0" xfId="2" applyFont="1" applyFill="1" applyBorder="1" applyAlignment="1">
      <alignment horizontal="center" vertical="center"/>
    </xf>
    <xf numFmtId="166" fontId="9" fillId="0" borderId="0" xfId="2" applyNumberFormat="1" applyFont="1" applyFill="1" applyBorder="1" applyAlignment="1">
      <alignment horizontal="center" vertical="center"/>
    </xf>
    <xf numFmtId="3" fontId="9" fillId="0" borderId="26" xfId="0" applyNumberFormat="1" applyFont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174" fontId="9" fillId="0" borderId="26" xfId="0" applyNumberFormat="1" applyFont="1" applyBorder="1" applyAlignment="1">
      <alignment horizontal="center" vertical="center"/>
    </xf>
    <xf numFmtId="165" fontId="9" fillId="0" borderId="26" xfId="0" applyNumberFormat="1" applyFont="1" applyBorder="1" applyAlignment="1">
      <alignment horizontal="center" vertical="center"/>
    </xf>
    <xf numFmtId="9" fontId="9" fillId="0" borderId="26" xfId="2" applyFont="1" applyFill="1" applyBorder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166" fontId="9" fillId="0" borderId="26" xfId="2" applyNumberFormat="1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9" fillId="0" borderId="41" xfId="0" applyNumberFormat="1" applyFont="1" applyBorder="1" applyAlignment="1">
      <alignment horizontal="center" vertical="center"/>
    </xf>
    <xf numFmtId="3" fontId="14" fillId="0" borderId="26" xfId="0" applyNumberFormat="1" applyFont="1" applyBorder="1" applyAlignment="1">
      <alignment horizontal="center" vertical="center"/>
    </xf>
    <xf numFmtId="3" fontId="9" fillId="0" borderId="49" xfId="0" applyNumberFormat="1" applyFont="1" applyBorder="1" applyAlignment="1">
      <alignment horizontal="center" vertical="center"/>
    </xf>
    <xf numFmtId="1" fontId="9" fillId="0" borderId="49" xfId="0" applyNumberFormat="1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174" fontId="9" fillId="0" borderId="49" xfId="0" applyNumberFormat="1" applyFont="1" applyBorder="1" applyAlignment="1">
      <alignment horizontal="center" vertical="center"/>
    </xf>
    <xf numFmtId="165" fontId="9" fillId="0" borderId="49" xfId="0" applyNumberFormat="1" applyFont="1" applyBorder="1" applyAlignment="1">
      <alignment horizontal="center" vertical="center"/>
    </xf>
    <xf numFmtId="9" fontId="9" fillId="0" borderId="49" xfId="2" applyFont="1" applyFill="1" applyBorder="1" applyAlignment="1">
      <alignment horizontal="center" vertical="center"/>
    </xf>
    <xf numFmtId="164" fontId="9" fillId="0" borderId="49" xfId="0" applyNumberFormat="1" applyFont="1" applyBorder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" fontId="14" fillId="0" borderId="41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9" fontId="9" fillId="0" borderId="4" xfId="2" applyFont="1" applyFill="1" applyBorder="1" applyAlignment="1">
      <alignment horizontal="center" vertical="center"/>
    </xf>
    <xf numFmtId="9" fontId="9" fillId="0" borderId="0" xfId="2" applyFont="1" applyFill="1"/>
    <xf numFmtId="9" fontId="9" fillId="0" borderId="0" xfId="2" applyFont="1" applyFill="1" applyAlignment="1">
      <alignment horizontal="center" wrapText="1"/>
    </xf>
    <xf numFmtId="0" fontId="9" fillId="0" borderId="49" xfId="0" applyFont="1" applyBorder="1" applyAlignment="1">
      <alignment horizontal="left" indent="1"/>
    </xf>
    <xf numFmtId="174" fontId="9" fillId="0" borderId="49" xfId="1" applyNumberFormat="1" applyFont="1" applyFill="1" applyBorder="1" applyAlignment="1">
      <alignment horizontal="center" vertical="center" wrapText="1"/>
    </xf>
    <xf numFmtId="165" fontId="9" fillId="0" borderId="49" xfId="1" applyNumberFormat="1" applyFont="1" applyFill="1" applyBorder="1" applyAlignment="1">
      <alignment horizontal="center" vertical="center" wrapText="1"/>
    </xf>
    <xf numFmtId="9" fontId="9" fillId="0" borderId="49" xfId="2" applyFont="1" applyFill="1" applyBorder="1" applyAlignment="1">
      <alignment horizontal="center" vertical="center" wrapText="1"/>
    </xf>
    <xf numFmtId="10" fontId="9" fillId="0" borderId="49" xfId="2" applyNumberFormat="1" applyFont="1" applyFill="1" applyBorder="1" applyAlignment="1">
      <alignment horizontal="center" vertical="center"/>
    </xf>
    <xf numFmtId="166" fontId="9" fillId="0" borderId="49" xfId="2" applyNumberFormat="1" applyFont="1" applyFill="1" applyBorder="1" applyAlignment="1">
      <alignment horizontal="center" vertical="center" wrapText="1"/>
    </xf>
    <xf numFmtId="176" fontId="9" fillId="0" borderId="49" xfId="0" applyNumberFormat="1" applyFont="1" applyBorder="1" applyAlignment="1">
      <alignment horizontal="center" vertical="center"/>
    </xf>
    <xf numFmtId="170" fontId="9" fillId="0" borderId="49" xfId="0" applyNumberFormat="1" applyFont="1" applyBorder="1" applyAlignment="1">
      <alignment horizontal="center" vertical="center"/>
    </xf>
    <xf numFmtId="1" fontId="9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indent="1"/>
    </xf>
    <xf numFmtId="174" fontId="9" fillId="0" borderId="0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9" fontId="9" fillId="0" borderId="0" xfId="2" applyFont="1" applyFill="1" applyBorder="1" applyAlignment="1">
      <alignment horizontal="center" vertical="center" wrapText="1"/>
    </xf>
    <xf numFmtId="10" fontId="9" fillId="0" borderId="0" xfId="2" applyNumberFormat="1" applyFont="1" applyFill="1" applyBorder="1" applyAlignment="1">
      <alignment horizontal="center" vertical="center"/>
    </xf>
    <xf numFmtId="166" fontId="9" fillId="0" borderId="0" xfId="2" applyNumberFormat="1" applyFont="1" applyFill="1" applyBorder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170" fontId="9" fillId="0" borderId="0" xfId="0" applyNumberFormat="1" applyFont="1" applyAlignment="1">
      <alignment horizontal="center" vertical="center"/>
    </xf>
    <xf numFmtId="1" fontId="9" fillId="0" borderId="18" xfId="0" applyNumberFormat="1" applyFont="1" applyBorder="1" applyAlignment="1">
      <alignment horizontal="center" vertical="center"/>
    </xf>
    <xf numFmtId="9" fontId="14" fillId="0" borderId="0" xfId="2" applyFont="1" applyFill="1" applyBorder="1" applyAlignment="1">
      <alignment horizontal="center" vertical="center" wrapText="1"/>
    </xf>
    <xf numFmtId="0" fontId="9" fillId="0" borderId="41" xfId="0" applyFont="1" applyBorder="1" applyAlignment="1">
      <alignment horizontal="left" indent="1"/>
    </xf>
    <xf numFmtId="174" fontId="9" fillId="0" borderId="41" xfId="1" applyNumberFormat="1" applyFont="1" applyFill="1" applyBorder="1" applyAlignment="1">
      <alignment horizontal="center" vertical="center" wrapText="1"/>
    </xf>
    <xf numFmtId="165" fontId="9" fillId="0" borderId="41" xfId="1" applyNumberFormat="1" applyFont="1" applyFill="1" applyBorder="1" applyAlignment="1">
      <alignment horizontal="center" vertical="center" wrapText="1"/>
    </xf>
    <xf numFmtId="9" fontId="9" fillId="0" borderId="41" xfId="2" applyFont="1" applyFill="1" applyBorder="1" applyAlignment="1">
      <alignment horizontal="center" vertical="center" wrapText="1"/>
    </xf>
    <xf numFmtId="10" fontId="9" fillId="0" borderId="41" xfId="2" applyNumberFormat="1" applyFont="1" applyFill="1" applyBorder="1" applyAlignment="1">
      <alignment horizontal="center" vertical="center"/>
    </xf>
    <xf numFmtId="166" fontId="9" fillId="0" borderId="41" xfId="2" applyNumberFormat="1" applyFont="1" applyFill="1" applyBorder="1" applyAlignment="1">
      <alignment horizontal="center" vertical="center" wrapText="1"/>
    </xf>
    <xf numFmtId="176" fontId="9" fillId="0" borderId="41" xfId="0" applyNumberFormat="1" applyFont="1" applyBorder="1" applyAlignment="1">
      <alignment horizontal="center" vertical="center"/>
    </xf>
    <xf numFmtId="170" fontId="9" fillId="0" borderId="41" xfId="0" applyNumberFormat="1" applyFont="1" applyBorder="1" applyAlignment="1">
      <alignment horizontal="center" vertical="center"/>
    </xf>
    <xf numFmtId="1" fontId="9" fillId="0" borderId="42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left" indent="2"/>
    </xf>
    <xf numFmtId="3" fontId="9" fillId="0" borderId="20" xfId="0" applyNumberFormat="1" applyFont="1" applyBorder="1" applyAlignment="1">
      <alignment horizontal="center" vertical="center"/>
    </xf>
    <xf numFmtId="1" fontId="14" fillId="0" borderId="20" xfId="2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1" fontId="9" fillId="0" borderId="20" xfId="0" applyNumberFormat="1" applyFont="1" applyBorder="1" applyAlignment="1">
      <alignment horizontal="center" vertical="center"/>
    </xf>
    <xf numFmtId="177" fontId="9" fillId="0" borderId="20" xfId="0" applyNumberFormat="1" applyFont="1" applyBorder="1" applyAlignment="1">
      <alignment horizontal="center" vertical="center"/>
    </xf>
    <xf numFmtId="174" fontId="14" fillId="0" borderId="20" xfId="1" applyNumberFormat="1" applyFont="1" applyFill="1" applyBorder="1" applyAlignment="1">
      <alignment horizontal="center" vertical="center" wrapText="1"/>
    </xf>
    <xf numFmtId="165" fontId="14" fillId="0" borderId="20" xfId="1" applyNumberFormat="1" applyFont="1" applyFill="1" applyBorder="1" applyAlignment="1">
      <alignment horizontal="center" vertical="center" wrapText="1"/>
    </xf>
    <xf numFmtId="9" fontId="14" fillId="0" borderId="20" xfId="2" applyFont="1" applyFill="1" applyBorder="1" applyAlignment="1">
      <alignment horizontal="center" vertical="center" wrapText="1"/>
    </xf>
    <xf numFmtId="3" fontId="14" fillId="0" borderId="20" xfId="0" applyNumberFormat="1" applyFont="1" applyBorder="1" applyAlignment="1">
      <alignment horizontal="center" vertical="center"/>
    </xf>
    <xf numFmtId="10" fontId="14" fillId="0" borderId="20" xfId="2" applyNumberFormat="1" applyFont="1" applyFill="1" applyBorder="1" applyAlignment="1">
      <alignment horizontal="center" vertical="center"/>
    </xf>
    <xf numFmtId="166" fontId="14" fillId="0" borderId="20" xfId="2" applyNumberFormat="1" applyFont="1" applyFill="1" applyBorder="1" applyAlignment="1">
      <alignment horizontal="center" vertical="center" wrapText="1"/>
    </xf>
    <xf numFmtId="176" fontId="9" fillId="0" borderId="20" xfId="0" applyNumberFormat="1" applyFont="1" applyBorder="1" applyAlignment="1">
      <alignment horizontal="center" vertical="center"/>
    </xf>
    <xf numFmtId="170" fontId="9" fillId="0" borderId="20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0" fontId="9" fillId="0" borderId="41" xfId="0" applyFont="1" applyBorder="1" applyAlignment="1">
      <alignment horizontal="left" indent="2"/>
    </xf>
    <xf numFmtId="1" fontId="14" fillId="0" borderId="41" xfId="2" applyNumberFormat="1" applyFont="1" applyFill="1" applyBorder="1" applyAlignment="1">
      <alignment horizontal="center" vertical="center"/>
    </xf>
    <xf numFmtId="177" fontId="9" fillId="0" borderId="41" xfId="0" applyNumberFormat="1" applyFont="1" applyBorder="1" applyAlignment="1">
      <alignment horizontal="center" vertical="center"/>
    </xf>
    <xf numFmtId="174" fontId="14" fillId="0" borderId="41" xfId="1" applyNumberFormat="1" applyFont="1" applyFill="1" applyBorder="1" applyAlignment="1">
      <alignment horizontal="center" vertical="center" wrapText="1"/>
    </xf>
    <xf numFmtId="165" fontId="14" fillId="0" borderId="41" xfId="1" applyNumberFormat="1" applyFont="1" applyFill="1" applyBorder="1" applyAlignment="1">
      <alignment horizontal="center" vertical="center" wrapText="1"/>
    </xf>
    <xf numFmtId="9" fontId="14" fillId="0" borderId="41" xfId="2" applyFont="1" applyFill="1" applyBorder="1" applyAlignment="1">
      <alignment horizontal="center" vertical="center" wrapText="1"/>
    </xf>
    <xf numFmtId="10" fontId="14" fillId="0" borderId="41" xfId="2" applyNumberFormat="1" applyFont="1" applyFill="1" applyBorder="1" applyAlignment="1">
      <alignment horizontal="center" vertical="center"/>
    </xf>
    <xf numFmtId="166" fontId="14" fillId="0" borderId="41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indent="2"/>
    </xf>
    <xf numFmtId="174" fontId="14" fillId="0" borderId="0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 applyFill="1" applyBorder="1" applyAlignment="1">
      <alignment horizontal="center" vertical="center" wrapText="1"/>
    </xf>
    <xf numFmtId="10" fontId="14" fillId="0" borderId="0" xfId="2" applyNumberFormat="1" applyFont="1" applyFill="1" applyBorder="1" applyAlignment="1">
      <alignment horizontal="center" vertical="center"/>
    </xf>
    <xf numFmtId="166" fontId="14" fillId="0" borderId="0" xfId="2" applyNumberFormat="1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left" indent="2"/>
    </xf>
    <xf numFmtId="164" fontId="9" fillId="0" borderId="26" xfId="0" applyNumberFormat="1" applyFont="1" applyBorder="1" applyAlignment="1">
      <alignment horizontal="center" vertical="center"/>
    </xf>
    <xf numFmtId="174" fontId="14" fillId="0" borderId="26" xfId="1" applyNumberFormat="1" applyFont="1" applyFill="1" applyBorder="1" applyAlignment="1">
      <alignment horizontal="center" vertical="center" wrapText="1"/>
    </xf>
    <xf numFmtId="165" fontId="14" fillId="0" borderId="26" xfId="1" applyNumberFormat="1" applyFont="1" applyFill="1" applyBorder="1" applyAlignment="1">
      <alignment horizontal="center" vertical="center" wrapText="1"/>
    </xf>
    <xf numFmtId="9" fontId="14" fillId="0" borderId="26" xfId="2" applyFont="1" applyFill="1" applyBorder="1" applyAlignment="1">
      <alignment horizontal="center" vertical="center" wrapText="1"/>
    </xf>
    <xf numFmtId="10" fontId="14" fillId="0" borderId="26" xfId="2" applyNumberFormat="1" applyFont="1" applyFill="1" applyBorder="1" applyAlignment="1">
      <alignment horizontal="center" vertical="center"/>
    </xf>
    <xf numFmtId="166" fontId="14" fillId="0" borderId="26" xfId="2" applyNumberFormat="1" applyFont="1" applyFill="1" applyBorder="1" applyAlignment="1">
      <alignment horizontal="center" vertical="center" wrapText="1"/>
    </xf>
    <xf numFmtId="176" fontId="9" fillId="0" borderId="26" xfId="0" applyNumberFormat="1" applyFont="1" applyBorder="1" applyAlignment="1">
      <alignment horizontal="center" vertical="center"/>
    </xf>
    <xf numFmtId="170" fontId="9" fillId="0" borderId="26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0" fontId="9" fillId="0" borderId="49" xfId="0" applyFont="1" applyBorder="1" applyAlignment="1">
      <alignment horizontal="left" indent="2"/>
    </xf>
    <xf numFmtId="3" fontId="14" fillId="0" borderId="49" xfId="0" applyNumberFormat="1" applyFont="1" applyBorder="1" applyAlignment="1">
      <alignment horizontal="center" vertical="center"/>
    </xf>
    <xf numFmtId="174" fontId="14" fillId="0" borderId="49" xfId="1" applyNumberFormat="1" applyFont="1" applyFill="1" applyBorder="1" applyAlignment="1">
      <alignment horizontal="center" vertical="center" wrapText="1"/>
    </xf>
    <xf numFmtId="165" fontId="14" fillId="0" borderId="49" xfId="1" applyNumberFormat="1" applyFont="1" applyFill="1" applyBorder="1" applyAlignment="1">
      <alignment horizontal="center" vertical="center" wrapText="1"/>
    </xf>
    <xf numFmtId="9" fontId="14" fillId="0" borderId="49" xfId="2" applyFont="1" applyFill="1" applyBorder="1" applyAlignment="1">
      <alignment horizontal="center" vertical="center" wrapText="1"/>
    </xf>
    <xf numFmtId="10" fontId="14" fillId="0" borderId="49" xfId="2" applyNumberFormat="1" applyFont="1" applyFill="1" applyBorder="1" applyAlignment="1">
      <alignment horizontal="center" vertical="center"/>
    </xf>
    <xf numFmtId="1" fontId="14" fillId="0" borderId="49" xfId="2" applyNumberFormat="1" applyFont="1" applyFill="1" applyBorder="1" applyAlignment="1">
      <alignment horizontal="center" vertical="center"/>
    </xf>
    <xf numFmtId="177" fontId="9" fillId="0" borderId="49" xfId="0" applyNumberFormat="1" applyFont="1" applyBorder="1" applyAlignment="1">
      <alignment horizontal="center" vertical="center"/>
    </xf>
    <xf numFmtId="166" fontId="14" fillId="0" borderId="49" xfId="2" applyNumberFormat="1" applyFont="1" applyFill="1" applyBorder="1" applyAlignment="1">
      <alignment horizontal="center" vertical="center" wrapText="1"/>
    </xf>
    <xf numFmtId="0" fontId="9" fillId="0" borderId="20" xfId="0" applyFont="1" applyBorder="1"/>
    <xf numFmtId="1" fontId="14" fillId="0" borderId="26" xfId="2" applyNumberFormat="1" applyFont="1" applyFill="1" applyBorder="1" applyAlignment="1">
      <alignment horizontal="center" vertical="center"/>
    </xf>
    <xf numFmtId="177" fontId="9" fillId="0" borderId="26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horizontal="left" indent="1"/>
    </xf>
    <xf numFmtId="0" fontId="9" fillId="0" borderId="30" xfId="0" applyFont="1" applyBorder="1" applyAlignment="1">
      <alignment horizontal="left" indent="1"/>
    </xf>
    <xf numFmtId="3" fontId="9" fillId="0" borderId="30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4" fontId="9" fillId="0" borderId="30" xfId="0" applyNumberFormat="1" applyFont="1" applyBorder="1" applyAlignment="1">
      <alignment horizontal="center" vertical="center"/>
    </xf>
    <xf numFmtId="1" fontId="9" fillId="0" borderId="30" xfId="0" applyNumberFormat="1" applyFont="1" applyBorder="1" applyAlignment="1">
      <alignment horizontal="center" vertical="center"/>
    </xf>
    <xf numFmtId="174" fontId="9" fillId="0" borderId="30" xfId="1" applyNumberFormat="1" applyFont="1" applyFill="1" applyBorder="1" applyAlignment="1">
      <alignment horizontal="center" vertical="center" wrapText="1"/>
    </xf>
    <xf numFmtId="165" fontId="9" fillId="0" borderId="30" xfId="1" applyNumberFormat="1" applyFont="1" applyFill="1" applyBorder="1" applyAlignment="1">
      <alignment horizontal="center" vertical="center" wrapText="1"/>
    </xf>
    <xf numFmtId="178" fontId="9" fillId="0" borderId="30" xfId="2" applyNumberFormat="1" applyFont="1" applyFill="1" applyBorder="1" applyAlignment="1">
      <alignment horizontal="center" vertical="center" wrapText="1"/>
    </xf>
    <xf numFmtId="2" fontId="9" fillId="0" borderId="30" xfId="0" applyNumberFormat="1" applyFont="1" applyBorder="1" applyAlignment="1">
      <alignment horizontal="center" vertical="center" wrapText="1"/>
    </xf>
    <xf numFmtId="9" fontId="9" fillId="0" borderId="30" xfId="2" applyFont="1" applyFill="1" applyBorder="1" applyAlignment="1">
      <alignment horizontal="center" vertical="center" wrapText="1"/>
    </xf>
    <xf numFmtId="10" fontId="9" fillId="0" borderId="30" xfId="2" applyNumberFormat="1" applyFont="1" applyFill="1" applyBorder="1" applyAlignment="1">
      <alignment horizontal="center" vertical="center"/>
    </xf>
    <xf numFmtId="166" fontId="9" fillId="0" borderId="30" xfId="2" applyNumberFormat="1" applyFont="1" applyFill="1" applyBorder="1" applyAlignment="1">
      <alignment horizontal="center" vertical="center" wrapText="1"/>
    </xf>
    <xf numFmtId="176" fontId="9" fillId="0" borderId="30" xfId="0" applyNumberFormat="1" applyFont="1" applyBorder="1" applyAlignment="1">
      <alignment horizontal="center" vertical="center"/>
    </xf>
    <xf numFmtId="170" fontId="9" fillId="0" borderId="30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10" fontId="9" fillId="0" borderId="49" xfId="2" applyNumberFormat="1" applyFont="1" applyFill="1" applyBorder="1" applyAlignment="1">
      <alignment horizontal="center" vertical="center" wrapText="1"/>
    </xf>
    <xf numFmtId="10" fontId="9" fillId="0" borderId="0" xfId="2" applyNumberFormat="1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left" indent="1"/>
    </xf>
    <xf numFmtId="174" fontId="9" fillId="0" borderId="26" xfId="1" applyNumberFormat="1" applyFont="1" applyFill="1" applyBorder="1" applyAlignment="1">
      <alignment horizontal="center" vertical="center" wrapText="1"/>
    </xf>
    <xf numFmtId="165" fontId="9" fillId="0" borderId="26" xfId="1" applyNumberFormat="1" applyFont="1" applyFill="1" applyBorder="1" applyAlignment="1">
      <alignment horizontal="center" vertical="center" wrapText="1"/>
    </xf>
    <xf numFmtId="9" fontId="9" fillId="0" borderId="26" xfId="2" applyFont="1" applyFill="1" applyBorder="1" applyAlignment="1">
      <alignment horizontal="center" vertical="center" wrapText="1"/>
    </xf>
    <xf numFmtId="10" fontId="9" fillId="0" borderId="26" xfId="2" applyNumberFormat="1" applyFont="1" applyFill="1" applyBorder="1" applyAlignment="1">
      <alignment horizontal="center" vertical="center"/>
    </xf>
    <xf numFmtId="10" fontId="9" fillId="0" borderId="26" xfId="2" applyNumberFormat="1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horizontal="left" indent="1"/>
    </xf>
    <xf numFmtId="174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 wrapText="1"/>
    </xf>
    <xf numFmtId="166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2" fontId="9" fillId="0" borderId="0" xfId="0" applyNumberFormat="1" applyFont="1" applyAlignment="1">
      <alignment horizontal="left" indent="2"/>
    </xf>
    <xf numFmtId="2" fontId="9" fillId="0" borderId="41" xfId="0" applyNumberFormat="1" applyFont="1" applyBorder="1" applyAlignment="1">
      <alignment horizontal="left" indent="1"/>
    </xf>
    <xf numFmtId="165" fontId="9" fillId="0" borderId="41" xfId="0" applyNumberFormat="1" applyFont="1" applyBorder="1" applyAlignment="1">
      <alignment horizontal="center" vertical="center" wrapText="1"/>
    </xf>
    <xf numFmtId="174" fontId="9" fillId="0" borderId="41" xfId="0" applyNumberFormat="1" applyFont="1" applyBorder="1" applyAlignment="1">
      <alignment horizontal="center" vertical="center" wrapText="1"/>
    </xf>
    <xf numFmtId="9" fontId="9" fillId="0" borderId="41" xfId="0" applyNumberFormat="1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9" fontId="16" fillId="0" borderId="0" xfId="2" applyFont="1" applyFill="1" applyBorder="1" applyAlignment="1">
      <alignment horizontal="center" vertical="center" wrapText="1"/>
    </xf>
    <xf numFmtId="9" fontId="16" fillId="0" borderId="26" xfId="2" applyFont="1" applyFill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2" fontId="9" fillId="0" borderId="26" xfId="0" applyNumberFormat="1" applyFont="1" applyBorder="1" applyAlignment="1">
      <alignment horizontal="left" indent="2"/>
    </xf>
    <xf numFmtId="2" fontId="9" fillId="0" borderId="49" xfId="0" applyNumberFormat="1" applyFont="1" applyBorder="1" applyAlignment="1">
      <alignment horizontal="left" indent="1"/>
    </xf>
    <xf numFmtId="165" fontId="9" fillId="0" borderId="49" xfId="0" applyNumberFormat="1" applyFont="1" applyBorder="1" applyAlignment="1">
      <alignment horizontal="center" vertical="center" wrapText="1"/>
    </xf>
    <xf numFmtId="3" fontId="9" fillId="0" borderId="20" xfId="0" applyNumberFormat="1" applyFont="1" applyBorder="1" applyAlignment="1">
      <alignment horizontal="center" vertical="center" wrapText="1"/>
    </xf>
    <xf numFmtId="1" fontId="9" fillId="0" borderId="20" xfId="0" applyNumberFormat="1" applyFont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1" fontId="9" fillId="0" borderId="26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indent="1"/>
    </xf>
    <xf numFmtId="164" fontId="9" fillId="0" borderId="4" xfId="0" applyNumberFormat="1" applyFont="1" applyBorder="1" applyAlignment="1">
      <alignment horizontal="center" vertical="center"/>
    </xf>
    <xf numFmtId="174" fontId="9" fillId="0" borderId="4" xfId="0" applyNumberFormat="1" applyFont="1" applyBorder="1" applyAlignment="1">
      <alignment horizontal="center" vertical="center"/>
    </xf>
    <xf numFmtId="9" fontId="9" fillId="0" borderId="4" xfId="2" applyFont="1" applyFill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/>
    </xf>
    <xf numFmtId="170" fontId="9" fillId="0" borderId="4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0" fontId="9" fillId="0" borderId="1" xfId="0" applyFont="1" applyBorder="1"/>
    <xf numFmtId="0" fontId="9" fillId="0" borderId="2" xfId="0" applyFont="1" applyBorder="1"/>
    <xf numFmtId="9" fontId="9" fillId="0" borderId="2" xfId="2" applyFont="1" applyFill="1" applyBorder="1"/>
    <xf numFmtId="44" fontId="9" fillId="0" borderId="2" xfId="1" applyFont="1" applyFill="1" applyBorder="1"/>
    <xf numFmtId="10" fontId="9" fillId="0" borderId="2" xfId="2" applyNumberFormat="1" applyFont="1" applyFill="1" applyBorder="1"/>
    <xf numFmtId="10" fontId="9" fillId="0" borderId="0" xfId="2" applyNumberFormat="1" applyFont="1" applyFill="1"/>
    <xf numFmtId="176" fontId="9" fillId="0" borderId="0" xfId="2" applyNumberFormat="1" applyFont="1" applyFill="1"/>
    <xf numFmtId="170" fontId="9" fillId="0" borderId="0" xfId="2" applyNumberFormat="1" applyFont="1" applyFill="1"/>
    <xf numFmtId="1" fontId="9" fillId="0" borderId="0" xfId="2" applyNumberFormat="1" applyFont="1" applyFill="1"/>
    <xf numFmtId="0" fontId="15" fillId="0" borderId="3" xfId="0" applyFont="1" applyBorder="1" applyAlignment="1">
      <alignment horizontal="center"/>
    </xf>
    <xf numFmtId="0" fontId="15" fillId="0" borderId="6" xfId="0" applyFont="1" applyBorder="1" applyAlignment="1">
      <alignment horizontal="centerContinuous"/>
    </xf>
    <xf numFmtId="3" fontId="15" fillId="0" borderId="6" xfId="0" applyNumberFormat="1" applyFont="1" applyBorder="1" applyAlignment="1">
      <alignment horizontal="centerContinuous"/>
    </xf>
    <xf numFmtId="9" fontId="15" fillId="0" borderId="6" xfId="2" applyFont="1" applyFill="1" applyBorder="1" applyAlignment="1">
      <alignment horizontal="centerContinuous"/>
    </xf>
    <xf numFmtId="44" fontId="15" fillId="0" borderId="6" xfId="1" applyFont="1" applyFill="1" applyBorder="1" applyAlignment="1">
      <alignment horizontal="centerContinuous"/>
    </xf>
    <xf numFmtId="0" fontId="9" fillId="0" borderId="9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9" fontId="9" fillId="0" borderId="2" xfId="2" applyFont="1" applyFill="1" applyBorder="1" applyAlignment="1">
      <alignment horizontal="center" wrapText="1"/>
    </xf>
    <xf numFmtId="44" fontId="9" fillId="0" borderId="2" xfId="1" applyFont="1" applyFill="1" applyBorder="1" applyAlignment="1">
      <alignment horizontal="center" wrapText="1"/>
    </xf>
    <xf numFmtId="10" fontId="9" fillId="0" borderId="2" xfId="2" applyNumberFormat="1" applyFont="1" applyFill="1" applyBorder="1" applyAlignment="1">
      <alignment horizontal="center" wrapText="1"/>
    </xf>
    <xf numFmtId="10" fontId="9" fillId="0" borderId="10" xfId="2" applyNumberFormat="1" applyFont="1" applyFill="1" applyBorder="1" applyAlignment="1">
      <alignment horizontal="center" wrapText="1"/>
    </xf>
    <xf numFmtId="164" fontId="9" fillId="0" borderId="9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0" fontId="9" fillId="0" borderId="2" xfId="0" applyNumberFormat="1" applyFont="1" applyBorder="1" applyAlignment="1">
      <alignment horizontal="center" vertical="center" wrapText="1"/>
    </xf>
    <xf numFmtId="1" fontId="9" fillId="0" borderId="60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6" xfId="0" applyNumberFormat="1" applyFont="1" applyBorder="1" applyAlignment="1">
      <alignment horizontal="center"/>
    </xf>
    <xf numFmtId="3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165" fontId="9" fillId="0" borderId="6" xfId="1" applyNumberFormat="1" applyFont="1" applyFill="1" applyBorder="1" applyAlignment="1">
      <alignment horizontal="center" vertical="center" wrapText="1"/>
    </xf>
    <xf numFmtId="9" fontId="9" fillId="0" borderId="6" xfId="2" applyFont="1" applyFill="1" applyBorder="1" applyAlignment="1">
      <alignment horizontal="center" vertical="center" wrapText="1"/>
    </xf>
    <xf numFmtId="7" fontId="9" fillId="0" borderId="6" xfId="1" applyNumberFormat="1" applyFont="1" applyFill="1" applyBorder="1" applyAlignment="1">
      <alignment horizontal="center" vertical="center" wrapText="1"/>
    </xf>
    <xf numFmtId="166" fontId="9" fillId="0" borderId="6" xfId="2" applyNumberFormat="1" applyFont="1" applyFill="1" applyBorder="1" applyAlignment="1">
      <alignment horizontal="center" vertical="center"/>
    </xf>
    <xf numFmtId="166" fontId="9" fillId="0" borderId="7" xfId="2" applyNumberFormat="1" applyFont="1" applyFill="1" applyBorder="1" applyAlignment="1">
      <alignment horizontal="center" vertical="center" wrapText="1"/>
    </xf>
    <xf numFmtId="164" fontId="9" fillId="0" borderId="51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0" fontId="9" fillId="0" borderId="6" xfId="0" applyNumberFormat="1" applyFont="1" applyBorder="1" applyAlignment="1">
      <alignment horizontal="center" vertical="center"/>
    </xf>
    <xf numFmtId="3" fontId="9" fillId="0" borderId="16" xfId="0" applyNumberFormat="1" applyFont="1" applyBorder="1" applyAlignment="1">
      <alignment horizontal="center"/>
    </xf>
    <xf numFmtId="3" fontId="9" fillId="0" borderId="17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65" fontId="9" fillId="0" borderId="2" xfId="1" applyNumberFormat="1" applyFont="1" applyFill="1" applyBorder="1" applyAlignment="1">
      <alignment horizontal="center" vertical="center" wrapText="1"/>
    </xf>
    <xf numFmtId="9" fontId="9" fillId="0" borderId="2" xfId="2" applyFont="1" applyFill="1" applyBorder="1" applyAlignment="1">
      <alignment horizontal="center" vertical="center" wrapText="1"/>
    </xf>
    <xf numFmtId="7" fontId="9" fillId="0" borderId="2" xfId="1" applyNumberFormat="1" applyFont="1" applyFill="1" applyBorder="1" applyAlignment="1">
      <alignment horizontal="center" vertical="center" wrapText="1"/>
    </xf>
    <xf numFmtId="166" fontId="9" fillId="0" borderId="2" xfId="2" applyNumberFormat="1" applyFont="1" applyFill="1" applyBorder="1" applyAlignment="1">
      <alignment horizontal="center" vertical="center"/>
    </xf>
    <xf numFmtId="166" fontId="9" fillId="0" borderId="18" xfId="2" applyNumberFormat="1" applyFont="1" applyFill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0" fontId="9" fillId="0" borderId="2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5" fontId="9" fillId="0" borderId="2" xfId="0" applyNumberFormat="1" applyFont="1" applyBorder="1" applyAlignment="1">
      <alignment horizontal="center" vertical="center"/>
    </xf>
    <xf numFmtId="9" fontId="9" fillId="0" borderId="2" xfId="2" applyFont="1" applyFill="1" applyBorder="1" applyAlignment="1">
      <alignment horizontal="center" vertical="center"/>
    </xf>
    <xf numFmtId="7" fontId="9" fillId="0" borderId="2" xfId="1" applyNumberFormat="1" applyFont="1" applyFill="1" applyBorder="1" applyAlignment="1">
      <alignment horizontal="center" vertical="center"/>
    </xf>
    <xf numFmtId="166" fontId="9" fillId="0" borderId="18" xfId="2" applyNumberFormat="1" applyFont="1" applyFill="1" applyBorder="1" applyAlignment="1">
      <alignment horizontal="center" vertical="center"/>
    </xf>
    <xf numFmtId="164" fontId="9" fillId="0" borderId="9" xfId="2" applyNumberFormat="1" applyFont="1" applyFill="1" applyBorder="1" applyAlignment="1">
      <alignment horizontal="center" vertical="center"/>
    </xf>
    <xf numFmtId="176" fontId="9" fillId="0" borderId="2" xfId="2" applyNumberFormat="1" applyFont="1" applyFill="1" applyBorder="1" applyAlignment="1">
      <alignment horizontal="center" vertical="center"/>
    </xf>
    <xf numFmtId="170" fontId="9" fillId="0" borderId="2" xfId="2" applyNumberFormat="1" applyFont="1" applyFill="1" applyBorder="1" applyAlignment="1">
      <alignment horizontal="center" vertical="center"/>
    </xf>
    <xf numFmtId="1" fontId="9" fillId="0" borderId="18" xfId="2" applyNumberFormat="1" applyFont="1" applyFill="1" applyBorder="1" applyAlignment="1">
      <alignment horizontal="center" vertical="center"/>
    </xf>
    <xf numFmtId="9" fontId="9" fillId="0" borderId="0" xfId="0" applyNumberFormat="1" applyFont="1"/>
    <xf numFmtId="3" fontId="9" fillId="0" borderId="17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64" fontId="9" fillId="0" borderId="17" xfId="0" applyNumberFormat="1" applyFont="1" applyBorder="1" applyAlignment="1">
      <alignment horizontal="center" vertical="center"/>
    </xf>
    <xf numFmtId="1" fontId="9" fillId="0" borderId="17" xfId="0" applyNumberFormat="1" applyFont="1" applyBorder="1" applyAlignment="1">
      <alignment horizontal="center" vertical="center"/>
    </xf>
    <xf numFmtId="165" fontId="9" fillId="0" borderId="17" xfId="1" applyNumberFormat="1" applyFont="1" applyFill="1" applyBorder="1" applyAlignment="1">
      <alignment horizontal="center" vertical="center" wrapText="1"/>
    </xf>
    <xf numFmtId="9" fontId="9" fillId="0" borderId="17" xfId="2" applyFont="1" applyFill="1" applyBorder="1" applyAlignment="1">
      <alignment horizontal="center" vertical="center" wrapText="1"/>
    </xf>
    <xf numFmtId="7" fontId="9" fillId="0" borderId="17" xfId="1" applyNumberFormat="1" applyFont="1" applyFill="1" applyBorder="1" applyAlignment="1">
      <alignment horizontal="center" vertical="center" wrapText="1"/>
    </xf>
    <xf numFmtId="166" fontId="9" fillId="0" borderId="17" xfId="2" applyNumberFormat="1" applyFont="1" applyFill="1" applyBorder="1" applyAlignment="1">
      <alignment horizontal="center" vertical="center"/>
    </xf>
    <xf numFmtId="166" fontId="9" fillId="0" borderId="15" xfId="2" applyNumberFormat="1" applyFont="1" applyFill="1" applyBorder="1" applyAlignment="1">
      <alignment horizontal="center" vertical="center" wrapText="1"/>
    </xf>
    <xf numFmtId="164" fontId="9" fillId="0" borderId="16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0" fontId="9" fillId="0" borderId="17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165" fontId="9" fillId="0" borderId="13" xfId="1" applyNumberFormat="1" applyFont="1" applyFill="1" applyBorder="1" applyAlignment="1">
      <alignment horizontal="center" vertical="center" wrapText="1"/>
    </xf>
    <xf numFmtId="9" fontId="9" fillId="0" borderId="13" xfId="2" applyFont="1" applyFill="1" applyBorder="1" applyAlignment="1">
      <alignment horizontal="center" vertical="center" wrapText="1"/>
    </xf>
    <xf numFmtId="7" fontId="9" fillId="0" borderId="13" xfId="1" applyNumberFormat="1" applyFont="1" applyFill="1" applyBorder="1" applyAlignment="1">
      <alignment horizontal="center" vertical="center" wrapText="1"/>
    </xf>
    <xf numFmtId="166" fontId="9" fillId="0" borderId="13" xfId="2" applyNumberFormat="1" applyFont="1" applyFill="1" applyBorder="1" applyAlignment="1">
      <alignment horizontal="center" vertical="center"/>
    </xf>
    <xf numFmtId="166" fontId="9" fillId="0" borderId="14" xfId="2" applyNumberFormat="1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3" fontId="9" fillId="0" borderId="23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65" fontId="9" fillId="0" borderId="23" xfId="0" applyNumberFormat="1" applyFont="1" applyBorder="1" applyAlignment="1">
      <alignment horizontal="center" vertical="center"/>
    </xf>
    <xf numFmtId="9" fontId="9" fillId="0" borderId="23" xfId="2" applyFont="1" applyFill="1" applyBorder="1" applyAlignment="1">
      <alignment horizontal="center" vertical="center"/>
    </xf>
    <xf numFmtId="7" fontId="9" fillId="0" borderId="23" xfId="1" applyNumberFormat="1" applyFont="1" applyFill="1" applyBorder="1" applyAlignment="1">
      <alignment horizontal="center" vertical="center"/>
    </xf>
    <xf numFmtId="166" fontId="9" fillId="0" borderId="23" xfId="2" applyNumberFormat="1" applyFont="1" applyFill="1" applyBorder="1" applyAlignment="1">
      <alignment horizontal="center" vertical="center"/>
    </xf>
    <xf numFmtId="166" fontId="9" fillId="0" borderId="11" xfId="2" applyNumberFormat="1" applyFont="1" applyFill="1" applyBorder="1" applyAlignment="1">
      <alignment horizontal="center" vertical="center"/>
    </xf>
    <xf numFmtId="164" fontId="9" fillId="0" borderId="22" xfId="2" applyNumberFormat="1" applyFont="1" applyFill="1" applyBorder="1" applyAlignment="1">
      <alignment horizontal="center" vertical="center"/>
    </xf>
    <xf numFmtId="176" fontId="9" fillId="0" borderId="23" xfId="2" applyNumberFormat="1" applyFont="1" applyFill="1" applyBorder="1" applyAlignment="1">
      <alignment horizontal="center" vertical="center"/>
    </xf>
    <xf numFmtId="170" fontId="9" fillId="0" borderId="23" xfId="2" applyNumberFormat="1" applyFont="1" applyFill="1" applyBorder="1" applyAlignment="1">
      <alignment horizontal="center" vertical="center"/>
    </xf>
    <xf numFmtId="1" fontId="9" fillId="0" borderId="11" xfId="2" applyNumberFormat="1" applyFont="1" applyFill="1" applyBorder="1" applyAlignment="1">
      <alignment horizontal="center" vertical="center"/>
    </xf>
    <xf numFmtId="9" fontId="9" fillId="0" borderId="0" xfId="2" applyFont="1" applyFill="1" applyBorder="1"/>
    <xf numFmtId="44" fontId="9" fillId="0" borderId="0" xfId="1" applyFont="1" applyFill="1" applyBorder="1"/>
    <xf numFmtId="10" fontId="9" fillId="0" borderId="0" xfId="2" applyNumberFormat="1" applyFont="1" applyFill="1" applyBorder="1"/>
    <xf numFmtId="176" fontId="9" fillId="0" borderId="0" xfId="2" applyNumberFormat="1" applyFont="1" applyFill="1" applyBorder="1"/>
    <xf numFmtId="170" fontId="9" fillId="0" borderId="0" xfId="2" applyNumberFormat="1" applyFont="1" applyFill="1" applyBorder="1"/>
    <xf numFmtId="1" fontId="9" fillId="0" borderId="0" xfId="2" applyNumberFormat="1" applyFont="1" applyFill="1" applyBorder="1"/>
    <xf numFmtId="44" fontId="17" fillId="0" borderId="33" xfId="1" applyFont="1" applyFill="1" applyBorder="1" applyAlignment="1">
      <alignment wrapText="1"/>
    </xf>
    <xf numFmtId="44" fontId="17" fillId="0" borderId="13" xfId="1" applyFont="1" applyFill="1" applyBorder="1" applyAlignment="1">
      <alignment wrapText="1"/>
    </xf>
    <xf numFmtId="9" fontId="17" fillId="0" borderId="13" xfId="2" applyFont="1" applyFill="1" applyBorder="1" applyAlignment="1">
      <alignment wrapText="1"/>
    </xf>
    <xf numFmtId="44" fontId="10" fillId="0" borderId="14" xfId="1" applyFont="1" applyFill="1" applyBorder="1" applyAlignment="1">
      <alignment wrapText="1"/>
    </xf>
    <xf numFmtId="165" fontId="10" fillId="0" borderId="13" xfId="1" applyNumberFormat="1" applyFont="1" applyFill="1" applyBorder="1" applyAlignment="1">
      <alignment horizontal="center"/>
    </xf>
    <xf numFmtId="10" fontId="10" fillId="0" borderId="24" xfId="2" applyNumberFormat="1" applyFont="1" applyFill="1" applyBorder="1" applyAlignment="1">
      <alignment horizontal="center"/>
    </xf>
    <xf numFmtId="165" fontId="10" fillId="0" borderId="24" xfId="1" applyNumberFormat="1" applyFont="1" applyFill="1" applyBorder="1" applyAlignment="1">
      <alignment horizontal="center"/>
    </xf>
    <xf numFmtId="9" fontId="10" fillId="0" borderId="24" xfId="2" applyFont="1" applyFill="1" applyBorder="1" applyAlignment="1">
      <alignment horizontal="center"/>
    </xf>
    <xf numFmtId="165" fontId="10" fillId="0" borderId="34" xfId="1" applyNumberFormat="1" applyFont="1" applyFill="1" applyBorder="1" applyAlignment="1">
      <alignment wrapText="1"/>
    </xf>
    <xf numFmtId="165" fontId="18" fillId="0" borderId="35" xfId="1" applyNumberFormat="1" applyFont="1" applyFill="1" applyBorder="1" applyAlignment="1">
      <alignment horizontal="center"/>
    </xf>
    <xf numFmtId="49" fontId="5" fillId="0" borderId="21" xfId="0" applyNumberFormat="1" applyFont="1" applyBorder="1"/>
    <xf numFmtId="44" fontId="17" fillId="0" borderId="22" xfId="1" applyFont="1" applyFill="1" applyBorder="1" applyAlignment="1">
      <alignment wrapText="1"/>
    </xf>
    <xf numFmtId="44" fontId="17" fillId="0" borderId="37" xfId="1" applyFont="1" applyFill="1" applyBorder="1" applyAlignment="1">
      <alignment wrapText="1"/>
    </xf>
    <xf numFmtId="9" fontId="17" fillId="0" borderId="23" xfId="2" applyFont="1" applyFill="1" applyBorder="1" applyAlignment="1">
      <alignment wrapText="1"/>
    </xf>
    <xf numFmtId="44" fontId="10" fillId="0" borderId="38" xfId="1" applyFont="1" applyFill="1" applyBorder="1" applyAlignment="1">
      <alignment wrapText="1"/>
    </xf>
    <xf numFmtId="44" fontId="10" fillId="0" borderId="39" xfId="1" applyFont="1" applyFill="1" applyBorder="1" applyAlignment="1">
      <alignment horizontal="center"/>
    </xf>
    <xf numFmtId="168" fontId="10" fillId="0" borderId="10" xfId="3" applyNumberFormat="1" applyFont="1" applyBorder="1" applyAlignment="1">
      <alignment horizontal="center" wrapText="1"/>
    </xf>
    <xf numFmtId="44" fontId="10" fillId="0" borderId="10" xfId="1" applyFont="1" applyFill="1" applyBorder="1" applyAlignment="1">
      <alignment horizontal="center" wrapText="1"/>
    </xf>
    <xf numFmtId="44" fontId="10" fillId="0" borderId="10" xfId="1" applyFont="1" applyFill="1" applyBorder="1" applyAlignment="1">
      <alignment horizontal="right" wrapText="1"/>
    </xf>
    <xf numFmtId="165" fontId="10" fillId="0" borderId="10" xfId="1" applyNumberFormat="1" applyFont="1" applyFill="1" applyBorder="1" applyAlignment="1">
      <alignment horizontal="center" wrapText="1"/>
    </xf>
    <xf numFmtId="10" fontId="10" fillId="0" borderId="22" xfId="2" applyNumberFormat="1" applyFont="1" applyFill="1" applyBorder="1" applyAlignment="1">
      <alignment horizontal="center" wrapText="1"/>
    </xf>
    <xf numFmtId="165" fontId="10" fillId="0" borderId="23" xfId="4" applyNumberFormat="1" applyFont="1" applyBorder="1" applyAlignment="1">
      <alignment horizontal="center" wrapText="1"/>
    </xf>
    <xf numFmtId="9" fontId="10" fillId="0" borderId="23" xfId="2" applyFont="1" applyFill="1" applyBorder="1" applyAlignment="1">
      <alignment horizontal="center" wrapText="1"/>
    </xf>
    <xf numFmtId="44" fontId="10" fillId="0" borderId="40" xfId="1" applyFont="1" applyFill="1" applyBorder="1" applyAlignment="1">
      <alignment horizontal="center" wrapText="1"/>
    </xf>
    <xf numFmtId="44" fontId="10" fillId="0" borderId="22" xfId="1" applyFont="1" applyFill="1" applyBorder="1" applyAlignment="1">
      <alignment horizontal="center" wrapText="1"/>
    </xf>
    <xf numFmtId="168" fontId="10" fillId="0" borderId="23" xfId="3" applyNumberFormat="1" applyFont="1" applyBorder="1" applyAlignment="1">
      <alignment horizontal="center" wrapText="1"/>
    </xf>
    <xf numFmtId="44" fontId="10" fillId="0" borderId="23" xfId="1" applyFont="1" applyFill="1" applyBorder="1" applyAlignment="1">
      <alignment horizontal="center" wrapText="1"/>
    </xf>
    <xf numFmtId="44" fontId="10" fillId="0" borderId="38" xfId="1" applyFont="1" applyFill="1" applyBorder="1" applyAlignment="1">
      <alignment horizontal="center" wrapText="1"/>
    </xf>
    <xf numFmtId="165" fontId="10" fillId="0" borderId="21" xfId="1" applyNumberFormat="1" applyFont="1" applyFill="1" applyBorder="1" applyAlignment="1">
      <alignment wrapText="1"/>
    </xf>
    <xf numFmtId="44" fontId="10" fillId="0" borderId="21" xfId="1" applyFont="1" applyFill="1" applyBorder="1" applyAlignment="1">
      <alignment wrapText="1"/>
    </xf>
    <xf numFmtId="165" fontId="10" fillId="0" borderId="0" xfId="1" applyNumberFormat="1" applyFont="1" applyFill="1" applyBorder="1" applyAlignment="1">
      <alignment wrapText="1"/>
    </xf>
    <xf numFmtId="44" fontId="9" fillId="0" borderId="0" xfId="1" applyFont="1" applyFill="1"/>
    <xf numFmtId="0" fontId="15" fillId="0" borderId="8" xfId="0" applyFont="1" applyBorder="1" applyAlignment="1">
      <alignment horizontal="center"/>
    </xf>
    <xf numFmtId="0" fontId="14" fillId="0" borderId="48" xfId="0" applyFont="1" applyBorder="1" applyAlignment="1">
      <alignment horizontal="center" wrapText="1"/>
    </xf>
    <xf numFmtId="164" fontId="9" fillId="0" borderId="16" xfId="0" applyNumberFormat="1" applyFont="1" applyBorder="1" applyAlignment="1">
      <alignment horizontal="center" vertical="center" wrapText="1"/>
    </xf>
    <xf numFmtId="176" fontId="9" fillId="0" borderId="17" xfId="0" applyNumberFormat="1" applyFont="1" applyBorder="1" applyAlignment="1">
      <alignment horizontal="center" vertical="center" wrapText="1"/>
    </xf>
    <xf numFmtId="170" fontId="9" fillId="0" borderId="17" xfId="0" applyNumberFormat="1" applyFont="1" applyBorder="1" applyAlignment="1">
      <alignment horizontal="center" vertical="center" wrapText="1"/>
    </xf>
    <xf numFmtId="1" fontId="9" fillId="0" borderId="50" xfId="0" applyNumberFormat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wrapText="1"/>
    </xf>
    <xf numFmtId="0" fontId="14" fillId="0" borderId="0" xfId="0" applyFont="1"/>
    <xf numFmtId="0" fontId="14" fillId="0" borderId="0" xfId="0" applyFont="1" applyAlignment="1">
      <alignment wrapText="1"/>
    </xf>
    <xf numFmtId="49" fontId="9" fillId="0" borderId="13" xfId="0" applyNumberFormat="1" applyFont="1" applyBorder="1" applyAlignment="1">
      <alignment horizontal="center"/>
    </xf>
    <xf numFmtId="3" fontId="9" fillId="0" borderId="49" xfId="0" applyNumberFormat="1" applyFont="1" applyBorder="1"/>
    <xf numFmtId="44" fontId="9" fillId="0" borderId="49" xfId="1" applyFont="1" applyFill="1" applyBorder="1"/>
    <xf numFmtId="167" fontId="9" fillId="0" borderId="49" xfId="2" applyNumberFormat="1" applyFont="1" applyFill="1" applyBorder="1"/>
    <xf numFmtId="7" fontId="9" fillId="0" borderId="0" xfId="0" applyNumberFormat="1" applyFont="1"/>
    <xf numFmtId="7" fontId="9" fillId="0" borderId="49" xfId="0" applyNumberFormat="1" applyFont="1" applyBorder="1"/>
    <xf numFmtId="10" fontId="9" fillId="0" borderId="49" xfId="2" applyNumberFormat="1" applyFont="1" applyFill="1" applyBorder="1"/>
    <xf numFmtId="9" fontId="9" fillId="0" borderId="49" xfId="2" applyFont="1" applyFill="1" applyBorder="1"/>
    <xf numFmtId="165" fontId="9" fillId="0" borderId="49" xfId="0" applyNumberFormat="1" applyFont="1" applyBorder="1"/>
    <xf numFmtId="44" fontId="9" fillId="0" borderId="14" xfId="1" applyFont="1" applyFill="1" applyBorder="1"/>
    <xf numFmtId="44" fontId="9" fillId="0" borderId="34" xfId="1" applyFont="1" applyFill="1" applyBorder="1"/>
    <xf numFmtId="10" fontId="9" fillId="0" borderId="0" xfId="0" applyNumberFormat="1" applyFont="1"/>
    <xf numFmtId="44" fontId="9" fillId="0" borderId="0" xfId="0" applyNumberFormat="1" applyFont="1"/>
    <xf numFmtId="49" fontId="9" fillId="0" borderId="17" xfId="0" applyNumberFormat="1" applyFont="1" applyBorder="1" applyAlignment="1">
      <alignment horizontal="center"/>
    </xf>
    <xf numFmtId="3" fontId="9" fillId="0" borderId="0" xfId="0" applyNumberFormat="1" applyFont="1"/>
    <xf numFmtId="167" fontId="9" fillId="0" borderId="0" xfId="2" applyNumberFormat="1" applyFont="1" applyFill="1"/>
    <xf numFmtId="165" fontId="9" fillId="0" borderId="0" xfId="0" applyNumberFormat="1" applyFont="1"/>
    <xf numFmtId="44" fontId="9" fillId="0" borderId="18" xfId="1" applyFont="1" applyFill="1" applyBorder="1"/>
    <xf numFmtId="44" fontId="9" fillId="0" borderId="19" xfId="1" applyFont="1" applyFill="1" applyBorder="1"/>
    <xf numFmtId="49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vertical="center" wrapText="1"/>
    </xf>
    <xf numFmtId="49" fontId="9" fillId="0" borderId="23" xfId="0" applyNumberFormat="1" applyFont="1" applyBorder="1" applyAlignment="1">
      <alignment horizontal="center"/>
    </xf>
    <xf numFmtId="3" fontId="9" fillId="0" borderId="26" xfId="0" applyNumberFormat="1" applyFont="1" applyBorder="1"/>
    <xf numFmtId="44" fontId="9" fillId="0" borderId="26" xfId="1" applyFont="1" applyFill="1" applyBorder="1"/>
    <xf numFmtId="167" fontId="9" fillId="0" borderId="26" xfId="2" applyNumberFormat="1" applyFont="1" applyFill="1" applyBorder="1"/>
    <xf numFmtId="7" fontId="9" fillId="0" borderId="26" xfId="0" applyNumberFormat="1" applyFont="1" applyBorder="1"/>
    <xf numFmtId="10" fontId="9" fillId="0" borderId="26" xfId="2" applyNumberFormat="1" applyFont="1" applyFill="1" applyBorder="1"/>
    <xf numFmtId="9" fontId="9" fillId="0" borderId="26" xfId="2" applyFont="1" applyFill="1" applyBorder="1"/>
    <xf numFmtId="165" fontId="9" fillId="0" borderId="26" xfId="0" applyNumberFormat="1" applyFont="1" applyBorder="1"/>
    <xf numFmtId="10" fontId="9" fillId="0" borderId="26" xfId="0" applyNumberFormat="1" applyFont="1" applyBorder="1"/>
    <xf numFmtId="0" fontId="9" fillId="0" borderId="26" xfId="0" applyFont="1" applyBorder="1"/>
    <xf numFmtId="44" fontId="9" fillId="0" borderId="11" xfId="1" applyFont="1" applyFill="1" applyBorder="1"/>
    <xf numFmtId="44" fontId="9" fillId="0" borderId="21" xfId="1" applyFont="1" applyFill="1" applyBorder="1"/>
    <xf numFmtId="7" fontId="9" fillId="0" borderId="0" xfId="1" applyNumberFormat="1" applyFont="1" applyFill="1" applyBorder="1" applyAlignment="1">
      <alignment horizontal="center" vertical="center"/>
    </xf>
    <xf numFmtId="164" fontId="9" fillId="0" borderId="0" xfId="2" applyNumberFormat="1" applyFont="1" applyFill="1" applyBorder="1" applyAlignment="1">
      <alignment horizontal="center" vertical="center"/>
    </xf>
    <xf numFmtId="176" fontId="9" fillId="0" borderId="0" xfId="2" applyNumberFormat="1" applyFont="1" applyFill="1" applyBorder="1" applyAlignment="1">
      <alignment horizontal="center" vertical="center"/>
    </xf>
    <xf numFmtId="170" fontId="9" fillId="0" borderId="0" xfId="2" applyNumberFormat="1" applyFont="1" applyFill="1" applyBorder="1" applyAlignment="1">
      <alignment horizontal="center" vertical="center"/>
    </xf>
    <xf numFmtId="1" fontId="9" fillId="0" borderId="0" xfId="2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/>
    </xf>
    <xf numFmtId="167" fontId="9" fillId="0" borderId="0" xfId="2" applyNumberFormat="1" applyFont="1" applyFill="1" applyBorder="1"/>
    <xf numFmtId="0" fontId="9" fillId="0" borderId="0" xfId="0" applyFont="1" applyAlignment="1">
      <alignment horizontal="left" vertical="center"/>
    </xf>
    <xf numFmtId="0" fontId="14" fillId="0" borderId="29" xfId="0" applyFont="1" applyBorder="1"/>
    <xf numFmtId="49" fontId="14" fillId="0" borderId="34" xfId="0" applyNumberFormat="1" applyFont="1" applyBorder="1" applyAlignment="1">
      <alignment horizontal="left"/>
    </xf>
    <xf numFmtId="44" fontId="14" fillId="0" borderId="34" xfId="1" applyFont="1" applyFill="1" applyBorder="1"/>
    <xf numFmtId="49" fontId="14" fillId="0" borderId="19" xfId="0" applyNumberFormat="1" applyFont="1" applyBorder="1"/>
    <xf numFmtId="8" fontId="14" fillId="0" borderId="19" xfId="1" applyNumberFormat="1" applyFont="1" applyFill="1" applyBorder="1"/>
    <xf numFmtId="49" fontId="14" fillId="0" borderId="21" xfId="0" applyNumberFormat="1" applyFont="1" applyBorder="1"/>
    <xf numFmtId="8" fontId="14" fillId="0" borderId="21" xfId="1" applyNumberFormat="1" applyFont="1" applyFill="1" applyBorder="1"/>
    <xf numFmtId="0" fontId="14" fillId="0" borderId="48" xfId="0" applyFont="1" applyBorder="1"/>
    <xf numFmtId="0" fontId="14" fillId="0" borderId="34" xfId="0" applyFont="1" applyBorder="1"/>
    <xf numFmtId="0" fontId="14" fillId="0" borderId="19" xfId="0" applyFont="1" applyBorder="1"/>
    <xf numFmtId="0" fontId="14" fillId="0" borderId="21" xfId="0" applyFont="1" applyBorder="1"/>
    <xf numFmtId="44" fontId="18" fillId="0" borderId="35" xfId="1" applyFont="1" applyFill="1" applyBorder="1" applyAlignment="1">
      <alignment horizontal="center"/>
    </xf>
    <xf numFmtId="44" fontId="14" fillId="0" borderId="0" xfId="1" applyFont="1" applyFill="1"/>
    <xf numFmtId="44" fontId="14" fillId="0" borderId="0" xfId="1" applyFont="1" applyFill="1" applyBorder="1"/>
    <xf numFmtId="168" fontId="5" fillId="0" borderId="31" xfId="3" applyNumberFormat="1" applyFont="1" applyBorder="1" applyAlignment="1">
      <alignment horizontal="center"/>
    </xf>
    <xf numFmtId="168" fontId="5" fillId="0" borderId="4" xfId="3" applyNumberFormat="1" applyFont="1" applyBorder="1" applyAlignment="1">
      <alignment horizontal="center"/>
    </xf>
    <xf numFmtId="168" fontId="5" fillId="0" borderId="5" xfId="3" applyNumberFormat="1" applyFont="1" applyBorder="1" applyAlignment="1">
      <alignment horizontal="center"/>
    </xf>
    <xf numFmtId="43" fontId="5" fillId="0" borderId="3" xfId="3" applyNumberFormat="1" applyFont="1" applyBorder="1" applyAlignment="1">
      <alignment horizontal="center"/>
    </xf>
    <xf numFmtId="43" fontId="5" fillId="0" borderId="7" xfId="3" applyNumberFormat="1" applyFont="1" applyBorder="1" applyAlignment="1">
      <alignment horizontal="center"/>
    </xf>
    <xf numFmtId="44" fontId="5" fillId="0" borderId="31" xfId="1" applyFont="1" applyFill="1" applyBorder="1" applyAlignment="1">
      <alignment horizontal="center"/>
    </xf>
    <xf numFmtId="44" fontId="5" fillId="0" borderId="4" xfId="1" applyFont="1" applyFill="1" applyBorder="1" applyAlignment="1">
      <alignment horizontal="center"/>
    </xf>
    <xf numFmtId="49" fontId="5" fillId="0" borderId="33" xfId="0" applyNumberFormat="1" applyFont="1" applyBorder="1" applyAlignment="1">
      <alignment horizontal="center"/>
    </xf>
    <xf numFmtId="49" fontId="5" fillId="0" borderId="36" xfId="0" applyNumberFormat="1" applyFont="1" applyBorder="1" applyAlignment="1">
      <alignment horizontal="center"/>
    </xf>
    <xf numFmtId="165" fontId="5" fillId="0" borderId="12" xfId="1" applyNumberFormat="1" applyFont="1" applyFill="1" applyBorder="1" applyAlignment="1">
      <alignment horizontal="center" wrapText="1"/>
    </xf>
    <xf numFmtId="165" fontId="5" fillId="0" borderId="22" xfId="1" applyNumberFormat="1" applyFont="1" applyFill="1" applyBorder="1" applyAlignment="1">
      <alignment horizontal="center" wrapText="1"/>
    </xf>
    <xf numFmtId="165" fontId="5" fillId="0" borderId="64" xfId="1" applyNumberFormat="1" applyFont="1" applyFill="1" applyBorder="1" applyAlignment="1">
      <alignment horizontal="center" wrapText="1"/>
    </xf>
    <xf numFmtId="165" fontId="5" fillId="0" borderId="38" xfId="1" applyNumberFormat="1" applyFont="1" applyFill="1" applyBorder="1" applyAlignment="1">
      <alignment horizontal="center" wrapText="1"/>
    </xf>
    <xf numFmtId="49" fontId="5" fillId="0" borderId="34" xfId="0" applyNumberFormat="1" applyFont="1" applyBorder="1" applyAlignment="1">
      <alignment horizontal="center"/>
    </xf>
    <xf numFmtId="49" fontId="5" fillId="0" borderId="21" xfId="0" applyNumberFormat="1" applyFont="1" applyBorder="1" applyAlignment="1">
      <alignment horizontal="center"/>
    </xf>
    <xf numFmtId="49" fontId="5" fillId="0" borderId="29" xfId="0" applyNumberFormat="1" applyFont="1" applyBorder="1" applyAlignment="1">
      <alignment horizontal="center" vertical="center" wrapText="1"/>
    </xf>
    <xf numFmtId="49" fontId="5" fillId="0" borderId="30" xfId="0" applyNumberFormat="1" applyFont="1" applyBorder="1" applyAlignment="1">
      <alignment horizontal="center" vertical="center" wrapText="1"/>
    </xf>
    <xf numFmtId="49" fontId="5" fillId="0" borderId="28" xfId="0" applyNumberFormat="1" applyFont="1" applyBorder="1" applyAlignment="1">
      <alignment horizontal="center" vertical="center" wrapText="1"/>
    </xf>
    <xf numFmtId="168" fontId="5" fillId="0" borderId="7" xfId="3" applyNumberFormat="1" applyFont="1" applyBorder="1" applyAlignment="1">
      <alignment horizontal="center"/>
    </xf>
    <xf numFmtId="165" fontId="5" fillId="0" borderId="31" xfId="1" applyNumberFormat="1" applyFont="1" applyFill="1" applyBorder="1" applyAlignment="1">
      <alignment horizontal="center"/>
    </xf>
    <xf numFmtId="165" fontId="5" fillId="0" borderId="4" xfId="1" applyNumberFormat="1" applyFont="1" applyFill="1" applyBorder="1" applyAlignment="1">
      <alignment horizontal="center"/>
    </xf>
    <xf numFmtId="165" fontId="5" fillId="0" borderId="7" xfId="1" applyNumberFormat="1" applyFont="1" applyFill="1" applyBorder="1" applyAlignment="1">
      <alignment horizontal="center"/>
    </xf>
    <xf numFmtId="44" fontId="5" fillId="0" borderId="7" xfId="1" applyFont="1" applyFill="1" applyBorder="1" applyAlignment="1">
      <alignment horizontal="center"/>
    </xf>
    <xf numFmtId="165" fontId="5" fillId="0" borderId="34" xfId="1" applyNumberFormat="1" applyFont="1" applyFill="1" applyBorder="1" applyAlignment="1">
      <alignment horizontal="center" wrapText="1"/>
    </xf>
    <xf numFmtId="165" fontId="5" fillId="0" borderId="21" xfId="1" applyNumberFormat="1" applyFont="1" applyFill="1" applyBorder="1" applyAlignment="1">
      <alignment horizontal="center" wrapText="1"/>
    </xf>
    <xf numFmtId="0" fontId="15" fillId="0" borderId="4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2" fontId="15" fillId="0" borderId="29" xfId="0" applyNumberFormat="1" applyFont="1" applyBorder="1" applyAlignment="1">
      <alignment horizontal="center" vertical="center"/>
    </xf>
    <xf numFmtId="2" fontId="15" fillId="0" borderId="30" xfId="0" applyNumberFormat="1" applyFont="1" applyBorder="1" applyAlignment="1">
      <alignment horizontal="center" vertical="center"/>
    </xf>
    <xf numFmtId="2" fontId="15" fillId="0" borderId="28" xfId="0" applyNumberFormat="1" applyFont="1" applyBorder="1" applyAlignment="1">
      <alignment horizontal="center" vertical="center"/>
    </xf>
    <xf numFmtId="168" fontId="10" fillId="0" borderId="31" xfId="3" applyNumberFormat="1" applyFont="1" applyBorder="1" applyAlignment="1">
      <alignment horizontal="center"/>
    </xf>
    <xf numFmtId="168" fontId="10" fillId="0" borderId="4" xfId="3" applyNumberFormat="1" applyFont="1" applyBorder="1" applyAlignment="1">
      <alignment horizontal="center"/>
    </xf>
    <xf numFmtId="168" fontId="10" fillId="0" borderId="5" xfId="3" applyNumberFormat="1" applyFont="1" applyBorder="1" applyAlignment="1">
      <alignment horizontal="center"/>
    </xf>
    <xf numFmtId="44" fontId="18" fillId="0" borderId="31" xfId="1" applyFont="1" applyFill="1" applyBorder="1" applyAlignment="1">
      <alignment horizontal="center"/>
    </xf>
    <xf numFmtId="44" fontId="18" fillId="0" borderId="4" xfId="1" applyFont="1" applyFill="1" applyBorder="1" applyAlignment="1">
      <alignment horizontal="center"/>
    </xf>
    <xf numFmtId="44" fontId="18" fillId="0" borderId="7" xfId="1" applyFont="1" applyFill="1" applyBorder="1" applyAlignment="1">
      <alignment horizontal="center"/>
    </xf>
    <xf numFmtId="43" fontId="17" fillId="0" borderId="3" xfId="3" applyNumberFormat="1" applyFont="1" applyBorder="1" applyAlignment="1">
      <alignment horizontal="center"/>
    </xf>
    <xf numFmtId="43" fontId="17" fillId="0" borderId="7" xfId="3" applyNumberFormat="1" applyFont="1" applyBorder="1" applyAlignment="1">
      <alignment horizontal="center"/>
    </xf>
    <xf numFmtId="2" fontId="15" fillId="0" borderId="31" xfId="0" applyNumberFormat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2" fontId="15" fillId="0" borderId="7" xfId="0" applyNumberFormat="1" applyFont="1" applyBorder="1" applyAlignment="1">
      <alignment horizontal="center" vertical="center"/>
    </xf>
  </cellXfs>
  <cellStyles count="10">
    <cellStyle name="Comma 2" xfId="7" xr:uid="{EFE0B2BD-E2FA-44F4-9363-A626273C1736}"/>
    <cellStyle name="Currency" xfId="1" builtinId="4"/>
    <cellStyle name="Currency 2" xfId="6" xr:uid="{0D111660-41D2-4840-8CF0-48EECD1B12BE}"/>
    <cellStyle name="Hyperlink" xfId="9" builtinId="8"/>
    <cellStyle name="Normal" xfId="0" builtinId="0"/>
    <cellStyle name="Normal 2" xfId="5" xr:uid="{4A2DE33B-CA08-4D21-AE64-C6C4EFA77602}"/>
    <cellStyle name="Normal_Book1" xfId="3" xr:uid="{BBD11878-0C45-48DF-ADBA-82EA9C6BF111}"/>
    <cellStyle name="Normal_Book1 2" xfId="4" xr:uid="{8F899989-2B5B-472F-B770-12E59594D387}"/>
    <cellStyle name="Percent" xfId="2" builtinId="5"/>
    <cellStyle name="Percent 2" xfId="8" xr:uid="{B9B01981-880B-4185-85BE-38FC9655EE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A3F4C-FD24-4726-83C6-9F9E45DAFD82}">
  <sheetPr codeName="Sheet1"/>
  <dimension ref="A1:A23"/>
  <sheetViews>
    <sheetView tabSelected="1" workbookViewId="0">
      <selection activeCell="R11" sqref="R11"/>
    </sheetView>
  </sheetViews>
  <sheetFormatPr defaultRowHeight="15"/>
  <cols>
    <col min="1" max="16384" width="9.140625" style="23"/>
  </cols>
  <sheetData>
    <row r="1" spans="1:1">
      <c r="A1" s="22" t="s">
        <v>188</v>
      </c>
    </row>
    <row r="2" spans="1:1">
      <c r="A2" s="22" t="s">
        <v>189</v>
      </c>
    </row>
    <row r="3" spans="1:1">
      <c r="A3" s="22" t="s">
        <v>190</v>
      </c>
    </row>
    <row r="4" spans="1:1">
      <c r="A4" s="22" t="s">
        <v>191</v>
      </c>
    </row>
    <row r="5" spans="1:1">
      <c r="A5" s="22" t="s">
        <v>192</v>
      </c>
    </row>
    <row r="6" spans="1:1">
      <c r="A6" s="22" t="s">
        <v>193</v>
      </c>
    </row>
    <row r="7" spans="1:1">
      <c r="A7" s="22" t="s">
        <v>167</v>
      </c>
    </row>
    <row r="8" spans="1:1">
      <c r="A8" s="22" t="s">
        <v>168</v>
      </c>
    </row>
    <row r="9" spans="1:1">
      <c r="A9" s="22" t="s">
        <v>169</v>
      </c>
    </row>
    <row r="10" spans="1:1">
      <c r="A10" s="22" t="s">
        <v>194</v>
      </c>
    </row>
    <row r="11" spans="1:1">
      <c r="A11" s="22"/>
    </row>
    <row r="12" spans="1:1">
      <c r="A12" s="22"/>
    </row>
    <row r="13" spans="1:1">
      <c r="A13" s="22"/>
    </row>
    <row r="14" spans="1:1">
      <c r="A14" s="22"/>
    </row>
    <row r="15" spans="1:1">
      <c r="A15" s="22"/>
    </row>
    <row r="16" spans="1:1">
      <c r="A16" s="22"/>
    </row>
    <row r="17" spans="1:1">
      <c r="A17" s="22"/>
    </row>
    <row r="18" spans="1:1">
      <c r="A18" s="22"/>
    </row>
    <row r="19" spans="1:1">
      <c r="A19" s="22"/>
    </row>
    <row r="20" spans="1:1">
      <c r="A20" s="22"/>
    </row>
    <row r="21" spans="1:1">
      <c r="A21" s="22"/>
    </row>
    <row r="22" spans="1:1">
      <c r="A22" s="22"/>
    </row>
    <row r="23" spans="1:1">
      <c r="A23" s="22"/>
    </row>
  </sheetData>
  <hyperlinks>
    <hyperlink ref="A1" location="'25 IRP Draft Table - Combined'!A1" display="25 IRP Draft Table - Combined" xr:uid="{1B1DAA90-21EE-4438-A617-832E4A472480}"/>
    <hyperlink ref="A2" location="'Draft Tables 7.6-7.11 (Ch 7)'!A1" display="Draft Tables 7.6-7.11 (Ch 7)" xr:uid="{2836D541-3A49-4A57-8752-1B872728DA82}"/>
    <hyperlink ref="A3" location="'SSR&gt;&gt;&gt;'!A1" display="SSR&gt;&gt;&gt;" xr:uid="{B377A3E4-7D85-4627-A5A9-9268D08B317E}"/>
    <hyperlink ref="A4" location="'Database'!A1" display="Database" xr:uid="{0946B95C-D79B-4D01-B434-0077A1013DF5}"/>
    <hyperlink ref="A5" location="'DB - No Deltas'!A1" display="DB - No Deltas" xr:uid="{2B7EBF49-BB93-499A-874E-130976B6B38A}"/>
    <hyperlink ref="A6" location="'SSR Table'!A1" display="SSR Table" xr:uid="{7BA12192-BC17-46AB-817E-9CCA07F8548A}"/>
    <hyperlink ref="A7" location="'SSR Table 0%ITC'!A1" display="SSR Table 0%ITC" xr:uid="{B5872517-74E0-486A-ACDB-D2C815FCD10C}"/>
    <hyperlink ref="A8" location="'SSR Table 30%ITC'!A1" display="SSR Table 30%ITC" xr:uid="{0D0CE126-D699-45CD-AC51-9EF4F50530AB}"/>
    <hyperlink ref="A9" location="'SSR Table 40%ITC'!A1" display="SSR Table 40%ITC" xr:uid="{6B97B32B-1875-4C0C-ACB5-E73D0733545E}"/>
    <hyperlink ref="A10" location="'SSR Table 50%ITC'!A1" display="SSR Table 50%ITC" xr:uid="{FA36B1BA-7C21-42F4-8E55-EDA6BD7360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23F82-502C-4B8C-9B53-962C0E22C0FC}">
  <sheetPr codeName="Sheet2"/>
  <dimension ref="B1:BE148"/>
  <sheetViews>
    <sheetView zoomScale="90" zoomScaleNormal="90" workbookViewId="0">
      <selection activeCell="B20" sqref="B20"/>
    </sheetView>
  </sheetViews>
  <sheetFormatPr defaultRowHeight="15.75"/>
  <cols>
    <col min="1" max="1" width="9.140625" style="33"/>
    <col min="2" max="2" width="104.42578125" style="31" customWidth="1"/>
    <col min="3" max="3" width="9.5703125" style="32" customWidth="1"/>
    <col min="4" max="4" width="18.42578125" style="33" customWidth="1"/>
    <col min="5" max="5" width="12.7109375" style="33" customWidth="1"/>
    <col min="6" max="6" width="11.42578125" style="33" customWidth="1"/>
    <col min="7" max="7" width="11.140625" style="33" customWidth="1"/>
    <col min="8" max="8" width="10.7109375" style="33" customWidth="1"/>
    <col min="9" max="9" width="9.140625" style="33" customWidth="1"/>
    <col min="10" max="11" width="11.42578125" style="33" customWidth="1"/>
    <col min="12" max="12" width="14.85546875" style="33" customWidth="1"/>
    <col min="13" max="13" width="9.140625" style="33" customWidth="1"/>
    <col min="14" max="14" width="12.42578125" style="33" customWidth="1"/>
    <col min="15" max="15" width="10.42578125" style="33" customWidth="1"/>
    <col min="16" max="16" width="12" style="33" customWidth="1"/>
    <col min="17" max="17" width="10.85546875" style="33" customWidth="1"/>
    <col min="18" max="18" width="11.28515625" style="33" customWidth="1"/>
    <col min="19" max="19" width="9.85546875" style="33" customWidth="1"/>
    <col min="20" max="20" width="7.42578125" style="33" customWidth="1"/>
    <col min="21" max="21" width="13.5703125" style="33" customWidth="1"/>
    <col min="22" max="22" width="11.5703125" style="33" customWidth="1"/>
    <col min="23" max="23" width="11.42578125" style="33" customWidth="1"/>
    <col min="24" max="24" width="11" style="33" bestFit="1" customWidth="1"/>
    <col min="25" max="26" width="15.42578125" style="33" customWidth="1"/>
    <col min="27" max="27" width="9.140625" style="33" customWidth="1"/>
    <col min="28" max="28" width="19" style="33" customWidth="1"/>
    <col min="29" max="29" width="9.140625" style="33"/>
    <col min="30" max="30" width="7.7109375" style="34" bestFit="1" customWidth="1"/>
    <col min="31" max="31" width="9.140625" style="35"/>
    <col min="32" max="16384" width="9.140625" style="33"/>
  </cols>
  <sheetData>
    <row r="1" spans="2:57" ht="16.5" thickBot="1"/>
    <row r="2" spans="2:57" ht="32.25" thickBot="1">
      <c r="B2" s="24" t="s">
        <v>146</v>
      </c>
      <c r="C2" s="25"/>
      <c r="D2" s="36"/>
      <c r="E2" s="1"/>
      <c r="F2" s="2"/>
      <c r="G2" s="3"/>
      <c r="H2" s="4"/>
      <c r="I2" s="988" t="s">
        <v>32</v>
      </c>
      <c r="J2" s="989"/>
      <c r="K2" s="989"/>
      <c r="L2" s="989"/>
      <c r="M2" s="990"/>
      <c r="N2" s="5"/>
      <c r="O2" s="6"/>
      <c r="P2" s="7"/>
      <c r="Q2" s="8"/>
      <c r="R2" s="991" t="s">
        <v>33</v>
      </c>
      <c r="S2" s="992"/>
      <c r="T2" s="993" t="s">
        <v>34</v>
      </c>
      <c r="U2" s="994"/>
      <c r="V2" s="994"/>
      <c r="W2" s="9"/>
      <c r="X2" s="10" t="s">
        <v>35</v>
      </c>
      <c r="Y2" s="11"/>
      <c r="Z2" s="30"/>
    </row>
    <row r="3" spans="2:57" ht="79.5" thickBot="1">
      <c r="B3" s="26" t="s">
        <v>41</v>
      </c>
      <c r="C3" s="27" t="s">
        <v>147</v>
      </c>
      <c r="D3" s="37" t="s">
        <v>6</v>
      </c>
      <c r="E3" s="12" t="s">
        <v>42</v>
      </c>
      <c r="F3" s="12" t="s">
        <v>43</v>
      </c>
      <c r="G3" s="13" t="s">
        <v>184</v>
      </c>
      <c r="H3" s="14" t="s">
        <v>44</v>
      </c>
      <c r="I3" s="15" t="s">
        <v>45</v>
      </c>
      <c r="J3" s="28" t="s">
        <v>46</v>
      </c>
      <c r="K3" s="16" t="s">
        <v>47</v>
      </c>
      <c r="L3" s="16" t="s">
        <v>48</v>
      </c>
      <c r="M3" s="16" t="s">
        <v>49</v>
      </c>
      <c r="N3" s="17" t="s">
        <v>50</v>
      </c>
      <c r="O3" s="18" t="s">
        <v>51</v>
      </c>
      <c r="P3" s="29" t="s">
        <v>174</v>
      </c>
      <c r="Q3" s="13" t="s">
        <v>53</v>
      </c>
      <c r="R3" s="16" t="s">
        <v>70</v>
      </c>
      <c r="S3" s="14" t="s">
        <v>54</v>
      </c>
      <c r="T3" s="19" t="s">
        <v>45</v>
      </c>
      <c r="U3" s="28" t="s">
        <v>46</v>
      </c>
      <c r="V3" s="16" t="s">
        <v>175</v>
      </c>
      <c r="W3" s="20" t="s">
        <v>74</v>
      </c>
      <c r="X3" s="20" t="s">
        <v>185</v>
      </c>
      <c r="Y3" s="21" t="s">
        <v>75</v>
      </c>
      <c r="Z3" s="21" t="s">
        <v>76</v>
      </c>
      <c r="AB3" s="38"/>
      <c r="AC3" s="38"/>
      <c r="AD3" s="39"/>
    </row>
    <row r="4" spans="2:57">
      <c r="B4" s="40" t="s">
        <v>77</v>
      </c>
      <c r="C4" s="41" t="s">
        <v>148</v>
      </c>
      <c r="D4" s="42">
        <f>'SSR Table 0%ITC'!AE4</f>
        <v>0</v>
      </c>
      <c r="E4" s="43">
        <f>'SSR Table 0%ITC'!AF4</f>
        <v>2130.9412518645713</v>
      </c>
      <c r="F4" s="43">
        <f>'SSR Table 0%ITC'!AG4</f>
        <v>14.594518044812999</v>
      </c>
      <c r="G4" s="44">
        <f>'SSR Table 0%ITC'!AH4</f>
        <v>6.8900000000000003E-2</v>
      </c>
      <c r="H4" s="45">
        <f>'SSR Table 0%ITC'!AI4</f>
        <v>147.82741454675659</v>
      </c>
      <c r="I4" s="45">
        <f>'SSR Table 0%ITC'!AJ4</f>
        <v>42.818296273768375</v>
      </c>
      <c r="J4" s="46">
        <f>'SSR Table 0%ITC'!AK4</f>
        <v>2.6162731357831728E-2</v>
      </c>
      <c r="K4" s="47">
        <f>'SSR Table 0%ITC'!AL4</f>
        <v>1.1202435826106494</v>
      </c>
      <c r="L4" s="43">
        <f>'SSR Table 0%ITC'!AM4</f>
        <v>0</v>
      </c>
      <c r="M4" s="45">
        <f>'SSR Table 0%ITC'!AN4</f>
        <v>43.938539856379023</v>
      </c>
      <c r="N4" s="45">
        <f>'SSR Table 0%ITC'!AO4</f>
        <v>191.76595440313559</v>
      </c>
      <c r="O4" s="46">
        <f>'SSR Table 0%ITC'!AP4</f>
        <v>0.92499999999999993</v>
      </c>
      <c r="P4" s="47">
        <f>'SSR Table 0%ITC'!AQ4</f>
        <v>23.666043984096707</v>
      </c>
      <c r="Q4" s="48">
        <f>'SSR Table 0%ITC'!AR4</f>
        <v>0</v>
      </c>
      <c r="R4" s="43">
        <f>'SSR Table 0%ITC'!AS4</f>
        <v>43.14</v>
      </c>
      <c r="S4" s="43">
        <f>'SSR Table 0%ITC'!AT4</f>
        <v>357.84630000000004</v>
      </c>
      <c r="T4" s="49">
        <f>'SSR Table 0%ITC'!AU4</f>
        <v>6.9293545448732088</v>
      </c>
      <c r="U4" s="46">
        <f>'SSR Table 0%ITC'!AV4</f>
        <v>0.14389502246807465</v>
      </c>
      <c r="V4" s="43">
        <f>'SSR Table 0%ITC'!AW4</f>
        <v>0.99709962792378559</v>
      </c>
      <c r="W4" s="45">
        <f>'SSR Table 0%ITC'!AY4</f>
        <v>389.43879815689371</v>
      </c>
      <c r="X4" s="47" t="str">
        <f>'SSR Table 0%ITC'!AZ4</f>
        <v>-</v>
      </c>
      <c r="Y4" s="50">
        <f>'SSR Table 0%ITC'!BA4</f>
        <v>389.43879815689371</v>
      </c>
      <c r="Z4" s="50">
        <f>'SSR Table 0%ITC'!BB4</f>
        <v>191.76595440313559</v>
      </c>
      <c r="AC4" s="51"/>
    </row>
    <row r="5" spans="2:57">
      <c r="B5" s="52" t="s">
        <v>78</v>
      </c>
      <c r="C5" s="53" t="s">
        <v>55</v>
      </c>
      <c r="D5" s="42">
        <f>'SSR Table 0%ITC'!AE5</f>
        <v>0</v>
      </c>
      <c r="E5" s="54">
        <f>'SSR Table 0%ITC'!AF5</f>
        <v>2612.7968056092545</v>
      </c>
      <c r="F5" s="54">
        <f>'SSR Table 0%ITC'!AG5</f>
        <v>32.458977529649992</v>
      </c>
      <c r="G5" s="55">
        <f>'SSR Table 0%ITC'!AH5</f>
        <v>6.1010000000000002E-2</v>
      </c>
      <c r="H5" s="56">
        <f>'SSR Table 0%ITC'!AI5</f>
        <v>161.38705532930456</v>
      </c>
      <c r="I5" s="56">
        <f>'SSR Table 0%ITC'!AJ5</f>
        <v>12.41605</v>
      </c>
      <c r="J5" s="57">
        <f>'SSR Table 0%ITC'!AK5</f>
        <v>2.6162731357831728E-2</v>
      </c>
      <c r="K5" s="54">
        <f>'SSR Table 0%ITC'!AL5</f>
        <v>0.32483778067540664</v>
      </c>
      <c r="L5" s="54">
        <f>'SSR Table 0%ITC'!AM5</f>
        <v>0</v>
      </c>
      <c r="M5" s="56">
        <f>'SSR Table 0%ITC'!AN5</f>
        <v>12.740887780675408</v>
      </c>
      <c r="N5" s="56">
        <f>'SSR Table 0%ITC'!AO5</f>
        <v>174.12794310997998</v>
      </c>
      <c r="O5" s="57">
        <f>'SSR Table 0%ITC'!AP5</f>
        <v>0.33</v>
      </c>
      <c r="P5" s="56">
        <f>'SSR Table 0%ITC'!AQ5</f>
        <v>60.235209322671913</v>
      </c>
      <c r="Q5" s="58">
        <f>'SSR Table 0%ITC'!AR5</f>
        <v>0</v>
      </c>
      <c r="R5" s="54">
        <f>'SSR Table 0%ITC'!AS5</f>
        <v>5.6147516544049472</v>
      </c>
      <c r="S5" s="54">
        <f>'SSR Table 0%ITC'!AT5</f>
        <v>53.042558879163536</v>
      </c>
      <c r="T5" s="59">
        <f>'SSR Table 0%ITC'!AU5</f>
        <v>7.4028749999999999</v>
      </c>
      <c r="U5" s="60">
        <f>'SSR Table 0%ITC'!AV5</f>
        <v>0.14389502246807465</v>
      </c>
      <c r="V5" s="54">
        <f>'SSR Table 0%ITC'!AW5</f>
        <v>1.0652368644533481</v>
      </c>
      <c r="W5" s="56">
        <f>'SSR Table 0%ITC'!AY5</f>
        <v>121.74588006628879</v>
      </c>
      <c r="X5" s="54" t="str">
        <f>'SSR Table 0%ITC'!AZ5</f>
        <v>-</v>
      </c>
      <c r="Y5" s="61">
        <f>'SSR Table 0%ITC'!BA5</f>
        <v>121.74588006628879</v>
      </c>
      <c r="Z5" s="61">
        <f>'SSR Table 0%ITC'!BB5</f>
        <v>174.12794310997998</v>
      </c>
      <c r="AC5" s="51"/>
      <c r="AF5" s="23"/>
      <c r="AG5" s="23"/>
      <c r="AH5" s="23"/>
    </row>
    <row r="6" spans="2:57">
      <c r="B6" s="52" t="s">
        <v>79</v>
      </c>
      <c r="C6" s="53" t="s">
        <v>55</v>
      </c>
      <c r="D6" s="42">
        <f>'SSR Table 0%ITC'!AE12</f>
        <v>0</v>
      </c>
      <c r="E6" s="54">
        <f>'SSR Table 0%ITC'!AF12</f>
        <v>1789.3520195753533</v>
      </c>
      <c r="F6" s="54">
        <f>'SSR Table 0%ITC'!AG12</f>
        <v>32.458977529649992</v>
      </c>
      <c r="G6" s="55">
        <f>'SSR Table 0%ITC'!AH12</f>
        <v>6.1039999999999997E-2</v>
      </c>
      <c r="H6" s="56">
        <f>'SSR Table 0%ITC'!AI12</f>
        <v>111.2033432632894</v>
      </c>
      <c r="I6" s="56">
        <f>'SSR Table 0%ITC'!AJ12</f>
        <v>9.9328400000000006</v>
      </c>
      <c r="J6" s="57">
        <f>'SSR Table 0%ITC'!AK12</f>
        <v>2.6162731357831728E-2</v>
      </c>
      <c r="K6" s="54">
        <f>'SSR Table 0%ITC'!AL12</f>
        <v>0.25987022454032532</v>
      </c>
      <c r="L6" s="54">
        <f>'SSR Table 0%ITC'!AM12</f>
        <v>0</v>
      </c>
      <c r="M6" s="56">
        <f>'SSR Table 0%ITC'!AN12</f>
        <v>10.192710224540326</v>
      </c>
      <c r="N6" s="56">
        <f>'SSR Table 0%ITC'!AO12</f>
        <v>121.39605348782972</v>
      </c>
      <c r="O6" s="57">
        <f>'SSR Table 0%ITC'!AP12</f>
        <v>0.33</v>
      </c>
      <c r="P6" s="56">
        <f>'SSR Table 0%ITC'!AQ12</f>
        <v>41.993930222716799</v>
      </c>
      <c r="Q6" s="58">
        <f>'SSR Table 0%ITC'!AR12</f>
        <v>0</v>
      </c>
      <c r="R6" s="54">
        <f>'SSR Table 0%ITC'!AS12</f>
        <v>5.6147516544049472</v>
      </c>
      <c r="S6" s="54">
        <f>'SSR Table 0%ITC'!AT12</f>
        <v>53.042558879163536</v>
      </c>
      <c r="T6" s="59">
        <f>'SSR Table 0%ITC'!AU12</f>
        <v>5.9222999999999999</v>
      </c>
      <c r="U6" s="60">
        <f>'SSR Table 0%ITC'!AV12</f>
        <v>0.14389502246807465</v>
      </c>
      <c r="V6" s="54">
        <f>'SSR Table 0%ITC'!AW12</f>
        <v>0.85218949156267843</v>
      </c>
      <c r="W6" s="56">
        <f>'SSR Table 0%ITC'!AY12</f>
        <v>101.81097859344302</v>
      </c>
      <c r="X6" s="54" t="str">
        <f>'SSR Table 0%ITC'!AZ12</f>
        <v>-</v>
      </c>
      <c r="Y6" s="61">
        <f>'SSR Table 0%ITC'!BA12</f>
        <v>101.81097859344302</v>
      </c>
      <c r="Z6" s="61">
        <f>'SSR Table 0%ITC'!BB12</f>
        <v>121.39605348782972</v>
      </c>
      <c r="AC6" s="51"/>
      <c r="BA6" s="23"/>
      <c r="BB6" s="23"/>
      <c r="BC6" s="23"/>
      <c r="BD6" s="23"/>
      <c r="BE6" s="23"/>
    </row>
    <row r="7" spans="2:57">
      <c r="B7" s="52" t="s">
        <v>80</v>
      </c>
      <c r="C7" s="62" t="s">
        <v>148</v>
      </c>
      <c r="D7" s="63">
        <f>'SSR Table 0%ITC'!AE19</f>
        <v>0</v>
      </c>
      <c r="E7" s="64">
        <f>'SSR Table 0%ITC'!AF19</f>
        <v>1386.9221690336171</v>
      </c>
      <c r="F7" s="64">
        <f>'SSR Table 0%ITC'!AG19</f>
        <v>12.130040121265498</v>
      </c>
      <c r="G7" s="65">
        <f>'SSR Table 0%ITC'!AH19</f>
        <v>6.0999999999999999E-2</v>
      </c>
      <c r="H7" s="66">
        <f>'SSR Table 0%ITC'!AI19</f>
        <v>85.342184758447829</v>
      </c>
      <c r="I7" s="66">
        <f>'SSR Table 0%ITC'!AJ19</f>
        <v>27.922499999999999</v>
      </c>
      <c r="J7" s="67">
        <f>'SSR Table 0%ITC'!AK19</f>
        <v>2.6162731357831728E-2</v>
      </c>
      <c r="K7" s="64">
        <f>'SSR Table 0%ITC'!AL19</f>
        <v>0.73052886633905645</v>
      </c>
      <c r="L7" s="64">
        <f>'SSR Table 0%ITC'!AM19</f>
        <v>0</v>
      </c>
      <c r="M7" s="66">
        <f>'SSR Table 0%ITC'!AN19</f>
        <v>28.653028866339056</v>
      </c>
      <c r="N7" s="66">
        <f>'SSR Table 0%ITC'!AO19</f>
        <v>113.99521362478689</v>
      </c>
      <c r="O7" s="67">
        <f>'SSR Table 0%ITC'!AP19</f>
        <v>0.33</v>
      </c>
      <c r="P7" s="66">
        <f>'SSR Table 0%ITC'!AQ19</f>
        <v>39.43379466749235</v>
      </c>
      <c r="Q7" s="68">
        <f>'SSR Table 0%ITC'!AR19</f>
        <v>0</v>
      </c>
      <c r="R7" s="64">
        <f>'SSR Table 0%ITC'!AS19</f>
        <v>5.6147516544049472</v>
      </c>
      <c r="S7" s="64">
        <f>'SSR Table 0%ITC'!AT19</f>
        <v>54.558541825852878</v>
      </c>
      <c r="T7" s="69">
        <f>'SSR Table 0%ITC'!AU19</f>
        <v>7.7512860000000003</v>
      </c>
      <c r="U7" s="70">
        <f>'SSR Table 0%ITC'!AV19</f>
        <v>0.14389502246807465</v>
      </c>
      <c r="V7" s="64">
        <f>'SSR Table 0%ITC'!AW19</f>
        <v>1.1153714731264726</v>
      </c>
      <c r="W7" s="66">
        <f>'SSR Table 0%ITC'!AY19</f>
        <v>102.85899396647169</v>
      </c>
      <c r="X7" s="64" t="str">
        <f>'SSR Table 0%ITC'!AZ19</f>
        <v>-</v>
      </c>
      <c r="Y7" s="71">
        <f>'SSR Table 0%ITC'!BA19</f>
        <v>102.85899396647169</v>
      </c>
      <c r="Z7" s="71">
        <f>'SSR Table 0%ITC'!BB19</f>
        <v>113.99521362478689</v>
      </c>
      <c r="AC7" s="51"/>
      <c r="BA7" s="23"/>
      <c r="BB7" s="23"/>
      <c r="BC7" s="23"/>
      <c r="BD7" s="23"/>
      <c r="BE7" s="23"/>
    </row>
    <row r="8" spans="2:57">
      <c r="B8" s="72" t="s">
        <v>66</v>
      </c>
      <c r="C8" s="73" t="s">
        <v>148</v>
      </c>
      <c r="D8" s="74">
        <f>'SSR Table 0%ITC'!AE23</f>
        <v>2814</v>
      </c>
      <c r="E8" s="51">
        <f>'SSR Table 0%ITC'!AF23</f>
        <v>1400.7913907239533</v>
      </c>
      <c r="F8" s="51">
        <f>'SSR Table 0%ITC'!AG23</f>
        <v>12.130040121265498</v>
      </c>
      <c r="G8" s="75">
        <f>'SSR Table 0%ITC'!AH23</f>
        <v>6.0999999999999999E-2</v>
      </c>
      <c r="H8" s="76">
        <f>'SSR Table 0%ITC'!AI23</f>
        <v>86.188207281558348</v>
      </c>
      <c r="I8" s="76">
        <f>'SSR Table 0%ITC'!AJ23</f>
        <v>27.922499999999999</v>
      </c>
      <c r="J8" s="77">
        <f>'SSR Table 0%ITC'!AK23</f>
        <v>2.6162731357831728E-2</v>
      </c>
      <c r="K8" s="51">
        <f>'SSR Table 0%ITC'!AL23</f>
        <v>0.73052886633905645</v>
      </c>
      <c r="L8" s="51">
        <f>'SSR Table 0%ITC'!AM23</f>
        <v>96.198592162982422</v>
      </c>
      <c r="M8" s="76">
        <f>'SSR Table 0%ITC'!AN23</f>
        <v>124.85162102932148</v>
      </c>
      <c r="N8" s="76">
        <f>'SSR Table 0%ITC'!AO23</f>
        <v>211.03982831087984</v>
      </c>
      <c r="O8" s="77">
        <f>'SSR Table 0%ITC'!AP23</f>
        <v>0.33</v>
      </c>
      <c r="P8" s="76">
        <f>'SSR Table 0%ITC'!AQ23</f>
        <v>73.003953338480642</v>
      </c>
      <c r="Q8" s="78">
        <f>'SSR Table 0%ITC'!AR23</f>
        <v>0</v>
      </c>
      <c r="R8" s="51">
        <f>'SSR Table 0%ITC'!AS23</f>
        <v>5.7200873382155413</v>
      </c>
      <c r="S8" s="51">
        <f>'SSR Table 0%ITC'!AT23</f>
        <v>55.248596133447769</v>
      </c>
      <c r="T8" s="79">
        <f>'SSR Table 0%ITC'!AU23</f>
        <v>7.7512860000000003</v>
      </c>
      <c r="U8" s="80">
        <f>'SSR Table 0%ITC'!AV23</f>
        <v>0.14389502246807465</v>
      </c>
      <c r="V8" s="51">
        <f>'SSR Table 0%ITC'!AW23</f>
        <v>1.1153714731264726</v>
      </c>
      <c r="W8" s="76">
        <f>'SSR Table 0%ITC'!AY23</f>
        <v>137.11920694505486</v>
      </c>
      <c r="X8" s="51" t="str">
        <f>'SSR Table 0%ITC'!AZ23</f>
        <v>-</v>
      </c>
      <c r="Y8" s="81">
        <f>'SSR Table 0%ITC'!BA23</f>
        <v>137.11920694505486</v>
      </c>
      <c r="Z8" s="81">
        <f>'SSR Table 0%ITC'!BB23</f>
        <v>211.03982831087984</v>
      </c>
      <c r="AC8" s="51"/>
      <c r="BA8" s="23"/>
      <c r="BB8" s="23"/>
      <c r="BC8" s="23"/>
      <c r="BD8" s="23"/>
      <c r="BE8" s="23"/>
    </row>
    <row r="9" spans="2:57">
      <c r="B9" s="72" t="s">
        <v>67</v>
      </c>
      <c r="C9" s="73" t="s">
        <v>148</v>
      </c>
      <c r="D9" s="74">
        <f>'SSR Table 0%ITC'!AE24</f>
        <v>4225</v>
      </c>
      <c r="E9" s="51">
        <f>'SSR Table 0%ITC'!AF24</f>
        <v>1373.0529473432809</v>
      </c>
      <c r="F9" s="51">
        <f>'SSR Table 0%ITC'!AG24</f>
        <v>12.130040121265498</v>
      </c>
      <c r="G9" s="75">
        <f>'SSR Table 0%ITC'!AH24</f>
        <v>6.0999999999999999E-2</v>
      </c>
      <c r="H9" s="76">
        <f>'SSR Table 0%ITC'!AI24</f>
        <v>84.496162235337323</v>
      </c>
      <c r="I9" s="76">
        <f>'SSR Table 0%ITC'!AJ24</f>
        <v>27.922499999999999</v>
      </c>
      <c r="J9" s="77">
        <f>'SSR Table 0%ITC'!AK24</f>
        <v>2.6162731357831728E-2</v>
      </c>
      <c r="K9" s="51">
        <f>'SSR Table 0%ITC'!AL24</f>
        <v>0.73052886633905645</v>
      </c>
      <c r="L9" s="51">
        <f>'SSR Table 0%ITC'!AM24</f>
        <v>14.72428058229</v>
      </c>
      <c r="M9" s="76">
        <f>'SSR Table 0%ITC'!AN24</f>
        <v>43.377309448629056</v>
      </c>
      <c r="N9" s="76">
        <f>'SSR Table 0%ITC'!AO24</f>
        <v>127.87347168396639</v>
      </c>
      <c r="O9" s="77">
        <f>'SSR Table 0%ITC'!AP24</f>
        <v>0.33</v>
      </c>
      <c r="P9" s="76">
        <f>'SSR Table 0%ITC'!AQ24</f>
        <v>44.234631134622376</v>
      </c>
      <c r="Q9" s="78">
        <f>'SSR Table 0%ITC'!AR24</f>
        <v>0</v>
      </c>
      <c r="R9" s="51">
        <f>'SSR Table 0%ITC'!AS24</f>
        <v>5.716678296246049</v>
      </c>
      <c r="S9" s="51">
        <f>'SSR Table 0%ITC'!AT24</f>
        <v>55.27121818959975</v>
      </c>
      <c r="T9" s="79">
        <f>'SSR Table 0%ITC'!AU24</f>
        <v>7.7512860000000003</v>
      </c>
      <c r="U9" s="80">
        <f>'SSR Table 0%ITC'!AV24</f>
        <v>0.14389502246807465</v>
      </c>
      <c r="V9" s="51">
        <f>'SSR Table 0%ITC'!AW24</f>
        <v>1.1153714731264726</v>
      </c>
      <c r="W9" s="76">
        <f>'SSR Table 0%ITC'!AY24</f>
        <v>108.37250679734861</v>
      </c>
      <c r="X9" s="51" t="str">
        <f>'SSR Table 0%ITC'!AZ24</f>
        <v>-</v>
      </c>
      <c r="Y9" s="81">
        <f>'SSR Table 0%ITC'!BA24</f>
        <v>108.37250679734861</v>
      </c>
      <c r="Z9" s="81">
        <f>'SSR Table 0%ITC'!BB24</f>
        <v>127.87347168396639</v>
      </c>
      <c r="AC9" s="51"/>
      <c r="BA9" s="23"/>
      <c r="BB9" s="23"/>
      <c r="BC9" s="23"/>
      <c r="BD9" s="23"/>
      <c r="BE9" s="23"/>
    </row>
    <row r="10" spans="2:57">
      <c r="B10" s="72" t="s">
        <v>68</v>
      </c>
      <c r="C10" s="73" t="s">
        <v>148</v>
      </c>
      <c r="D10" s="74">
        <f>'SSR Table 0%ITC'!AE25</f>
        <v>6130</v>
      </c>
      <c r="E10" s="51">
        <f>'SSR Table 0%ITC'!AF25</f>
        <v>1373.0529473432809</v>
      </c>
      <c r="F10" s="51">
        <f>'SSR Table 0%ITC'!AG25</f>
        <v>12.130040121265498</v>
      </c>
      <c r="G10" s="75">
        <f>'SSR Table 0%ITC'!AH25</f>
        <v>6.0999999999999999E-2</v>
      </c>
      <c r="H10" s="76">
        <f>'SSR Table 0%ITC'!AI25</f>
        <v>84.496162235337323</v>
      </c>
      <c r="I10" s="76">
        <f>'SSR Table 0%ITC'!AJ25</f>
        <v>27.922499999999999</v>
      </c>
      <c r="J10" s="77">
        <f>'SSR Table 0%ITC'!AK25</f>
        <v>2.6162731357831728E-2</v>
      </c>
      <c r="K10" s="51">
        <f>'SSR Table 0%ITC'!AL25</f>
        <v>0.73052886633905645</v>
      </c>
      <c r="L10" s="51">
        <f>'SSR Table 0%ITC'!AM25</f>
        <v>25.7991364904832</v>
      </c>
      <c r="M10" s="76">
        <f>'SSR Table 0%ITC'!AN25</f>
        <v>54.452165356822256</v>
      </c>
      <c r="N10" s="76">
        <f>'SSR Table 0%ITC'!AO25</f>
        <v>138.94832759215959</v>
      </c>
      <c r="O10" s="77">
        <f>'SSR Table 0%ITC'!AP25</f>
        <v>0.33</v>
      </c>
      <c r="P10" s="76">
        <f>'SSR Table 0%ITC'!AQ25</f>
        <v>48.065700702974809</v>
      </c>
      <c r="Q10" s="78">
        <f>'SSR Table 0%ITC'!AR25</f>
        <v>0</v>
      </c>
      <c r="R10" s="51">
        <f>'SSR Table 0%ITC'!AS25</f>
        <v>4.944831658985902</v>
      </c>
      <c r="S10" s="51">
        <f>'SSR Table 0%ITC'!AT25</f>
        <v>47.472342079601617</v>
      </c>
      <c r="T10" s="79">
        <f>'SSR Table 0%ITC'!AU25</f>
        <v>7.7512860000000003</v>
      </c>
      <c r="U10" s="80">
        <f>'SSR Table 0%ITC'!AV25</f>
        <v>0.14389502246807465</v>
      </c>
      <c r="V10" s="51">
        <f>'SSR Table 0%ITC'!AW25</f>
        <v>1.1153714731264726</v>
      </c>
      <c r="W10" s="76">
        <f>'SSR Table 0%ITC'!AY25</f>
        <v>104.40470025570291</v>
      </c>
      <c r="X10" s="51" t="str">
        <f>'SSR Table 0%ITC'!AZ25</f>
        <v>-</v>
      </c>
      <c r="Y10" s="81">
        <f>'SSR Table 0%ITC'!BA25</f>
        <v>104.40470025570291</v>
      </c>
      <c r="Z10" s="81">
        <f>'SSR Table 0%ITC'!BB25</f>
        <v>138.94832759215959</v>
      </c>
      <c r="AC10" s="51"/>
      <c r="BA10" s="23"/>
      <c r="BB10" s="23"/>
      <c r="BC10" s="23"/>
      <c r="BD10" s="23"/>
      <c r="BE10" s="23"/>
    </row>
    <row r="11" spans="2:57">
      <c r="B11" s="52" t="s">
        <v>81</v>
      </c>
      <c r="C11" s="82" t="s">
        <v>148</v>
      </c>
      <c r="D11" s="63">
        <f>'SSR Table 0%ITC'!AE26</f>
        <v>0</v>
      </c>
      <c r="E11" s="64">
        <f>'SSR Table 0%ITC'!AF26</f>
        <v>1838.998205135525</v>
      </c>
      <c r="F11" s="64">
        <f>'SSR Table 0%ITC'!AG26</f>
        <v>12.081952747147499</v>
      </c>
      <c r="G11" s="65">
        <f>'SSR Table 0%ITC'!AH26</f>
        <v>6.2330000000000003E-2</v>
      </c>
      <c r="H11" s="66">
        <f>'SSR Table 0%ITC'!AI26</f>
        <v>115.37782624082698</v>
      </c>
      <c r="I11" s="66">
        <f>'SSR Table 0%ITC'!AJ26</f>
        <v>42.4422</v>
      </c>
      <c r="J11" s="67">
        <f>'SSR Table 0%ITC'!AK26</f>
        <v>2.6162731357831728E-2</v>
      </c>
      <c r="K11" s="64">
        <f>'SSR Table 0%ITC'!AL26</f>
        <v>1.1104038768353657</v>
      </c>
      <c r="L11" s="64">
        <f>'SSR Table 0%ITC'!AM26</f>
        <v>0</v>
      </c>
      <c r="M11" s="66">
        <f>'SSR Table 0%ITC'!AN26</f>
        <v>43.552603876835363</v>
      </c>
      <c r="N11" s="66">
        <f>'SSR Table 0%ITC'!AO26</f>
        <v>158.93043011766235</v>
      </c>
      <c r="O11" s="67">
        <f>'SSR Table 0%ITC'!AP26</f>
        <v>0.78</v>
      </c>
      <c r="P11" s="66">
        <f>'SSR Table 0%ITC'!AQ26</f>
        <v>23.259927133482954</v>
      </c>
      <c r="Q11" s="68">
        <f>'SSR Table 0%ITC'!AR26</f>
        <v>0</v>
      </c>
      <c r="R11" s="64">
        <f>'SSR Table 0%ITC'!AS26</f>
        <v>5.6147516544049472</v>
      </c>
      <c r="S11" s="64">
        <f>'SSR Table 0%ITC'!AT26</f>
        <v>33.913099992605886</v>
      </c>
      <c r="T11" s="69">
        <f>'SSR Table 0%ITC'!AU26</f>
        <v>2.7028979999999998</v>
      </c>
      <c r="U11" s="70">
        <f>'SSR Table 0%ITC'!AV26</f>
        <v>0.14389502246807465</v>
      </c>
      <c r="V11" s="64">
        <f>'SSR Table 0%ITC'!AW26</f>
        <v>0.38893356843891397</v>
      </c>
      <c r="W11" s="66">
        <f>'SSR Table 0%ITC'!AY26</f>
        <v>60.264858694527753</v>
      </c>
      <c r="X11" s="64" t="str">
        <f>'SSR Table 0%ITC'!AZ26</f>
        <v>-</v>
      </c>
      <c r="Y11" s="71">
        <f>'SSR Table 0%ITC'!BA26</f>
        <v>60.264858694527753</v>
      </c>
      <c r="Z11" s="71">
        <f>'SSR Table 0%ITC'!BB26</f>
        <v>158.93043011766235</v>
      </c>
      <c r="AC11" s="51"/>
      <c r="AG11" s="74"/>
      <c r="AH11" s="83"/>
      <c r="AI11" s="83"/>
      <c r="AJ11" s="84"/>
      <c r="AK11" s="76"/>
      <c r="AL11" s="76"/>
      <c r="AM11" s="85"/>
      <c r="AN11" s="83"/>
      <c r="AO11" s="83"/>
      <c r="AP11" s="76"/>
      <c r="AQ11" s="76"/>
      <c r="AR11" s="85"/>
      <c r="AS11" s="76"/>
      <c r="AT11" s="78"/>
      <c r="AU11" s="83"/>
      <c r="AV11" s="83"/>
      <c r="AW11" s="79"/>
      <c r="AX11" s="80"/>
      <c r="AY11" s="83"/>
      <c r="BA11" s="23"/>
      <c r="BB11" s="23"/>
      <c r="BC11" s="23"/>
      <c r="BD11" s="23"/>
      <c r="BE11" s="23"/>
    </row>
    <row r="12" spans="2:57">
      <c r="B12" s="72" t="s">
        <v>66</v>
      </c>
      <c r="C12" s="73" t="s">
        <v>148</v>
      </c>
      <c r="D12" s="74">
        <f>'SSR Table 0%ITC'!AE30</f>
        <v>2814</v>
      </c>
      <c r="E12" s="51">
        <f>'SSR Table 0%ITC'!AF30</f>
        <v>1857.3881871868803</v>
      </c>
      <c r="F12" s="51">
        <f>'SSR Table 0%ITC'!AG30</f>
        <v>12.081952747147499</v>
      </c>
      <c r="G12" s="75">
        <f>'SSR Table 0%ITC'!AH30</f>
        <v>6.2330000000000003E-2</v>
      </c>
      <c r="H12" s="76">
        <f>'SSR Table 0%ITC'!AI30</f>
        <v>116.52407382208796</v>
      </c>
      <c r="I12" s="76">
        <f>'SSR Table 0%ITC'!AJ30</f>
        <v>42.4422</v>
      </c>
      <c r="J12" s="77">
        <f>'SSR Table 0%ITC'!AK30</f>
        <v>2.6162731357831728E-2</v>
      </c>
      <c r="K12" s="51">
        <f>'SSR Table 0%ITC'!AL30</f>
        <v>1.1104038768353657</v>
      </c>
      <c r="L12" s="51">
        <f>'SSR Table 0%ITC'!AM30</f>
        <v>60.337595725055991</v>
      </c>
      <c r="M12" s="76">
        <f>'SSR Table 0%ITC'!AN30</f>
        <v>103.89019960189135</v>
      </c>
      <c r="N12" s="76">
        <f>'SSR Table 0%ITC'!AO30</f>
        <v>220.4142734239793</v>
      </c>
      <c r="O12" s="77">
        <f>'SSR Table 0%ITC'!AP30</f>
        <v>0.78</v>
      </c>
      <c r="P12" s="76">
        <f>'SSR Table 0%ITC'!AQ30</f>
        <v>32.258265048586132</v>
      </c>
      <c r="Q12" s="78">
        <f>'SSR Table 0%ITC'!AR30</f>
        <v>0</v>
      </c>
      <c r="R12" s="51">
        <f>'SSR Table 0%ITC'!AS30</f>
        <v>5.7200873382155413</v>
      </c>
      <c r="S12" s="51">
        <f>'SSR Table 0%ITC'!AT30</f>
        <v>34.65297550539033</v>
      </c>
      <c r="T12" s="79">
        <f>'SSR Table 0%ITC'!AU30</f>
        <v>2.7028979999999998</v>
      </c>
      <c r="U12" s="80">
        <f>'SSR Table 0%ITC'!AV30</f>
        <v>0.14389502246807465</v>
      </c>
      <c r="V12" s="51">
        <f>'SSR Table 0%ITC'!AW30</f>
        <v>0.38893356843891397</v>
      </c>
      <c r="W12" s="76">
        <f>'SSR Table 0%ITC'!AY30</f>
        <v>70.003072122415375</v>
      </c>
      <c r="X12" s="51" t="str">
        <f>'SSR Table 0%ITC'!AZ30</f>
        <v>-</v>
      </c>
      <c r="Y12" s="81">
        <f>'SSR Table 0%ITC'!BA30</f>
        <v>70.003072122415375</v>
      </c>
      <c r="Z12" s="81">
        <f>'SSR Table 0%ITC'!BB30</f>
        <v>220.4142734239793</v>
      </c>
      <c r="AC12" s="51"/>
      <c r="AG12" s="74"/>
      <c r="AH12" s="83"/>
      <c r="AI12" s="83"/>
      <c r="AJ12" s="84"/>
      <c r="AK12" s="76"/>
      <c r="AL12" s="76"/>
      <c r="AM12" s="85"/>
      <c r="AN12" s="83"/>
      <c r="AO12" s="83"/>
      <c r="AP12" s="76"/>
      <c r="AQ12" s="76"/>
      <c r="AR12" s="85"/>
      <c r="AS12" s="76"/>
      <c r="AT12" s="78"/>
      <c r="AU12" s="83"/>
      <c r="AV12" s="83"/>
      <c r="AW12" s="79"/>
      <c r="AX12" s="80"/>
      <c r="AY12" s="83"/>
      <c r="BA12" s="23"/>
      <c r="BB12" s="23"/>
      <c r="BC12" s="23"/>
      <c r="BD12" s="23"/>
      <c r="BE12" s="23"/>
    </row>
    <row r="13" spans="2:57">
      <c r="B13" s="72" t="s">
        <v>67</v>
      </c>
      <c r="C13" s="73" t="s">
        <v>148</v>
      </c>
      <c r="D13" s="74">
        <f>'SSR Table 0%ITC'!AE31</f>
        <v>4225</v>
      </c>
      <c r="E13" s="51">
        <f>'SSR Table 0%ITC'!AF31</f>
        <v>1820.6082230841698</v>
      </c>
      <c r="F13" s="51">
        <f>'SSR Table 0%ITC'!AG31</f>
        <v>12.081952747147499</v>
      </c>
      <c r="G13" s="75">
        <f>'SSR Table 0%ITC'!AH31</f>
        <v>6.2330000000000003E-2</v>
      </c>
      <c r="H13" s="76">
        <f>'SSR Table 0%ITC'!AI31</f>
        <v>114.23157865956601</v>
      </c>
      <c r="I13" s="76">
        <f>'SSR Table 0%ITC'!AJ31</f>
        <v>42.4422</v>
      </c>
      <c r="J13" s="77">
        <f>'SSR Table 0%ITC'!AK31</f>
        <v>2.6162731357831728E-2</v>
      </c>
      <c r="K13" s="51">
        <f>'SSR Table 0%ITC'!AL31</f>
        <v>1.1104038768353657</v>
      </c>
      <c r="L13" s="51">
        <f>'SSR Table 0%ITC'!AM31</f>
        <v>9.2536638782400011</v>
      </c>
      <c r="M13" s="76">
        <f>'SSR Table 0%ITC'!AN31</f>
        <v>52.806267755075368</v>
      </c>
      <c r="N13" s="76">
        <f>'SSR Table 0%ITC'!AO31</f>
        <v>167.03784641464136</v>
      </c>
      <c r="O13" s="77">
        <f>'SSR Table 0%ITC'!AP31</f>
        <v>0.78</v>
      </c>
      <c r="P13" s="76">
        <f>'SSR Table 0%ITC'!AQ31</f>
        <v>24.446470907189052</v>
      </c>
      <c r="Q13" s="78">
        <f>'SSR Table 0%ITC'!AR31</f>
        <v>0</v>
      </c>
      <c r="R13" s="51">
        <f>'SSR Table 0%ITC'!AS31</f>
        <v>5.716678296246049</v>
      </c>
      <c r="S13" s="51">
        <f>'SSR Table 0%ITC'!AT31</f>
        <v>34.735909330782093</v>
      </c>
      <c r="T13" s="79">
        <f>'SSR Table 0%ITC'!AU31</f>
        <v>2.7028979999999998</v>
      </c>
      <c r="U13" s="80">
        <f>'SSR Table 0%ITC'!AV31</f>
        <v>0.14389502246807465</v>
      </c>
      <c r="V13" s="51">
        <f>'SSR Table 0%ITC'!AW31</f>
        <v>0.38893356843891397</v>
      </c>
      <c r="W13" s="76">
        <f>'SSR Table 0%ITC'!AY31</f>
        <v>62.274211806410058</v>
      </c>
      <c r="X13" s="51" t="str">
        <f>'SSR Table 0%ITC'!AZ31</f>
        <v>-</v>
      </c>
      <c r="Y13" s="81">
        <f>'SSR Table 0%ITC'!BA31</f>
        <v>62.274211806410058</v>
      </c>
      <c r="Z13" s="81">
        <f>'SSR Table 0%ITC'!BB31</f>
        <v>167.03784641464136</v>
      </c>
      <c r="AC13" s="51"/>
      <c r="AG13" s="74"/>
      <c r="AH13" s="83"/>
      <c r="AI13" s="83"/>
      <c r="AJ13" s="84"/>
      <c r="AK13" s="76"/>
      <c r="AL13" s="76"/>
      <c r="AM13" s="85"/>
      <c r="AN13" s="83"/>
      <c r="AO13" s="83"/>
      <c r="AP13" s="76"/>
      <c r="AQ13" s="76"/>
      <c r="AR13" s="85"/>
      <c r="AS13" s="76"/>
      <c r="AT13" s="78"/>
      <c r="AU13" s="83"/>
      <c r="AV13" s="83"/>
      <c r="AW13" s="79"/>
      <c r="AX13" s="80"/>
      <c r="AY13" s="83"/>
      <c r="BA13" s="23"/>
      <c r="BB13" s="23"/>
      <c r="BC13" s="23"/>
      <c r="BD13" s="23"/>
      <c r="BE13" s="23"/>
    </row>
    <row r="14" spans="2:57">
      <c r="B14" s="72" t="s">
        <v>68</v>
      </c>
      <c r="C14" s="86" t="s">
        <v>148</v>
      </c>
      <c r="D14" s="87">
        <f>'SSR Table 0%ITC'!AE32</f>
        <v>6130</v>
      </c>
      <c r="E14" s="88">
        <f>'SSR Table 0%ITC'!AF32</f>
        <v>1820.6082230841698</v>
      </c>
      <c r="F14" s="88">
        <f>'SSR Table 0%ITC'!AG32</f>
        <v>12.081952747147499</v>
      </c>
      <c r="G14" s="89">
        <f>'SSR Table 0%ITC'!AH32</f>
        <v>6.2330000000000003E-2</v>
      </c>
      <c r="H14" s="90">
        <f>'SSR Table 0%ITC'!AI32</f>
        <v>114.23157865956601</v>
      </c>
      <c r="I14" s="90">
        <f>'SSR Table 0%ITC'!AJ32</f>
        <v>42.4422</v>
      </c>
      <c r="J14" s="91">
        <f>'SSR Table 0%ITC'!AK32</f>
        <v>2.6162731357831728E-2</v>
      </c>
      <c r="K14" s="88">
        <f>'SSR Table 0%ITC'!AL32</f>
        <v>1.1104038768353657</v>
      </c>
      <c r="L14" s="88">
        <f>'SSR Table 0%ITC'!AM32</f>
        <v>16.328674891008003</v>
      </c>
      <c r="M14" s="90">
        <f>'SSR Table 0%ITC'!AN32</f>
        <v>59.881278767843369</v>
      </c>
      <c r="N14" s="90">
        <f>'SSR Table 0%ITC'!AO32</f>
        <v>174.11285742740938</v>
      </c>
      <c r="O14" s="91">
        <f>'SSR Table 0%ITC'!AP32</f>
        <v>0.78</v>
      </c>
      <c r="P14" s="90">
        <f>'SSR Table 0%ITC'!AQ32</f>
        <v>25.481919187947749</v>
      </c>
      <c r="Q14" s="92">
        <f>'SSR Table 0%ITC'!AR32</f>
        <v>0</v>
      </c>
      <c r="R14" s="88">
        <f>'SSR Table 0%ITC'!AS32</f>
        <v>4.944831658985902</v>
      </c>
      <c r="S14" s="88">
        <f>'SSR Table 0%ITC'!AT32</f>
        <v>30.045983919596498</v>
      </c>
      <c r="T14" s="93">
        <f>'SSR Table 0%ITC'!AU32</f>
        <v>2.7028979999999998</v>
      </c>
      <c r="U14" s="94">
        <f>'SSR Table 0%ITC'!AV32</f>
        <v>0.14389502246807465</v>
      </c>
      <c r="V14" s="88">
        <f>'SSR Table 0%ITC'!AW32</f>
        <v>0.38893356843891397</v>
      </c>
      <c r="W14" s="90">
        <f>'SSR Table 0%ITC'!AY32</f>
        <v>58.61973467598316</v>
      </c>
      <c r="X14" s="88" t="str">
        <f>'SSR Table 0%ITC'!AZ32</f>
        <v>-</v>
      </c>
      <c r="Y14" s="95">
        <f>'SSR Table 0%ITC'!BA32</f>
        <v>58.61973467598316</v>
      </c>
      <c r="Z14" s="95">
        <f>'SSR Table 0%ITC'!BB32</f>
        <v>174.11285742740938</v>
      </c>
      <c r="AC14" s="51"/>
      <c r="BA14" s="23"/>
      <c r="BB14" s="23"/>
      <c r="BC14" s="23"/>
      <c r="BD14" s="23"/>
      <c r="BE14" s="23"/>
    </row>
    <row r="15" spans="2:57">
      <c r="B15" s="52" t="s">
        <v>82</v>
      </c>
      <c r="C15" s="73" t="s">
        <v>148</v>
      </c>
      <c r="D15" s="74">
        <f>'SSR Table 0%ITC'!AE33</f>
        <v>0</v>
      </c>
      <c r="E15" s="51">
        <f>'SSR Table 0%ITC'!AF33</f>
        <v>1553.2592457948324</v>
      </c>
      <c r="F15" s="51">
        <f>'SSR Table 0%ITC'!AG33</f>
        <v>11.885996697616648</v>
      </c>
      <c r="G15" s="75">
        <f>'SSR Table 0%ITC'!AH33</f>
        <v>6.234E-2</v>
      </c>
      <c r="H15" s="76">
        <f>'SSR Table 0%ITC'!AI33</f>
        <v>97.571154416979283</v>
      </c>
      <c r="I15" s="76">
        <f>'SSR Table 0%ITC'!AJ33</f>
        <v>35.18235</v>
      </c>
      <c r="J15" s="77">
        <f>'SSR Table 0%ITC'!AK33</f>
        <v>2.6162731357831728E-2</v>
      </c>
      <c r="K15" s="51">
        <f>'SSR Table 0%ITC'!AL33</f>
        <v>0.92046637158721112</v>
      </c>
      <c r="L15" s="51">
        <f>'SSR Table 0%ITC'!AM33</f>
        <v>0</v>
      </c>
      <c r="M15" s="76">
        <f>'SSR Table 0%ITC'!AN33</f>
        <v>36.10281637158721</v>
      </c>
      <c r="N15" s="76">
        <f>'SSR Table 0%ITC'!AO33</f>
        <v>133.67397078856649</v>
      </c>
      <c r="O15" s="77">
        <f>'SSR Table 0%ITC'!AP33</f>
        <v>0.78</v>
      </c>
      <c r="P15" s="76">
        <f>'SSR Table 0%ITC'!AQ33</f>
        <v>19.56357141853508</v>
      </c>
      <c r="Q15" s="78">
        <f>'SSR Table 0%ITC'!AR33</f>
        <v>0</v>
      </c>
      <c r="R15" s="51">
        <f>'SSR Table 0%ITC'!AS33</f>
        <v>5.6147516544049472</v>
      </c>
      <c r="S15" s="51">
        <f>'SSR Table 0%ITC'!AT33</f>
        <v>34.373509628267094</v>
      </c>
      <c r="T15" s="79">
        <f>'SSR Table 0%ITC'!AU33</f>
        <v>2.2784759999999999</v>
      </c>
      <c r="U15" s="80">
        <f>'SSR Table 0%ITC'!AV33</f>
        <v>0.14389502246807465</v>
      </c>
      <c r="V15" s="51">
        <f>'SSR Table 0%ITC'!AW33</f>
        <v>0.32786135521296883</v>
      </c>
      <c r="W15" s="76">
        <f>'SSR Table 0%ITC'!AY33</f>
        <v>56.543418402015142</v>
      </c>
      <c r="X15" s="51" t="str">
        <f>'SSR Table 0%ITC'!AZ33</f>
        <v>-</v>
      </c>
      <c r="Y15" s="81">
        <f>'SSR Table 0%ITC'!BA33</f>
        <v>56.543418402015142</v>
      </c>
      <c r="Z15" s="81">
        <f>'SSR Table 0%ITC'!BB33</f>
        <v>133.67397078856649</v>
      </c>
      <c r="AC15" s="51"/>
      <c r="BA15" s="23"/>
      <c r="BB15" s="23"/>
      <c r="BC15" s="23"/>
      <c r="BD15" s="23"/>
      <c r="BE15" s="23"/>
    </row>
    <row r="16" spans="2:57">
      <c r="B16" s="72" t="s">
        <v>66</v>
      </c>
      <c r="C16" s="73" t="s">
        <v>148</v>
      </c>
      <c r="D16" s="74">
        <f>'SSR Table 0%ITC'!AE37</f>
        <v>2814</v>
      </c>
      <c r="E16" s="51">
        <f>'SSR Table 0%ITC'!AF37</f>
        <v>1568.7918382527807</v>
      </c>
      <c r="F16" s="51">
        <f>'SSR Table 0%ITC'!AG37</f>
        <v>11.885996697616648</v>
      </c>
      <c r="G16" s="75">
        <f>'SSR Table 0%ITC'!AH37</f>
        <v>6.234E-2</v>
      </c>
      <c r="H16" s="76">
        <f>'SSR Table 0%ITC'!AI37</f>
        <v>98.539456230807772</v>
      </c>
      <c r="I16" s="76">
        <f>'SSR Table 0%ITC'!AJ37</f>
        <v>35.18235</v>
      </c>
      <c r="J16" s="77">
        <f>'SSR Table 0%ITC'!AK37</f>
        <v>2.6162731357831728E-2</v>
      </c>
      <c r="K16" s="51">
        <f>'SSR Table 0%ITC'!AL37</f>
        <v>0.92046637158721112</v>
      </c>
      <c r="L16" s="51">
        <f>'SSR Table 0%ITC'!AM37</f>
        <v>61.156748514700801</v>
      </c>
      <c r="M16" s="76">
        <f>'SSR Table 0%ITC'!AN37</f>
        <v>97.259564886288018</v>
      </c>
      <c r="N16" s="76">
        <f>'SSR Table 0%ITC'!AO37</f>
        <v>195.79902111709578</v>
      </c>
      <c r="O16" s="77">
        <f>'SSR Table 0%ITC'!AP37</f>
        <v>0.78</v>
      </c>
      <c r="P16" s="76">
        <f>'SSR Table 0%ITC'!AQ37</f>
        <v>28.65575183191309</v>
      </c>
      <c r="Q16" s="78">
        <f>'SSR Table 0%ITC'!AR37</f>
        <v>0</v>
      </c>
      <c r="R16" s="51">
        <f>'SSR Table 0%ITC'!AS37</f>
        <v>5.7200873382155413</v>
      </c>
      <c r="S16" s="51">
        <f>'SSR Table 0%ITC'!AT37</f>
        <v>35.12342980860921</v>
      </c>
      <c r="T16" s="79">
        <f>'SSR Table 0%ITC'!AU37</f>
        <v>2.2784759999999999</v>
      </c>
      <c r="U16" s="80">
        <f>'SSR Table 0%ITC'!AV37</f>
        <v>0.14389502246807465</v>
      </c>
      <c r="V16" s="51">
        <f>'SSR Table 0%ITC'!AW37</f>
        <v>0.32786135521296883</v>
      </c>
      <c r="W16" s="76">
        <f>'SSR Table 0%ITC'!AY37</f>
        <v>66.385518995735268</v>
      </c>
      <c r="X16" s="51" t="str">
        <f>'SSR Table 0%ITC'!AZ37</f>
        <v>-</v>
      </c>
      <c r="Y16" s="81">
        <f>'SSR Table 0%ITC'!BA37</f>
        <v>66.385518995735268</v>
      </c>
      <c r="Z16" s="81">
        <f>'SSR Table 0%ITC'!BB37</f>
        <v>195.79902111709578</v>
      </c>
      <c r="AC16" s="51"/>
      <c r="BA16" s="23"/>
      <c r="BB16" s="23"/>
      <c r="BC16" s="23"/>
      <c r="BD16" s="23"/>
      <c r="BE16" s="23"/>
    </row>
    <row r="17" spans="2:29">
      <c r="B17" s="72" t="s">
        <v>67</v>
      </c>
      <c r="C17" s="73" t="s">
        <v>148</v>
      </c>
      <c r="D17" s="74">
        <f>'SSR Table 0%ITC'!AE38</f>
        <v>4225</v>
      </c>
      <c r="E17" s="51">
        <f>'SSR Table 0%ITC'!AF38</f>
        <v>1537.7266533368841</v>
      </c>
      <c r="F17" s="51">
        <f>'SSR Table 0%ITC'!AG38</f>
        <v>11.885996697616648</v>
      </c>
      <c r="G17" s="75">
        <f>'SSR Table 0%ITC'!AH38</f>
        <v>6.234E-2</v>
      </c>
      <c r="H17" s="76">
        <f>'SSR Table 0%ITC'!AI38</f>
        <v>96.602852603150779</v>
      </c>
      <c r="I17" s="76">
        <f>'SSR Table 0%ITC'!AJ38</f>
        <v>35.18235</v>
      </c>
      <c r="J17" s="77">
        <f>'SSR Table 0%ITC'!AK38</f>
        <v>2.6162731357831728E-2</v>
      </c>
      <c r="K17" s="51">
        <f>'SSR Table 0%ITC'!AL38</f>
        <v>0.92046637158721112</v>
      </c>
      <c r="L17" s="51">
        <f>'SSR Table 0%ITC'!AM38</f>
        <v>9.3792930898320002</v>
      </c>
      <c r="M17" s="76">
        <f>'SSR Table 0%ITC'!AN38</f>
        <v>45.482109461419213</v>
      </c>
      <c r="N17" s="76">
        <f>'SSR Table 0%ITC'!AO38</f>
        <v>142.08496206456999</v>
      </c>
      <c r="O17" s="77">
        <f>'SSR Table 0%ITC'!AP38</f>
        <v>0.78</v>
      </c>
      <c r="P17" s="76">
        <f>'SSR Table 0%ITC'!AQ38</f>
        <v>20.794544266562756</v>
      </c>
      <c r="Q17" s="78">
        <f>'SSR Table 0%ITC'!AR38</f>
        <v>0</v>
      </c>
      <c r="R17" s="51">
        <f>'SSR Table 0%ITC'!AS38</f>
        <v>5.716678296246049</v>
      </c>
      <c r="S17" s="51">
        <f>'SSR Table 0%ITC'!AT38</f>
        <v>35.20748955679602</v>
      </c>
      <c r="T17" s="79">
        <f>'SSR Table 0%ITC'!AU38</f>
        <v>2.2784759999999999</v>
      </c>
      <c r="U17" s="80">
        <f>'SSR Table 0%ITC'!AV38</f>
        <v>0.14389502246807465</v>
      </c>
      <c r="V17" s="51">
        <f>'SSR Table 0%ITC'!AW38</f>
        <v>0.32786135521296883</v>
      </c>
      <c r="W17" s="76">
        <f>'SSR Table 0%ITC'!AY38</f>
        <v>58.608371178571737</v>
      </c>
      <c r="X17" s="51" t="str">
        <f>'SSR Table 0%ITC'!AZ38</f>
        <v>-</v>
      </c>
      <c r="Y17" s="81">
        <f>'SSR Table 0%ITC'!BA38</f>
        <v>58.608371178571737</v>
      </c>
      <c r="Z17" s="81">
        <f>'SSR Table 0%ITC'!BB38</f>
        <v>142.08496206456999</v>
      </c>
      <c r="AC17" s="51"/>
    </row>
    <row r="18" spans="2:29">
      <c r="B18" s="96" t="s">
        <v>68</v>
      </c>
      <c r="C18" s="73" t="s">
        <v>148</v>
      </c>
      <c r="D18" s="74">
        <f>'SSR Table 0%ITC'!AE39</f>
        <v>6130</v>
      </c>
      <c r="E18" s="51">
        <f>'SSR Table 0%ITC'!AF39</f>
        <v>1537.7266533368841</v>
      </c>
      <c r="F18" s="51">
        <f>'SSR Table 0%ITC'!AG39</f>
        <v>11.885996697616648</v>
      </c>
      <c r="G18" s="75">
        <f>'SSR Table 0%ITC'!AH39</f>
        <v>6.234E-2</v>
      </c>
      <c r="H18" s="76">
        <f>'SSR Table 0%ITC'!AI39</f>
        <v>96.602852603150779</v>
      </c>
      <c r="I18" s="76">
        <f>'SSR Table 0%ITC'!AJ39</f>
        <v>35.18235</v>
      </c>
      <c r="J18" s="77">
        <f>'SSR Table 0%ITC'!AK39</f>
        <v>2.6162731357831728E-2</v>
      </c>
      <c r="K18" s="51">
        <f>'SSR Table 0%ITC'!AL39</f>
        <v>0.92046637158721112</v>
      </c>
      <c r="L18" s="51">
        <f>'SSR Table 0%ITC'!AM39</f>
        <v>16.550355576614397</v>
      </c>
      <c r="M18" s="76">
        <f>'SSR Table 0%ITC'!AN39</f>
        <v>52.653171948201603</v>
      </c>
      <c r="N18" s="76">
        <f>'SSR Table 0%ITC'!AO39</f>
        <v>149.25602455135237</v>
      </c>
      <c r="O18" s="77">
        <f>'SSR Table 0%ITC'!AP39</f>
        <v>0.78</v>
      </c>
      <c r="P18" s="76">
        <f>'SSR Table 0%ITC'!AQ39</f>
        <v>21.844049957755583</v>
      </c>
      <c r="Q18" s="78">
        <f>'SSR Table 0%ITC'!AR39</f>
        <v>0</v>
      </c>
      <c r="R18" s="51">
        <f>'SSR Table 0%ITC'!AS39</f>
        <v>4.944831658985902</v>
      </c>
      <c r="S18" s="51">
        <f>'SSR Table 0%ITC'!AT39</f>
        <v>30.453892972809566</v>
      </c>
      <c r="T18" s="79">
        <f>'SSR Table 0%ITC'!AU39</f>
        <v>2.2784759999999999</v>
      </c>
      <c r="U18" s="80">
        <f>'SSR Table 0%ITC'!AV39</f>
        <v>0.14389502246807465</v>
      </c>
      <c r="V18" s="51">
        <f>'SSR Table 0%ITC'!AW39</f>
        <v>0.32786135521296883</v>
      </c>
      <c r="W18" s="76">
        <f>'SSR Table 0%ITC'!AY39</f>
        <v>54.904280285778114</v>
      </c>
      <c r="X18" s="51" t="str">
        <f>'SSR Table 0%ITC'!AZ39</f>
        <v>-</v>
      </c>
      <c r="Y18" s="81">
        <f>'SSR Table 0%ITC'!BA39</f>
        <v>54.904280285778114</v>
      </c>
      <c r="Z18" s="81">
        <f>'SSR Table 0%ITC'!BB39</f>
        <v>149.25602455135237</v>
      </c>
      <c r="AC18" s="51"/>
    </row>
    <row r="19" spans="2:29">
      <c r="B19" s="97" t="s">
        <v>83</v>
      </c>
      <c r="C19" s="53" t="s">
        <v>55</v>
      </c>
      <c r="D19" s="42">
        <f>'SSR Table 0%ITC'!AE40</f>
        <v>0</v>
      </c>
      <c r="E19" s="54">
        <f>'SSR Table 0%ITC'!AF40</f>
        <v>3429.3764812505824</v>
      </c>
      <c r="F19" s="54">
        <f>'SSR Table 0%ITC'!AG40</f>
        <v>65.279269304464421</v>
      </c>
      <c r="G19" s="55">
        <f>'SSR Table 0%ITC'!AH40</f>
        <v>6.2390000000000001E-2</v>
      </c>
      <c r="H19" s="56">
        <f>'SSR Table 0%ITC'!AI40</f>
        <v>218.03157227712938</v>
      </c>
      <c r="I19" s="56">
        <f>'SSR Table 0%ITC'!AJ40</f>
        <v>77.066100000000006</v>
      </c>
      <c r="J19" s="57">
        <f>'SSR Table 0%ITC'!AK40</f>
        <v>5.5399999999999998E-2</v>
      </c>
      <c r="K19" s="54">
        <f>'SSR Table 0%ITC'!AL40</f>
        <v>4.2694619400000002</v>
      </c>
      <c r="L19" s="54">
        <f>'SSR Table 0%ITC'!AM40</f>
        <v>0</v>
      </c>
      <c r="M19" s="56">
        <f>'SSR Table 0%ITC'!AN40</f>
        <v>81.335561940000005</v>
      </c>
      <c r="N19" s="56">
        <f>'SSR Table 0%ITC'!AO40</f>
        <v>299.36713421712938</v>
      </c>
      <c r="O19" s="57">
        <f>'SSR Table 0%ITC'!AP40</f>
        <v>0.78</v>
      </c>
      <c r="P19" s="56">
        <f>'SSR Table 0%ITC'!AQ40</f>
        <v>43.813244089850329</v>
      </c>
      <c r="Q19" s="58">
        <f>'SSR Table 0%ITC'!AR40</f>
        <v>0</v>
      </c>
      <c r="R19" s="54">
        <f>'SSR Table 0%ITC'!AS40</f>
        <v>5.6147516544049472</v>
      </c>
      <c r="S19" s="54">
        <f>'SSR Table 0%ITC'!AT40</f>
        <v>37.860270405652564</v>
      </c>
      <c r="T19" s="59">
        <f>'SSR Table 0%ITC'!AU40</f>
        <v>5.3164439999999997</v>
      </c>
      <c r="U19" s="60">
        <f>'SSR Table 0%ITC'!AV40</f>
        <v>0.11519703495348303</v>
      </c>
      <c r="V19" s="54">
        <f>'SSR Table 0%ITC'!AW40</f>
        <v>0.61243858529623507</v>
      </c>
      <c r="W19" s="56">
        <f>'SSR Table 0%ITC'!AY40</f>
        <v>87.602397080799136</v>
      </c>
      <c r="X19" s="54" t="str">
        <f>'SSR Table 0%ITC'!AZ40</f>
        <v>-</v>
      </c>
      <c r="Y19" s="61">
        <f>'SSR Table 0%ITC'!BA40</f>
        <v>87.602397080799136</v>
      </c>
      <c r="Z19" s="61">
        <f>'SSR Table 0%ITC'!BB40</f>
        <v>299.36713421712938</v>
      </c>
      <c r="AC19" s="51"/>
    </row>
    <row r="20" spans="2:29">
      <c r="B20" s="52" t="s">
        <v>84</v>
      </c>
      <c r="C20" s="53" t="s">
        <v>55</v>
      </c>
      <c r="D20" s="42">
        <f>'SSR Table 0%ITC'!AE47</f>
        <v>0</v>
      </c>
      <c r="E20" s="54">
        <f>'SSR Table 0%ITC'!AF47</f>
        <v>2846.0201368724652</v>
      </c>
      <c r="F20" s="54">
        <f>'SSR Table 0%ITC'!AG47</f>
        <v>65.083313254933572</v>
      </c>
      <c r="G20" s="55">
        <f>'SSR Table 0%ITC'!AH47</f>
        <v>6.241E-2</v>
      </c>
      <c r="H20" s="56">
        <f>'SSR Table 0%ITC'!AI47</f>
        <v>181.68196632245096</v>
      </c>
      <c r="I20" s="56">
        <f>'SSR Table 0%ITC'!AJ47</f>
        <v>62.993160000000003</v>
      </c>
      <c r="J20" s="57">
        <f>'SSR Table 0%ITC'!AK47</f>
        <v>5.5399999999999998E-2</v>
      </c>
      <c r="K20" s="54">
        <f>'SSR Table 0%ITC'!AL47</f>
        <v>3.489821064</v>
      </c>
      <c r="L20" s="54">
        <f>'SSR Table 0%ITC'!AM47</f>
        <v>0</v>
      </c>
      <c r="M20" s="56">
        <f>'SSR Table 0%ITC'!AN47</f>
        <v>66.482981064000001</v>
      </c>
      <c r="N20" s="56">
        <f>'SSR Table 0%ITC'!AO47</f>
        <v>248.16494738645096</v>
      </c>
      <c r="O20" s="57">
        <f>'SSR Table 0%ITC'!AP47</f>
        <v>0.78</v>
      </c>
      <c r="P20" s="56">
        <f>'SSR Table 0%ITC'!AQ47</f>
        <v>36.319656273628816</v>
      </c>
      <c r="Q20" s="58">
        <f>'SSR Table 0%ITC'!AR47</f>
        <v>0</v>
      </c>
      <c r="R20" s="54">
        <f>'SSR Table 0%ITC'!AS47</f>
        <v>5.6147516544049472</v>
      </c>
      <c r="S20" s="54">
        <f>'SSR Table 0%ITC'!AT47</f>
        <v>38.421745571093055</v>
      </c>
      <c r="T20" s="59">
        <f>'SSR Table 0%ITC'!AU47</f>
        <v>4.8250080000000004</v>
      </c>
      <c r="U20" s="60">
        <f>'SSR Table 0%ITC'!AV47</f>
        <v>0.11519703495348303</v>
      </c>
      <c r="V20" s="54">
        <f>'SSR Table 0%ITC'!AW47</f>
        <v>0.5558266152268353</v>
      </c>
      <c r="W20" s="56">
        <f>'SSR Table 0%ITC'!AY47</f>
        <v>80.122236459948709</v>
      </c>
      <c r="X20" s="54" t="str">
        <f>'SSR Table 0%ITC'!AZ47</f>
        <v>-</v>
      </c>
      <c r="Y20" s="61">
        <f>'SSR Table 0%ITC'!BA47</f>
        <v>80.122236459948709</v>
      </c>
      <c r="Z20" s="61">
        <f>'SSR Table 0%ITC'!BB47</f>
        <v>248.16494738645096</v>
      </c>
      <c r="AC20" s="51"/>
    </row>
    <row r="21" spans="2:29">
      <c r="B21" s="52" t="s">
        <v>85</v>
      </c>
      <c r="C21" s="53" t="s">
        <v>55</v>
      </c>
      <c r="D21" s="42">
        <f>'SSR Table 0%ITC'!AE54</f>
        <v>0</v>
      </c>
      <c r="E21" s="54">
        <f>'SSR Table 0%ITC'!AF54</f>
        <v>1917.8471266781141</v>
      </c>
      <c r="F21" s="54">
        <f>'SSR Table 0%ITC'!AG54</f>
        <v>14.594518044812999</v>
      </c>
      <c r="G21" s="55">
        <f>'SSR Table 0%ITC'!AH54</f>
        <v>6.8909999999999999E-2</v>
      </c>
      <c r="H21" s="56">
        <f>'SSR Table 0%ITC'!AI54</f>
        <v>133.16455373785689</v>
      </c>
      <c r="I21" s="56">
        <f>'SSR Table 0%ITC'!AJ54</f>
        <v>42.818296273768375</v>
      </c>
      <c r="J21" s="57">
        <f>'SSR Table 0%ITC'!AK54</f>
        <v>2.6162731357831728E-2</v>
      </c>
      <c r="K21" s="54">
        <f>'SSR Table 0%ITC'!AL54</f>
        <v>1.1202435826106494</v>
      </c>
      <c r="L21" s="54">
        <f>'SSR Table 0%ITC'!AM54</f>
        <v>0</v>
      </c>
      <c r="M21" s="56">
        <f>'SSR Table 0%ITC'!AN54</f>
        <v>43.938539856379023</v>
      </c>
      <c r="N21" s="56">
        <f>'SSR Table 0%ITC'!AO54</f>
        <v>177.10309359423593</v>
      </c>
      <c r="O21" s="57">
        <f>'SSR Table 0%ITC'!AP54</f>
        <v>0.33</v>
      </c>
      <c r="P21" s="56">
        <f>'SSR Table 0%ITC'!AQ54</f>
        <v>61.264388264229943</v>
      </c>
      <c r="Q21" s="58">
        <f>'SSR Table 0%ITC'!AR54</f>
        <v>0</v>
      </c>
      <c r="R21" s="54">
        <f>'SSR Table 0%ITC'!AS54</f>
        <v>5.6147516544049472</v>
      </c>
      <c r="S21" s="54">
        <f>'SSR Table 0%ITC'!AT54</f>
        <v>46.574364973289036</v>
      </c>
      <c r="T21" s="59">
        <f>'SSR Table 0%ITC'!AU54</f>
        <v>6.2364190903858878</v>
      </c>
      <c r="U21" s="60">
        <f>'SSR Table 0%ITC'!AV54</f>
        <v>0.14389502246807465</v>
      </c>
      <c r="V21" s="54">
        <f>'SSR Table 0%ITC'!AW54</f>
        <v>0.89738966513140694</v>
      </c>
      <c r="W21" s="56">
        <f>'SSR Table 0%ITC'!AY54</f>
        <v>114.97256199303628</v>
      </c>
      <c r="X21" s="54" t="str">
        <f>'SSR Table 0%ITC'!AZ54</f>
        <v>-</v>
      </c>
      <c r="Y21" s="61">
        <f>'SSR Table 0%ITC'!BA54</f>
        <v>114.97256199303628</v>
      </c>
      <c r="Z21" s="61">
        <f>'SSR Table 0%ITC'!BB54</f>
        <v>177.10309359423593</v>
      </c>
      <c r="AC21" s="51"/>
    </row>
    <row r="22" spans="2:29">
      <c r="B22" s="52" t="s">
        <v>86</v>
      </c>
      <c r="C22" s="53" t="s">
        <v>55</v>
      </c>
      <c r="D22" s="42">
        <f>'SSR Table 0%ITC'!AE55</f>
        <v>0</v>
      </c>
      <c r="E22" s="54">
        <f>'SSR Table 0%ITC'!AF55</f>
        <v>2351.517125048329</v>
      </c>
      <c r="F22" s="54">
        <f>'SSR Table 0%ITC'!AG55</f>
        <v>32.458977529649992</v>
      </c>
      <c r="G22" s="55">
        <f>'SSR Table 0%ITC'!AH55</f>
        <v>6.1019999999999998E-2</v>
      </c>
      <c r="H22" s="56">
        <f>'SSR Table 0%ITC'!AI55</f>
        <v>145.47022177930828</v>
      </c>
      <c r="I22" s="56">
        <f>'SSR Table 0%ITC'!AJ55</f>
        <v>12.41605</v>
      </c>
      <c r="J22" s="57">
        <f>'SSR Table 0%ITC'!AK55</f>
        <v>2.6162731357831728E-2</v>
      </c>
      <c r="K22" s="54">
        <f>'SSR Table 0%ITC'!AL55</f>
        <v>0.32483778067540664</v>
      </c>
      <c r="L22" s="54">
        <f>'SSR Table 0%ITC'!AM55</f>
        <v>0</v>
      </c>
      <c r="M22" s="56">
        <f>'SSR Table 0%ITC'!AN55</f>
        <v>12.740887780675408</v>
      </c>
      <c r="N22" s="56">
        <f>'SSR Table 0%ITC'!AO55</f>
        <v>158.2111095599837</v>
      </c>
      <c r="O22" s="57">
        <f>'SSR Table 0%ITC'!AP55</f>
        <v>0.33</v>
      </c>
      <c r="P22" s="56">
        <f>'SSR Table 0%ITC'!AQ55</f>
        <v>54.729178621829149</v>
      </c>
      <c r="Q22" s="58">
        <f>'SSR Table 0%ITC'!AR55</f>
        <v>0</v>
      </c>
      <c r="R22" s="54">
        <f>'SSR Table 0%ITC'!AS55</f>
        <v>5.6147516544049472</v>
      </c>
      <c r="S22" s="54">
        <f>'SSR Table 0%ITC'!AT55</f>
        <v>53.042558879163536</v>
      </c>
      <c r="T22" s="59">
        <f>'SSR Table 0%ITC'!AU55</f>
        <v>6.6625874999999999</v>
      </c>
      <c r="U22" s="60">
        <f>'SSR Table 0%ITC'!AV55</f>
        <v>0.14389502246807465</v>
      </c>
      <c r="V22" s="54">
        <f>'SSR Table 0%ITC'!AW55</f>
        <v>0.95871317800801326</v>
      </c>
      <c r="W22" s="56">
        <f>'SSR Table 0%ITC'!AY55</f>
        <v>115.3930381790007</v>
      </c>
      <c r="X22" s="54" t="str">
        <f>'SSR Table 0%ITC'!AZ55</f>
        <v>-</v>
      </c>
      <c r="Y22" s="61">
        <f>'SSR Table 0%ITC'!BA55</f>
        <v>115.3930381790007</v>
      </c>
      <c r="Z22" s="61">
        <f>'SSR Table 0%ITC'!BB55</f>
        <v>158.2111095599837</v>
      </c>
      <c r="AC22" s="51"/>
    </row>
    <row r="23" spans="2:29">
      <c r="B23" s="52" t="s">
        <v>90</v>
      </c>
      <c r="C23" s="53" t="s">
        <v>55</v>
      </c>
      <c r="D23" s="42">
        <f>'SSR Table 0%ITC'!AE62</f>
        <v>0</v>
      </c>
      <c r="E23" s="54">
        <f>'SSR Table 0%ITC'!AF62</f>
        <v>1610.416817617818</v>
      </c>
      <c r="F23" s="54">
        <f>'SSR Table 0%ITC'!AG62</f>
        <v>32.458977529649992</v>
      </c>
      <c r="G23" s="55">
        <f>'SSR Table 0%ITC'!AH62</f>
        <v>6.105E-2</v>
      </c>
      <c r="H23" s="56">
        <f>'SSR Table 0%ITC'!AI62</f>
        <v>100.29756729375292</v>
      </c>
      <c r="I23" s="56">
        <f>'SSR Table 0%ITC'!AJ62</f>
        <v>9.9328400000000006</v>
      </c>
      <c r="J23" s="57">
        <f>'SSR Table 0%ITC'!AK62</f>
        <v>2.6162731357831728E-2</v>
      </c>
      <c r="K23" s="54">
        <f>'SSR Table 0%ITC'!AL62</f>
        <v>0.25987022454032532</v>
      </c>
      <c r="L23" s="54">
        <f>'SSR Table 0%ITC'!AM62</f>
        <v>0</v>
      </c>
      <c r="M23" s="56">
        <f>'SSR Table 0%ITC'!AN62</f>
        <v>10.192710224540326</v>
      </c>
      <c r="N23" s="56">
        <f>'SSR Table 0%ITC'!AO62</f>
        <v>110.49027751829324</v>
      </c>
      <c r="O23" s="57">
        <f>'SSR Table 0%ITC'!AP62</f>
        <v>0.33</v>
      </c>
      <c r="P23" s="56">
        <f>'SSR Table 0%ITC'!AQ62</f>
        <v>38.221349632729087</v>
      </c>
      <c r="Q23" s="58">
        <f>'SSR Table 0%ITC'!AR62</f>
        <v>0</v>
      </c>
      <c r="R23" s="54">
        <f>'SSR Table 0%ITC'!AS62</f>
        <v>5.6147516544049472</v>
      </c>
      <c r="S23" s="54">
        <f>'SSR Table 0%ITC'!AT62</f>
        <v>53.042558879163536</v>
      </c>
      <c r="T23" s="59">
        <f>'SSR Table 0%ITC'!AU62</f>
        <v>5.3300700000000001</v>
      </c>
      <c r="U23" s="60">
        <f>'SSR Table 0%ITC'!AV62</f>
        <v>0.14389502246807465</v>
      </c>
      <c r="V23" s="54">
        <f>'SSR Table 0%ITC'!AW62</f>
        <v>0.7669705424064106</v>
      </c>
      <c r="W23" s="56">
        <f>'SSR Table 0%ITC'!AY62</f>
        <v>97.360949054299041</v>
      </c>
      <c r="X23" s="54" t="str">
        <f>'SSR Table 0%ITC'!AZ62</f>
        <v>-</v>
      </c>
      <c r="Y23" s="61">
        <f>'SSR Table 0%ITC'!BA62</f>
        <v>97.360949054299041</v>
      </c>
      <c r="Z23" s="61">
        <f>'SSR Table 0%ITC'!BB62</f>
        <v>110.49027751829324</v>
      </c>
      <c r="AC23" s="51"/>
    </row>
    <row r="24" spans="2:29">
      <c r="B24" s="52" t="s">
        <v>91</v>
      </c>
      <c r="C24" s="73" t="s">
        <v>148</v>
      </c>
      <c r="D24" s="74">
        <f>'SSR Table 0%ITC'!AE69</f>
        <v>0</v>
      </c>
      <c r="E24" s="51">
        <f>'SSR Table 0%ITC'!AF69</f>
        <v>1248.2299521302555</v>
      </c>
      <c r="F24" s="51">
        <f>'SSR Table 0%ITC'!AG69</f>
        <v>12.130040121265498</v>
      </c>
      <c r="G24" s="75">
        <f>'SSR Table 0%ITC'!AH69</f>
        <v>6.0999999999999999E-2</v>
      </c>
      <c r="H24" s="76">
        <f>'SSR Table 0%ITC'!AI69</f>
        <v>76.881959527342772</v>
      </c>
      <c r="I24" s="76">
        <f>'SSR Table 0%ITC'!AJ69</f>
        <v>27.922499999999999</v>
      </c>
      <c r="J24" s="77">
        <f>'SSR Table 0%ITC'!AK69</f>
        <v>2.6162731357831728E-2</v>
      </c>
      <c r="K24" s="51">
        <f>'SSR Table 0%ITC'!AL69</f>
        <v>0.73052886633905645</v>
      </c>
      <c r="L24" s="51">
        <f>'SSR Table 0%ITC'!AM69</f>
        <v>0</v>
      </c>
      <c r="M24" s="76">
        <f>'SSR Table 0%ITC'!AN69</f>
        <v>28.653028866339056</v>
      </c>
      <c r="N24" s="76">
        <f>'SSR Table 0%ITC'!AO69</f>
        <v>105.53498839368183</v>
      </c>
      <c r="O24" s="77">
        <f>'SSR Table 0%ITC'!AP69</f>
        <v>0.33</v>
      </c>
      <c r="P24" s="76">
        <f>'SSR Table 0%ITC'!AQ69</f>
        <v>36.507191225156298</v>
      </c>
      <c r="Q24" s="78">
        <f>'SSR Table 0%ITC'!AR69</f>
        <v>0</v>
      </c>
      <c r="R24" s="51">
        <f>'SSR Table 0%ITC'!AS69</f>
        <v>5.6147516544049472</v>
      </c>
      <c r="S24" s="51">
        <f>'SSR Table 0%ITC'!AT69</f>
        <v>54.558541825852878</v>
      </c>
      <c r="T24" s="79">
        <f>'SSR Table 0%ITC'!AU69</f>
        <v>6.9761574</v>
      </c>
      <c r="U24" s="80">
        <f>'SSR Table 0%ITC'!AV69</f>
        <v>0.14389502246807465</v>
      </c>
      <c r="V24" s="51">
        <f>'SSR Table 0%ITC'!AW69</f>
        <v>1.0038343258138251</v>
      </c>
      <c r="W24" s="76">
        <f>'SSR Table 0%ITC'!AY69</f>
        <v>99.045724776823008</v>
      </c>
      <c r="X24" s="51" t="str">
        <f>'SSR Table 0%ITC'!AZ69</f>
        <v>-</v>
      </c>
      <c r="Y24" s="81">
        <f>'SSR Table 0%ITC'!BA69</f>
        <v>99.045724776823008</v>
      </c>
      <c r="Z24" s="81">
        <f>'SSR Table 0%ITC'!BB69</f>
        <v>105.53498839368183</v>
      </c>
      <c r="AC24" s="51"/>
    </row>
    <row r="25" spans="2:29">
      <c r="B25" s="72" t="s">
        <v>87</v>
      </c>
      <c r="C25" s="73" t="s">
        <v>55</v>
      </c>
      <c r="D25" s="74">
        <f>'SSR Table 0%ITC'!AE73</f>
        <v>2814</v>
      </c>
      <c r="E25" s="51">
        <f>'SSR Table 0%ITC'!AF73</f>
        <v>1260.7122516515581</v>
      </c>
      <c r="F25" s="51">
        <f>'SSR Table 0%ITC'!AG73</f>
        <v>12.130040121265498</v>
      </c>
      <c r="G25" s="75">
        <f>'SSR Table 0%ITC'!AH73</f>
        <v>6.0999999999999999E-2</v>
      </c>
      <c r="H25" s="76">
        <f>'SSR Table 0%ITC'!AI73</f>
        <v>77.643379798142234</v>
      </c>
      <c r="I25" s="76">
        <f>'SSR Table 0%ITC'!AJ73</f>
        <v>27.922499999999999</v>
      </c>
      <c r="J25" s="77">
        <f>'SSR Table 0%ITC'!AK73</f>
        <v>2.6162731357831728E-2</v>
      </c>
      <c r="K25" s="51">
        <f>'SSR Table 0%ITC'!AL73</f>
        <v>0.73052886633905645</v>
      </c>
      <c r="L25" s="51">
        <f>'SSR Table 0%ITC'!AM73</f>
        <v>96.198592162982422</v>
      </c>
      <c r="M25" s="76">
        <f>'SSR Table 0%ITC'!AN73</f>
        <v>124.85162102932148</v>
      </c>
      <c r="N25" s="76">
        <f>'SSR Table 0%ITC'!AO73</f>
        <v>202.49500082746371</v>
      </c>
      <c r="O25" s="77">
        <f>'SSR Table 0%ITC'!AP73</f>
        <v>0.33</v>
      </c>
      <c r="P25" s="76">
        <f>'SSR Table 0%ITC'!AQ73</f>
        <v>70.048083861721224</v>
      </c>
      <c r="Q25" s="78">
        <f>'SSR Table 0%ITC'!AR73</f>
        <v>0</v>
      </c>
      <c r="R25" s="51">
        <f>'SSR Table 0%ITC'!AS73</f>
        <v>5.6147516544049472</v>
      </c>
      <c r="S25" s="51">
        <f>'SSR Table 0%ITC'!AT73</f>
        <v>54.231190574897759</v>
      </c>
      <c r="T25" s="79">
        <f>'SSR Table 0%ITC'!AU73</f>
        <v>6.9761574</v>
      </c>
      <c r="U25" s="80">
        <f>'SSR Table 0%ITC'!AV73</f>
        <v>0.14389502246807465</v>
      </c>
      <c r="V25" s="51">
        <f>'SSR Table 0%ITC'!AW73</f>
        <v>1.0038343258138251</v>
      </c>
      <c r="W25" s="76">
        <f>'SSR Table 0%ITC'!AY73</f>
        <v>132.25926616243279</v>
      </c>
      <c r="X25" s="51" t="str">
        <f>'SSR Table 0%ITC'!AZ73</f>
        <v>-</v>
      </c>
      <c r="Y25" s="81">
        <f>'SSR Table 0%ITC'!BA73</f>
        <v>132.25926616243279</v>
      </c>
      <c r="Z25" s="81">
        <f>'SSR Table 0%ITC'!BB73</f>
        <v>202.49500082746371</v>
      </c>
      <c r="AC25" s="51"/>
    </row>
    <row r="26" spans="2:29">
      <c r="B26" s="72" t="s">
        <v>88</v>
      </c>
      <c r="C26" s="73" t="s">
        <v>148</v>
      </c>
      <c r="D26" s="74">
        <f>'SSR Table 0%ITC'!AE74</f>
        <v>4225</v>
      </c>
      <c r="E26" s="51">
        <f>'SSR Table 0%ITC'!AF74</f>
        <v>1235.7476526089529</v>
      </c>
      <c r="F26" s="51">
        <f>'SSR Table 0%ITC'!AG74</f>
        <v>12.130040121265498</v>
      </c>
      <c r="G26" s="75">
        <f>'SSR Table 0%ITC'!AH74</f>
        <v>6.0999999999999999E-2</v>
      </c>
      <c r="H26" s="76">
        <f>'SSR Table 0%ITC'!AI74</f>
        <v>76.12053925654331</v>
      </c>
      <c r="I26" s="76">
        <f>'SSR Table 0%ITC'!AJ74</f>
        <v>27.922499999999999</v>
      </c>
      <c r="J26" s="77">
        <f>'SSR Table 0%ITC'!AK74</f>
        <v>2.6162731357831728E-2</v>
      </c>
      <c r="K26" s="51">
        <f>'SSR Table 0%ITC'!AL74</f>
        <v>0.73052886633905645</v>
      </c>
      <c r="L26" s="51">
        <f>'SSR Table 0%ITC'!AM74</f>
        <v>14.72428058229</v>
      </c>
      <c r="M26" s="76">
        <f>'SSR Table 0%ITC'!AN74</f>
        <v>43.377309448629056</v>
      </c>
      <c r="N26" s="76">
        <f>'SSR Table 0%ITC'!AO74</f>
        <v>119.49784870517237</v>
      </c>
      <c r="O26" s="77">
        <f>'SSR Table 0%ITC'!AP74</f>
        <v>0.33</v>
      </c>
      <c r="P26" s="76">
        <f>'SSR Table 0%ITC'!AQ74</f>
        <v>41.337293726709689</v>
      </c>
      <c r="Q26" s="78">
        <f>'SSR Table 0%ITC'!AR74</f>
        <v>0</v>
      </c>
      <c r="R26" s="51">
        <f>'SSR Table 0%ITC'!AS74</f>
        <v>5.6147516544049472</v>
      </c>
      <c r="S26" s="51">
        <f>'SSR Table 0%ITC'!AT74</f>
        <v>54.285749116723601</v>
      </c>
      <c r="T26" s="79">
        <f>'SSR Table 0%ITC'!AU74</f>
        <v>6.9761574</v>
      </c>
      <c r="U26" s="80">
        <f>'SSR Table 0%ITC'!AV74</f>
        <v>0.14389502246807465</v>
      </c>
      <c r="V26" s="51">
        <f>'SSR Table 0%ITC'!AW74</f>
        <v>1.0038343258138251</v>
      </c>
      <c r="W26" s="76">
        <f>'SSR Table 0%ITC'!AY74</f>
        <v>103.60303456924713</v>
      </c>
      <c r="X26" s="51" t="str">
        <f>'SSR Table 0%ITC'!AZ74</f>
        <v>-</v>
      </c>
      <c r="Y26" s="81">
        <f>'SSR Table 0%ITC'!BA74</f>
        <v>103.60303456924713</v>
      </c>
      <c r="Z26" s="81">
        <f>'SSR Table 0%ITC'!BB74</f>
        <v>119.49784870517237</v>
      </c>
      <c r="AC26" s="51"/>
    </row>
    <row r="27" spans="2:29">
      <c r="B27" s="72" t="s">
        <v>89</v>
      </c>
      <c r="C27" s="86" t="s">
        <v>148</v>
      </c>
      <c r="D27" s="87">
        <f>'SSR Table 0%ITC'!AE75</f>
        <v>6130</v>
      </c>
      <c r="E27" s="88">
        <f>'SSR Table 0%ITC'!AF75</f>
        <v>1235.7476526089529</v>
      </c>
      <c r="F27" s="88">
        <f>'SSR Table 0%ITC'!AG75</f>
        <v>12.130040121265498</v>
      </c>
      <c r="G27" s="89">
        <f>'SSR Table 0%ITC'!AH75</f>
        <v>6.0999999999999999E-2</v>
      </c>
      <c r="H27" s="90">
        <f>'SSR Table 0%ITC'!AI75</f>
        <v>76.12053925654331</v>
      </c>
      <c r="I27" s="90">
        <f>'SSR Table 0%ITC'!AJ75</f>
        <v>27.922499999999999</v>
      </c>
      <c r="J27" s="91">
        <f>'SSR Table 0%ITC'!AK75</f>
        <v>2.6162731357831728E-2</v>
      </c>
      <c r="K27" s="88">
        <f>'SSR Table 0%ITC'!AL75</f>
        <v>0.73052886633905645</v>
      </c>
      <c r="L27" s="88">
        <f>'SSR Table 0%ITC'!AM75</f>
        <v>25.7991364904832</v>
      </c>
      <c r="M27" s="90">
        <f>'SSR Table 0%ITC'!AN75</f>
        <v>54.452165356822256</v>
      </c>
      <c r="N27" s="90">
        <f>'SSR Table 0%ITC'!AO75</f>
        <v>130.57270461336557</v>
      </c>
      <c r="O27" s="91">
        <f>'SSR Table 0%ITC'!AP75</f>
        <v>0.33</v>
      </c>
      <c r="P27" s="90">
        <f>'SSR Table 0%ITC'!AQ75</f>
        <v>45.168363295062115</v>
      </c>
      <c r="Q27" s="92">
        <f>'SSR Table 0%ITC'!AR75</f>
        <v>0</v>
      </c>
      <c r="R27" s="88">
        <f>'SSR Table 0%ITC'!AS75</f>
        <v>5.6147516544049472</v>
      </c>
      <c r="S27" s="88">
        <f>'SSR Table 0%ITC'!AT75</f>
        <v>53.903839323942648</v>
      </c>
      <c r="T27" s="93">
        <f>'SSR Table 0%ITC'!AU75</f>
        <v>6.9761574</v>
      </c>
      <c r="U27" s="94">
        <f>'SSR Table 0%ITC'!AV75</f>
        <v>0.14389502246807465</v>
      </c>
      <c r="V27" s="88">
        <f>'SSR Table 0%ITC'!AW75</f>
        <v>1.0038343258138251</v>
      </c>
      <c r="W27" s="90">
        <f>'SSR Table 0%ITC'!AY75</f>
        <v>107.0521943448186</v>
      </c>
      <c r="X27" s="88" t="str">
        <f>'SSR Table 0%ITC'!AZ75</f>
        <v>-</v>
      </c>
      <c r="Y27" s="95">
        <f>'SSR Table 0%ITC'!BA75</f>
        <v>107.0521943448186</v>
      </c>
      <c r="Z27" s="95">
        <f>'SSR Table 0%ITC'!BB75</f>
        <v>130.57270461336557</v>
      </c>
      <c r="AC27" s="51"/>
    </row>
    <row r="28" spans="2:29">
      <c r="B28" s="52" t="s">
        <v>92</v>
      </c>
      <c r="C28" s="73" t="s">
        <v>148</v>
      </c>
      <c r="D28" s="74">
        <f>'SSR Table 0%ITC'!AE76</f>
        <v>0</v>
      </c>
      <c r="E28" s="51">
        <f>'SSR Table 0%ITC'!AF76</f>
        <v>1655.0983846219724</v>
      </c>
      <c r="F28" s="51">
        <f>'SSR Table 0%ITC'!AG76</f>
        <v>12.081952747147499</v>
      </c>
      <c r="G28" s="75">
        <f>'SSR Table 0%ITC'!AH76</f>
        <v>6.234E-2</v>
      </c>
      <c r="H28" s="76">
        <f>'SSR Table 0%ITC'!AI76</f>
        <v>103.93202223159092</v>
      </c>
      <c r="I28" s="76">
        <f>'SSR Table 0%ITC'!AJ76</f>
        <v>42.4422</v>
      </c>
      <c r="J28" s="77">
        <f>'SSR Table 0%ITC'!AK76</f>
        <v>2.6162731357831728E-2</v>
      </c>
      <c r="K28" s="51">
        <f>'SSR Table 0%ITC'!AL76</f>
        <v>1.1104038768353657</v>
      </c>
      <c r="L28" s="51">
        <f>'SSR Table 0%ITC'!AM76</f>
        <v>0</v>
      </c>
      <c r="M28" s="76">
        <f>'SSR Table 0%ITC'!AN76</f>
        <v>43.552603876835363</v>
      </c>
      <c r="N28" s="76">
        <f>'SSR Table 0%ITC'!AO76</f>
        <v>147.48462610842628</v>
      </c>
      <c r="O28" s="77">
        <f>'SSR Table 0%ITC'!AP76</f>
        <v>0.78</v>
      </c>
      <c r="P28" s="76">
        <f>'SSR Table 0%ITC'!AQ76</f>
        <v>21.58480068323766</v>
      </c>
      <c r="Q28" s="78">
        <f>'SSR Table 0%ITC'!AR76</f>
        <v>0</v>
      </c>
      <c r="R28" s="51">
        <f>'SSR Table 0%ITC'!AS76</f>
        <v>5.6147516544049472</v>
      </c>
      <c r="S28" s="51">
        <f>'SSR Table 0%ITC'!AT76</f>
        <v>33.913099992605886</v>
      </c>
      <c r="T28" s="79">
        <f>'SSR Table 0%ITC'!AU76</f>
        <v>2.4326081999999998</v>
      </c>
      <c r="U28" s="80">
        <f>'SSR Table 0%ITC'!AV76</f>
        <v>0.14389502246807465</v>
      </c>
      <c r="V28" s="51">
        <f>'SSR Table 0%ITC'!AW76</f>
        <v>0.35004021159502258</v>
      </c>
      <c r="W28" s="76">
        <f>'SSR Table 0%ITC'!AY76</f>
        <v>58.280549087438565</v>
      </c>
      <c r="X28" s="51" t="str">
        <f>'SSR Table 0%ITC'!AZ76</f>
        <v>-</v>
      </c>
      <c r="Y28" s="81">
        <f>'SSR Table 0%ITC'!BA76</f>
        <v>58.280549087438565</v>
      </c>
      <c r="Z28" s="81">
        <f>'SSR Table 0%ITC'!BB76</f>
        <v>147.48462610842628</v>
      </c>
      <c r="AC28" s="51"/>
    </row>
    <row r="29" spans="2:29">
      <c r="B29" s="72" t="s">
        <v>87</v>
      </c>
      <c r="C29" s="73" t="s">
        <v>55</v>
      </c>
      <c r="D29" s="74">
        <f>'SSR Table 0%ITC'!AE80</f>
        <v>2814</v>
      </c>
      <c r="E29" s="51">
        <f>'SSR Table 0%ITC'!AF80</f>
        <v>1671.6493684681921</v>
      </c>
      <c r="F29" s="51">
        <f>'SSR Table 0%ITC'!AG80</f>
        <v>12.081952747147499</v>
      </c>
      <c r="G29" s="75">
        <f>'SSR Table 0%ITC'!AH80</f>
        <v>6.234E-2</v>
      </c>
      <c r="H29" s="76">
        <f>'SSR Table 0%ITC'!AI80</f>
        <v>104.96381056456426</v>
      </c>
      <c r="I29" s="76">
        <f>'SSR Table 0%ITC'!AJ80</f>
        <v>42.4422</v>
      </c>
      <c r="J29" s="77">
        <f>'SSR Table 0%ITC'!AK80</f>
        <v>2.6162731357831728E-2</v>
      </c>
      <c r="K29" s="51">
        <f>'SSR Table 0%ITC'!AL80</f>
        <v>1.1104038768353657</v>
      </c>
      <c r="L29" s="51">
        <f>'SSR Table 0%ITC'!AM80</f>
        <v>60.337595725055991</v>
      </c>
      <c r="M29" s="76">
        <f>'SSR Table 0%ITC'!AN80</f>
        <v>103.89019960189135</v>
      </c>
      <c r="N29" s="76">
        <f>'SSR Table 0%ITC'!AO80</f>
        <v>208.85401016645562</v>
      </c>
      <c r="O29" s="77">
        <f>'SSR Table 0%ITC'!AP80</f>
        <v>0.78</v>
      </c>
      <c r="P29" s="76">
        <f>'SSR Table 0%ITC'!AQ80</f>
        <v>30.566387157015516</v>
      </c>
      <c r="Q29" s="78">
        <f>'SSR Table 0%ITC'!AR80</f>
        <v>0</v>
      </c>
      <c r="R29" s="51">
        <f>'SSR Table 0%ITC'!AS80</f>
        <v>5.6147516544049472</v>
      </c>
      <c r="S29" s="51">
        <f>'SSR Table 0%ITC'!AT80</f>
        <v>34.014839292583702</v>
      </c>
      <c r="T29" s="79">
        <f>'SSR Table 0%ITC'!AU80</f>
        <v>2.4326081999999998</v>
      </c>
      <c r="U29" s="80">
        <f>'SSR Table 0%ITC'!AV80</f>
        <v>0.14389502246807465</v>
      </c>
      <c r="V29" s="51">
        <f>'SSR Table 0%ITC'!AW80</f>
        <v>0.35004021159502258</v>
      </c>
      <c r="W29" s="76">
        <f>'SSR Table 0%ITC'!AY80</f>
        <v>67.363874861194248</v>
      </c>
      <c r="X29" s="51" t="str">
        <f>'SSR Table 0%ITC'!AZ80</f>
        <v>-</v>
      </c>
      <c r="Y29" s="81">
        <f>'SSR Table 0%ITC'!BA80</f>
        <v>67.363874861194248</v>
      </c>
      <c r="Z29" s="81">
        <f>'SSR Table 0%ITC'!BB80</f>
        <v>208.85401016645562</v>
      </c>
      <c r="AC29" s="51"/>
    </row>
    <row r="30" spans="2:29">
      <c r="B30" s="72" t="s">
        <v>88</v>
      </c>
      <c r="C30" s="73" t="s">
        <v>148</v>
      </c>
      <c r="D30" s="74">
        <f>'SSR Table 0%ITC'!AE81</f>
        <v>4225</v>
      </c>
      <c r="E30" s="51">
        <f>'SSR Table 0%ITC'!AF81</f>
        <v>1638.5474007757527</v>
      </c>
      <c r="F30" s="51">
        <f>'SSR Table 0%ITC'!AG81</f>
        <v>12.081952747147499</v>
      </c>
      <c r="G30" s="75">
        <f>'SSR Table 0%ITC'!AH81</f>
        <v>6.234E-2</v>
      </c>
      <c r="H30" s="76">
        <f>'SSR Table 0%ITC'!AI81</f>
        <v>102.9002338986176</v>
      </c>
      <c r="I30" s="76">
        <f>'SSR Table 0%ITC'!AJ81</f>
        <v>42.4422</v>
      </c>
      <c r="J30" s="77">
        <f>'SSR Table 0%ITC'!AK81</f>
        <v>2.6162731357831728E-2</v>
      </c>
      <c r="K30" s="51">
        <f>'SSR Table 0%ITC'!AL81</f>
        <v>1.1104038768353657</v>
      </c>
      <c r="L30" s="51">
        <f>'SSR Table 0%ITC'!AM81</f>
        <v>9.2536638782400011</v>
      </c>
      <c r="M30" s="76">
        <f>'SSR Table 0%ITC'!AN81</f>
        <v>52.806267755075368</v>
      </c>
      <c r="N30" s="76">
        <f>'SSR Table 0%ITC'!AO81</f>
        <v>155.70650165369295</v>
      </c>
      <c r="O30" s="77">
        <f>'SSR Table 0%ITC'!AP81</f>
        <v>0.78</v>
      </c>
      <c r="P30" s="76">
        <f>'SSR Table 0%ITC'!AQ81</f>
        <v>22.788095898269074</v>
      </c>
      <c r="Q30" s="78">
        <f>'SSR Table 0%ITC'!AR81</f>
        <v>0</v>
      </c>
      <c r="R30" s="51">
        <f>'SSR Table 0%ITC'!AS81</f>
        <v>5.6147516544049472</v>
      </c>
      <c r="S30" s="51">
        <f>'SSR Table 0%ITC'!AT81</f>
        <v>34.116578592561517</v>
      </c>
      <c r="T30" s="79">
        <f>'SSR Table 0%ITC'!AU81</f>
        <v>2.4326081999999998</v>
      </c>
      <c r="U30" s="80">
        <f>'SSR Table 0%ITC'!AV81</f>
        <v>0.14389502246807465</v>
      </c>
      <c r="V30" s="51">
        <f>'SSR Table 0%ITC'!AW81</f>
        <v>0.35004021159502258</v>
      </c>
      <c r="W30" s="76">
        <f>'SSR Table 0%ITC'!AY81</f>
        <v>59.687322902425606</v>
      </c>
      <c r="X30" s="51" t="str">
        <f>'SSR Table 0%ITC'!AZ81</f>
        <v>-</v>
      </c>
      <c r="Y30" s="81">
        <f>'SSR Table 0%ITC'!BA81</f>
        <v>59.687322902425606</v>
      </c>
      <c r="Z30" s="81">
        <f>'SSR Table 0%ITC'!BB81</f>
        <v>155.70650165369295</v>
      </c>
      <c r="AC30" s="51"/>
    </row>
    <row r="31" spans="2:29">
      <c r="B31" s="72" t="s">
        <v>89</v>
      </c>
      <c r="C31" s="73" t="s">
        <v>148</v>
      </c>
      <c r="D31" s="74">
        <f>'SSR Table 0%ITC'!AE82</f>
        <v>6130</v>
      </c>
      <c r="E31" s="51">
        <f>'SSR Table 0%ITC'!AF82</f>
        <v>1638.5474007757527</v>
      </c>
      <c r="F31" s="51">
        <f>'SSR Table 0%ITC'!AG82</f>
        <v>12.081952747147499</v>
      </c>
      <c r="G31" s="75">
        <f>'SSR Table 0%ITC'!AH82</f>
        <v>6.234E-2</v>
      </c>
      <c r="H31" s="76">
        <f>'SSR Table 0%ITC'!AI82</f>
        <v>102.9002338986176</v>
      </c>
      <c r="I31" s="76">
        <f>'SSR Table 0%ITC'!AJ82</f>
        <v>42.4422</v>
      </c>
      <c r="J31" s="77">
        <f>'SSR Table 0%ITC'!AK82</f>
        <v>2.6162731357831728E-2</v>
      </c>
      <c r="K31" s="51">
        <f>'SSR Table 0%ITC'!AL82</f>
        <v>1.1104038768353657</v>
      </c>
      <c r="L31" s="51">
        <f>'SSR Table 0%ITC'!AM82</f>
        <v>16.328674891008003</v>
      </c>
      <c r="M31" s="76">
        <f>'SSR Table 0%ITC'!AN82</f>
        <v>59.881278767843369</v>
      </c>
      <c r="N31" s="76">
        <f>'SSR Table 0%ITC'!AO82</f>
        <v>162.78151266646097</v>
      </c>
      <c r="O31" s="77">
        <f>'SSR Table 0%ITC'!AP82</f>
        <v>0.78</v>
      </c>
      <c r="P31" s="76">
        <f>'SSR Table 0%ITC'!AQ82</f>
        <v>23.82354417902777</v>
      </c>
      <c r="Q31" s="78">
        <f>'SSR Table 0%ITC'!AR82</f>
        <v>0</v>
      </c>
      <c r="R31" s="51">
        <f>'SSR Table 0%ITC'!AS82</f>
        <v>5.6147516544049472</v>
      </c>
      <c r="S31" s="51">
        <f>'SSR Table 0%ITC'!AT82</f>
        <v>34.116578592561517</v>
      </c>
      <c r="T31" s="79">
        <f>'SSR Table 0%ITC'!AU82</f>
        <v>2.4326081999999998</v>
      </c>
      <c r="U31" s="80">
        <f>'SSR Table 0%ITC'!AV82</f>
        <v>0.14389502246807465</v>
      </c>
      <c r="V31" s="51">
        <f>'SSR Table 0%ITC'!AW82</f>
        <v>0.35004021159502258</v>
      </c>
      <c r="W31" s="76">
        <f>'SSR Table 0%ITC'!AY82</f>
        <v>60.722771183184307</v>
      </c>
      <c r="X31" s="51" t="str">
        <f>'SSR Table 0%ITC'!AZ82</f>
        <v>-</v>
      </c>
      <c r="Y31" s="81">
        <f>'SSR Table 0%ITC'!BA82</f>
        <v>60.722771183184307</v>
      </c>
      <c r="Z31" s="81">
        <f>'SSR Table 0%ITC'!BB82</f>
        <v>162.78151266646097</v>
      </c>
      <c r="AC31" s="51"/>
    </row>
    <row r="32" spans="2:29">
      <c r="B32" s="52" t="s">
        <v>93</v>
      </c>
      <c r="C32" s="62" t="s">
        <v>148</v>
      </c>
      <c r="D32" s="63">
        <f>'SSR Table 0%ITC'!AE83</f>
        <v>0</v>
      </c>
      <c r="E32" s="64">
        <f>'SSR Table 0%ITC'!AF83</f>
        <v>1397.9333212153492</v>
      </c>
      <c r="F32" s="64">
        <f>'SSR Table 0%ITC'!AG83</f>
        <v>11.885996697616648</v>
      </c>
      <c r="G32" s="65">
        <f>'SSR Table 0%ITC'!AH83</f>
        <v>6.234E-2</v>
      </c>
      <c r="H32" s="66">
        <f>'SSR Table 0%ITC'!AI83</f>
        <v>87.888136278694304</v>
      </c>
      <c r="I32" s="66">
        <f>'SSR Table 0%ITC'!AJ83</f>
        <v>35.18235</v>
      </c>
      <c r="J32" s="67">
        <f>'SSR Table 0%ITC'!AK83</f>
        <v>2.6162731357831728E-2</v>
      </c>
      <c r="K32" s="64">
        <f>'SSR Table 0%ITC'!AL83</f>
        <v>0.92046637158721112</v>
      </c>
      <c r="L32" s="64">
        <f>'SSR Table 0%ITC'!AM83</f>
        <v>0</v>
      </c>
      <c r="M32" s="66">
        <f>'SSR Table 0%ITC'!AN83</f>
        <v>36.10281637158721</v>
      </c>
      <c r="N32" s="66">
        <f>'SSR Table 0%ITC'!AO83</f>
        <v>123.99095265028151</v>
      </c>
      <c r="O32" s="67">
        <f>'SSR Table 0%ITC'!AP83</f>
        <v>0.78</v>
      </c>
      <c r="P32" s="66">
        <f>'SSR Table 0%ITC'!AQ83</f>
        <v>18.146433768042606</v>
      </c>
      <c r="Q32" s="68">
        <f>'SSR Table 0%ITC'!AR83</f>
        <v>0</v>
      </c>
      <c r="R32" s="64">
        <f>'SSR Table 0%ITC'!AS83</f>
        <v>5.6147516544049472</v>
      </c>
      <c r="S32" s="64">
        <f>'SSR Table 0%ITC'!AT83</f>
        <v>34.373509628267094</v>
      </c>
      <c r="T32" s="69">
        <f>'SSR Table 0%ITC'!AU83</f>
        <v>2.0506283999999999</v>
      </c>
      <c r="U32" s="70">
        <f>'SSR Table 0%ITC'!AV83</f>
        <v>0.14389502246807465</v>
      </c>
      <c r="V32" s="64">
        <f>'SSR Table 0%ITC'!AW83</f>
        <v>0.29507521969167194</v>
      </c>
      <c r="W32" s="66">
        <f>'SSR Table 0%ITC'!AY83</f>
        <v>54.865647016001375</v>
      </c>
      <c r="X32" s="64" t="str">
        <f>'SSR Table 0%ITC'!AZ83</f>
        <v>-</v>
      </c>
      <c r="Y32" s="71">
        <f>'SSR Table 0%ITC'!BA83</f>
        <v>54.865647016001375</v>
      </c>
      <c r="Z32" s="71">
        <f>'SSR Table 0%ITC'!BB83</f>
        <v>123.99095265028151</v>
      </c>
      <c r="AC32" s="51"/>
    </row>
    <row r="33" spans="2:29">
      <c r="B33" s="72" t="s">
        <v>87</v>
      </c>
      <c r="C33" s="98" t="s">
        <v>55</v>
      </c>
      <c r="D33" s="74">
        <f>'SSR Table 0%ITC'!AE87</f>
        <v>2814</v>
      </c>
      <c r="E33" s="51">
        <f>'SSR Table 0%ITC'!AF87</f>
        <v>1411.9126544275027</v>
      </c>
      <c r="F33" s="51">
        <f>'SSR Table 0%ITC'!AG87</f>
        <v>11.885996697616648</v>
      </c>
      <c r="G33" s="75">
        <f>'SSR Table 0%ITC'!AH87</f>
        <v>6.234E-2</v>
      </c>
      <c r="H33" s="76">
        <f>'SSR Table 0%ITC'!AI87</f>
        <v>88.759607911139952</v>
      </c>
      <c r="I33" s="76">
        <f>'SSR Table 0%ITC'!AJ87</f>
        <v>35.18235</v>
      </c>
      <c r="J33" s="77">
        <f>'SSR Table 0%ITC'!AK87</f>
        <v>2.6162731357831728E-2</v>
      </c>
      <c r="K33" s="51">
        <f>'SSR Table 0%ITC'!AL87</f>
        <v>0.92046637158721112</v>
      </c>
      <c r="L33" s="51">
        <f>'SSR Table 0%ITC'!AM87</f>
        <v>61.156748514700801</v>
      </c>
      <c r="M33" s="76">
        <f>'SSR Table 0%ITC'!AN87</f>
        <v>97.259564886288018</v>
      </c>
      <c r="N33" s="76">
        <f>'SSR Table 0%ITC'!AO87</f>
        <v>186.01917279742798</v>
      </c>
      <c r="O33" s="77">
        <f>'SSR Table 0%ITC'!AP87</f>
        <v>0.78</v>
      </c>
      <c r="P33" s="76">
        <f>'SSR Table 0%ITC'!AQ87</f>
        <v>27.224442804915697</v>
      </c>
      <c r="Q33" s="78">
        <f>'SSR Table 0%ITC'!AR87</f>
        <v>0</v>
      </c>
      <c r="R33" s="51">
        <f>'SSR Table 0%ITC'!AS87</f>
        <v>5.6147516544049472</v>
      </c>
      <c r="S33" s="51">
        <f>'SSR Table 0%ITC'!AT87</f>
        <v>34.476630157151881</v>
      </c>
      <c r="T33" s="79">
        <f>'SSR Table 0%ITC'!AU87</f>
        <v>2.0506283999999999</v>
      </c>
      <c r="U33" s="80">
        <f>'SSR Table 0%ITC'!AV87</f>
        <v>0.14389502246807465</v>
      </c>
      <c r="V33" s="51">
        <f>'SSR Table 0%ITC'!AW87</f>
        <v>0.29507521969167194</v>
      </c>
      <c r="W33" s="76">
        <f>'SSR Table 0%ITC'!AY87</f>
        <v>64.046776581759246</v>
      </c>
      <c r="X33" s="51" t="str">
        <f>'SSR Table 0%ITC'!AZ87</f>
        <v>-</v>
      </c>
      <c r="Y33" s="81">
        <f>'SSR Table 0%ITC'!BA87</f>
        <v>64.046776581759246</v>
      </c>
      <c r="Z33" s="81">
        <f>'SSR Table 0%ITC'!BB87</f>
        <v>186.01917279742798</v>
      </c>
      <c r="AC33" s="51"/>
    </row>
    <row r="34" spans="2:29">
      <c r="B34" s="72" t="s">
        <v>88</v>
      </c>
      <c r="C34" s="98" t="s">
        <v>148</v>
      </c>
      <c r="D34" s="74">
        <f>'SSR Table 0%ITC'!AE88</f>
        <v>4225</v>
      </c>
      <c r="E34" s="51">
        <f>'SSR Table 0%ITC'!AF88</f>
        <v>1383.9539880031957</v>
      </c>
      <c r="F34" s="51">
        <f>'SSR Table 0%ITC'!AG88</f>
        <v>11.885996697616648</v>
      </c>
      <c r="G34" s="75">
        <f>'SSR Table 0%ITC'!AH88</f>
        <v>6.234E-2</v>
      </c>
      <c r="H34" s="76">
        <f>'SSR Table 0%ITC'!AI88</f>
        <v>87.016664646248643</v>
      </c>
      <c r="I34" s="76">
        <f>'SSR Table 0%ITC'!AJ88</f>
        <v>35.18235</v>
      </c>
      <c r="J34" s="77">
        <f>'SSR Table 0%ITC'!AK88</f>
        <v>2.6162731357831728E-2</v>
      </c>
      <c r="K34" s="51">
        <f>'SSR Table 0%ITC'!AL88</f>
        <v>0.92046637158721112</v>
      </c>
      <c r="L34" s="51">
        <f>'SSR Table 0%ITC'!AM88</f>
        <v>9.3792930898320002</v>
      </c>
      <c r="M34" s="76">
        <f>'SSR Table 0%ITC'!AN88</f>
        <v>45.482109461419213</v>
      </c>
      <c r="N34" s="76">
        <f>'SSR Table 0%ITC'!AO88</f>
        <v>132.49877410766786</v>
      </c>
      <c r="O34" s="77">
        <f>'SSR Table 0%ITC'!AP88</f>
        <v>0.78</v>
      </c>
      <c r="P34" s="76">
        <f>'SSR Table 0%ITC'!AQ88</f>
        <v>19.391577992575204</v>
      </c>
      <c r="Q34" s="78">
        <f>'SSR Table 0%ITC'!AR88</f>
        <v>0</v>
      </c>
      <c r="R34" s="51">
        <f>'SSR Table 0%ITC'!AS88</f>
        <v>5.6147516544049472</v>
      </c>
      <c r="S34" s="51">
        <f>'SSR Table 0%ITC'!AT88</f>
        <v>34.579750686036689</v>
      </c>
      <c r="T34" s="79">
        <f>'SSR Table 0%ITC'!AU88</f>
        <v>2.0506283999999999</v>
      </c>
      <c r="U34" s="80">
        <f>'SSR Table 0%ITC'!AV88</f>
        <v>0.14389502246807465</v>
      </c>
      <c r="V34" s="51">
        <f>'SSR Table 0%ITC'!AW88</f>
        <v>0.29507521969167194</v>
      </c>
      <c r="W34" s="76">
        <f>'SSR Table 0%ITC'!AY88</f>
        <v>56.317032298303573</v>
      </c>
      <c r="X34" s="51" t="str">
        <f>'SSR Table 0%ITC'!AZ88</f>
        <v>-</v>
      </c>
      <c r="Y34" s="81">
        <f>'SSR Table 0%ITC'!BA88</f>
        <v>56.317032298303573</v>
      </c>
      <c r="Z34" s="81">
        <f>'SSR Table 0%ITC'!BB88</f>
        <v>132.49877410766786</v>
      </c>
      <c r="AC34" s="51"/>
    </row>
    <row r="35" spans="2:29">
      <c r="B35" s="72" t="s">
        <v>89</v>
      </c>
      <c r="C35" s="86" t="s">
        <v>148</v>
      </c>
      <c r="D35" s="87">
        <f>'SSR Table 0%ITC'!AE89</f>
        <v>6130</v>
      </c>
      <c r="E35" s="88">
        <f>'SSR Table 0%ITC'!AF89</f>
        <v>1383.9539880031957</v>
      </c>
      <c r="F35" s="88">
        <f>'SSR Table 0%ITC'!AG89</f>
        <v>11.885996697616648</v>
      </c>
      <c r="G35" s="89">
        <f>'SSR Table 0%ITC'!AH89</f>
        <v>6.234E-2</v>
      </c>
      <c r="H35" s="90">
        <f>'SSR Table 0%ITC'!AI89</f>
        <v>87.016664646248643</v>
      </c>
      <c r="I35" s="90">
        <f>'SSR Table 0%ITC'!AJ89</f>
        <v>35.18235</v>
      </c>
      <c r="J35" s="91">
        <f>'SSR Table 0%ITC'!AK89</f>
        <v>2.6162731357831728E-2</v>
      </c>
      <c r="K35" s="88">
        <f>'SSR Table 0%ITC'!AL89</f>
        <v>0.92046637158721112</v>
      </c>
      <c r="L35" s="88">
        <f>'SSR Table 0%ITC'!AM89</f>
        <v>16.550355576614397</v>
      </c>
      <c r="M35" s="90">
        <f>'SSR Table 0%ITC'!AN89</f>
        <v>52.653171948201603</v>
      </c>
      <c r="N35" s="90">
        <f>'SSR Table 0%ITC'!AO89</f>
        <v>139.66983659445026</v>
      </c>
      <c r="O35" s="91">
        <f>'SSR Table 0%ITC'!AP89</f>
        <v>0.78</v>
      </c>
      <c r="P35" s="90">
        <f>'SSR Table 0%ITC'!AQ89</f>
        <v>20.441083683768039</v>
      </c>
      <c r="Q35" s="92">
        <f>'SSR Table 0%ITC'!AR89</f>
        <v>0</v>
      </c>
      <c r="R35" s="88">
        <f>'SSR Table 0%ITC'!AS89</f>
        <v>5.6147516544049472</v>
      </c>
      <c r="S35" s="88">
        <f>'SSR Table 0%ITC'!AT89</f>
        <v>34.579750686036689</v>
      </c>
      <c r="T35" s="93">
        <f>'SSR Table 0%ITC'!AU89</f>
        <v>2.0506283999999999</v>
      </c>
      <c r="U35" s="94">
        <f>'SSR Table 0%ITC'!AV89</f>
        <v>0.14389502246807465</v>
      </c>
      <c r="V35" s="88">
        <f>'SSR Table 0%ITC'!AW89</f>
        <v>0.29507521969167194</v>
      </c>
      <c r="W35" s="90">
        <f>'SSR Table 0%ITC'!AY89</f>
        <v>57.366537989496408</v>
      </c>
      <c r="X35" s="88" t="str">
        <f>'SSR Table 0%ITC'!AZ89</f>
        <v>-</v>
      </c>
      <c r="Y35" s="95">
        <f>'SSR Table 0%ITC'!BA89</f>
        <v>57.366537989496408</v>
      </c>
      <c r="Z35" s="95">
        <f>'SSR Table 0%ITC'!BB89</f>
        <v>139.66983659445026</v>
      </c>
      <c r="AC35" s="51"/>
    </row>
    <row r="36" spans="2:29">
      <c r="B36" s="52" t="s">
        <v>94</v>
      </c>
      <c r="C36" s="53" t="s">
        <v>55</v>
      </c>
      <c r="D36" s="42">
        <f>'SSR Table 0%ITC'!AE90</f>
        <v>0</v>
      </c>
      <c r="E36" s="54">
        <f>'SSR Table 0%ITC'!AF90</f>
        <v>3086.4388331255241</v>
      </c>
      <c r="F36" s="54">
        <f>'SSR Table 0%ITC'!AG90</f>
        <v>65.279269304464421</v>
      </c>
      <c r="G36" s="55">
        <f>'SSR Table 0%ITC'!AH90</f>
        <v>6.2399999999999997E-2</v>
      </c>
      <c r="H36" s="56">
        <f>'SSR Table 0%ITC'!AI90</f>
        <v>196.66720959163126</v>
      </c>
      <c r="I36" s="56">
        <f>'SSR Table 0%ITC'!AJ90</f>
        <v>77.066100000000006</v>
      </c>
      <c r="J36" s="57">
        <f>'SSR Table 0%ITC'!AK90</f>
        <v>5.5399999999999998E-2</v>
      </c>
      <c r="K36" s="54">
        <f>'SSR Table 0%ITC'!AL90</f>
        <v>4.2694619400000002</v>
      </c>
      <c r="L36" s="54">
        <f>'SSR Table 0%ITC'!AM90</f>
        <v>0</v>
      </c>
      <c r="M36" s="56">
        <f>'SSR Table 0%ITC'!AN90</f>
        <v>81.335561940000005</v>
      </c>
      <c r="N36" s="56">
        <f>'SSR Table 0%ITC'!AO90</f>
        <v>278.00277153163125</v>
      </c>
      <c r="O36" s="57">
        <f>'SSR Table 0%ITC'!AP90</f>
        <v>0.78</v>
      </c>
      <c r="P36" s="56">
        <f>'SSR Table 0%ITC'!AQ90</f>
        <v>40.686507951591032</v>
      </c>
      <c r="Q36" s="58">
        <f>'SSR Table 0%ITC'!AR90</f>
        <v>0</v>
      </c>
      <c r="R36" s="54">
        <f>'SSR Table 0%ITC'!AS90</f>
        <v>5.6147516544049472</v>
      </c>
      <c r="S36" s="54">
        <f>'SSR Table 0%ITC'!AT90</f>
        <v>37.860270405652564</v>
      </c>
      <c r="T36" s="59">
        <f>'SSR Table 0%ITC'!AU90</f>
        <v>4.7847995999999995</v>
      </c>
      <c r="U36" s="60">
        <f>'SSR Table 0%ITC'!AV90</f>
        <v>0.11519703495348303</v>
      </c>
      <c r="V36" s="54">
        <f>'SSR Table 0%ITC'!AW90</f>
        <v>0.55119472676661152</v>
      </c>
      <c r="W36" s="56">
        <f>'SSR Table 0%ITC'!AY90</f>
        <v>83.882772684010206</v>
      </c>
      <c r="X36" s="54" t="str">
        <f>'SSR Table 0%ITC'!AZ90</f>
        <v>-</v>
      </c>
      <c r="Y36" s="61">
        <f>'SSR Table 0%ITC'!BA90</f>
        <v>83.882772684010206</v>
      </c>
      <c r="Z36" s="61">
        <f>'SSR Table 0%ITC'!BB90</f>
        <v>278.00277153163125</v>
      </c>
      <c r="AC36" s="51"/>
    </row>
    <row r="37" spans="2:29">
      <c r="B37" s="52" t="s">
        <v>95</v>
      </c>
      <c r="C37" s="53" t="s">
        <v>55</v>
      </c>
      <c r="D37" s="42">
        <f>'SSR Table 0%ITC'!AE97</f>
        <v>0</v>
      </c>
      <c r="E37" s="54">
        <f>'SSR Table 0%ITC'!AF97</f>
        <v>2561.4181231852185</v>
      </c>
      <c r="F37" s="54">
        <f>'SSR Table 0%ITC'!AG97</f>
        <v>65.083313254933572</v>
      </c>
      <c r="G37" s="55">
        <f>'SSR Table 0%ITC'!AH97</f>
        <v>6.2420000000000003E-2</v>
      </c>
      <c r="H37" s="56">
        <f>'SSR Table 0%ITC'!AI97</f>
        <v>163.9462196625943</v>
      </c>
      <c r="I37" s="56">
        <f>'SSR Table 0%ITC'!AJ97</f>
        <v>62.993160000000003</v>
      </c>
      <c r="J37" s="57">
        <f>'SSR Table 0%ITC'!AK97</f>
        <v>5.5399999999999998E-2</v>
      </c>
      <c r="K37" s="54">
        <f>'SSR Table 0%ITC'!AL97</f>
        <v>3.489821064</v>
      </c>
      <c r="L37" s="54">
        <f>'SSR Table 0%ITC'!AM97</f>
        <v>0</v>
      </c>
      <c r="M37" s="56">
        <f>'SSR Table 0%ITC'!AN97</f>
        <v>66.482981064000001</v>
      </c>
      <c r="N37" s="56">
        <f>'SSR Table 0%ITC'!AO97</f>
        <v>230.4292007265943</v>
      </c>
      <c r="O37" s="57">
        <f>'SSR Table 0%ITC'!AP97</f>
        <v>0.78</v>
      </c>
      <c r="P37" s="56">
        <f>'SSR Table 0%ITC'!AQ97</f>
        <v>33.723978563194343</v>
      </c>
      <c r="Q37" s="58">
        <f>'SSR Table 0%ITC'!AR97</f>
        <v>0</v>
      </c>
      <c r="R37" s="54">
        <f>'SSR Table 0%ITC'!AS97</f>
        <v>5.6147516544049472</v>
      </c>
      <c r="S37" s="54">
        <f>'SSR Table 0%ITC'!AT97</f>
        <v>38.421745571093055</v>
      </c>
      <c r="T37" s="59">
        <f>'SSR Table 0%ITC'!AU97</f>
        <v>4.3425072</v>
      </c>
      <c r="U37" s="60">
        <f>'SSR Table 0%ITC'!AV97</f>
        <v>0.11519703495348303</v>
      </c>
      <c r="V37" s="54">
        <f>'SSR Table 0%ITC'!AW97</f>
        <v>0.50024395370415176</v>
      </c>
      <c r="W37" s="56">
        <f>'SSR Table 0%ITC'!AY97</f>
        <v>76.988475287991562</v>
      </c>
      <c r="X37" s="54" t="str">
        <f>'SSR Table 0%ITC'!AZ97</f>
        <v>-</v>
      </c>
      <c r="Y37" s="61">
        <f>'SSR Table 0%ITC'!BA97</f>
        <v>76.988475287991562</v>
      </c>
      <c r="Z37" s="61">
        <f>'SSR Table 0%ITC'!BB97</f>
        <v>230.4292007265943</v>
      </c>
      <c r="AC37" s="51"/>
    </row>
    <row r="38" spans="2:29">
      <c r="B38" s="52" t="s">
        <v>96</v>
      </c>
      <c r="C38" s="53" t="s">
        <v>55</v>
      </c>
      <c r="D38" s="42">
        <f>'SSR Table 0%ITC'!AE104</f>
        <v>0</v>
      </c>
      <c r="E38" s="54">
        <f>'SSR Table 0%ITC'!AF104</f>
        <v>1594.9604943886598</v>
      </c>
      <c r="F38" s="54">
        <f>'SSR Table 0%ITC'!AG104</f>
        <v>13.949546139455324</v>
      </c>
      <c r="G38" s="55">
        <f>'SSR Table 0%ITC'!AH104</f>
        <v>5.6050000000000003E-2</v>
      </c>
      <c r="H38" s="56">
        <f>'SSR Table 0%ITC'!AI104</f>
        <v>90.179407771600864</v>
      </c>
      <c r="I38" s="56">
        <f>'SSR Table 0%ITC'!AJ104</f>
        <v>27.922499999999999</v>
      </c>
      <c r="J38" s="57">
        <f>'SSR Table 0%ITC'!AK104</f>
        <v>2.6162731357831728E-2</v>
      </c>
      <c r="K38" s="54">
        <f>'SSR Table 0%ITC'!AL104</f>
        <v>0.73052886633905645</v>
      </c>
      <c r="L38" s="54">
        <f>'SSR Table 0%ITC'!AM104</f>
        <v>0</v>
      </c>
      <c r="M38" s="56">
        <f>'SSR Table 0%ITC'!AN104</f>
        <v>28.653028866339056</v>
      </c>
      <c r="N38" s="56">
        <f>'SSR Table 0%ITC'!AO104</f>
        <v>118.83243663793992</v>
      </c>
      <c r="O38" s="57">
        <f>'SSR Table 0%ITC'!AP104</f>
        <v>0.33</v>
      </c>
      <c r="P38" s="56">
        <f>'SSR Table 0%ITC'!AQ104</f>
        <v>41.107111055050481</v>
      </c>
      <c r="Q38" s="58">
        <f>'SSR Table 0%ITC'!AR104</f>
        <v>0</v>
      </c>
      <c r="R38" s="54">
        <f>'SSR Table 0%ITC'!AS104</f>
        <v>5.6147516544049472</v>
      </c>
      <c r="S38" s="54">
        <f>'SSR Table 0%ITC'!AT104</f>
        <v>54.558541825852878</v>
      </c>
      <c r="T38" s="59">
        <f>'SSR Table 0%ITC'!AU104</f>
        <v>8.9139789</v>
      </c>
      <c r="U38" s="60">
        <f>'SSR Table 0%ITC'!AV104</f>
        <v>0.14389502246807465</v>
      </c>
      <c r="V38" s="54">
        <f>'SSR Table 0%ITC'!AW104</f>
        <v>1.2826771940954433</v>
      </c>
      <c r="W38" s="56">
        <f>'SSR Table 0%ITC'!AY104</f>
        <v>105.86230897499881</v>
      </c>
      <c r="X38" s="54" t="str">
        <f>'SSR Table 0%ITC'!AZ104</f>
        <v>-</v>
      </c>
      <c r="Y38" s="61">
        <f>'SSR Table 0%ITC'!BA104</f>
        <v>105.86230897499881</v>
      </c>
      <c r="Z38" s="61">
        <f>'SSR Table 0%ITC'!BB104</f>
        <v>118.83243663793992</v>
      </c>
      <c r="AC38" s="51"/>
    </row>
    <row r="39" spans="2:29">
      <c r="B39" s="52" t="s">
        <v>97</v>
      </c>
      <c r="C39" s="53" t="s">
        <v>55</v>
      </c>
      <c r="D39" s="42">
        <f>'SSR Table 0%ITC'!AE111</f>
        <v>0</v>
      </c>
      <c r="E39" s="54">
        <f>'SSR Table 0%ITC'!AF111</f>
        <v>2114.8479359058538</v>
      </c>
      <c r="F39" s="54">
        <f>'SSR Table 0%ITC'!AG111</f>
        <v>13.894245659219624</v>
      </c>
      <c r="G39" s="55">
        <f>'SSR Table 0%ITC'!AH111</f>
        <v>5.604E-2</v>
      </c>
      <c r="H39" s="56">
        <f>'SSR Table 0%ITC'!AI111</f>
        <v>119.29471185490671</v>
      </c>
      <c r="I39" s="56">
        <f>'SSR Table 0%ITC'!AJ111</f>
        <v>42.4422</v>
      </c>
      <c r="J39" s="57">
        <f>'SSR Table 0%ITC'!AK111</f>
        <v>2.6162731357831728E-2</v>
      </c>
      <c r="K39" s="54">
        <f>'SSR Table 0%ITC'!AL111</f>
        <v>1.1104038768353657</v>
      </c>
      <c r="L39" s="54">
        <f>'SSR Table 0%ITC'!AM111</f>
        <v>0</v>
      </c>
      <c r="M39" s="56">
        <f>'SSR Table 0%ITC'!AN111</f>
        <v>43.552603876835363</v>
      </c>
      <c r="N39" s="56">
        <f>'SSR Table 0%ITC'!AO111</f>
        <v>162.84731573174207</v>
      </c>
      <c r="O39" s="57">
        <f>'SSR Table 0%ITC'!AP111</f>
        <v>0.78</v>
      </c>
      <c r="P39" s="56">
        <f>'SSR Table 0%ITC'!AQ111</f>
        <v>23.833174647544503</v>
      </c>
      <c r="Q39" s="58">
        <f>'SSR Table 0%ITC'!AR111</f>
        <v>0</v>
      </c>
      <c r="R39" s="54">
        <f>'SSR Table 0%ITC'!AS111</f>
        <v>5.6147516544049472</v>
      </c>
      <c r="S39" s="54">
        <f>'SSR Table 0%ITC'!AT111</f>
        <v>33.913099992605886</v>
      </c>
      <c r="T39" s="59">
        <f>'SSR Table 0%ITC'!AU111</f>
        <v>3.1083326999999996</v>
      </c>
      <c r="U39" s="60">
        <f>'SSR Table 0%ITC'!AV111</f>
        <v>0.14389502246807465</v>
      </c>
      <c r="V39" s="54">
        <f>'SSR Table 0%ITC'!AW111</f>
        <v>0.44727360370475105</v>
      </c>
      <c r="W39" s="56">
        <f>'SSR Table 0%ITC'!AY111</f>
        <v>61.301880943855139</v>
      </c>
      <c r="X39" s="54" t="str">
        <f>'SSR Table 0%ITC'!AZ111</f>
        <v>-</v>
      </c>
      <c r="Y39" s="61">
        <f>'SSR Table 0%ITC'!BA111</f>
        <v>61.301880943855139</v>
      </c>
      <c r="Z39" s="61">
        <f>'SSR Table 0%ITC'!BB111</f>
        <v>162.84731573174207</v>
      </c>
      <c r="AC39" s="51"/>
    </row>
    <row r="40" spans="2:29">
      <c r="B40" s="52" t="s">
        <v>98</v>
      </c>
      <c r="C40" s="53" t="s">
        <v>55</v>
      </c>
      <c r="D40" s="42">
        <f>'SSR Table 0%ITC'!AE118</f>
        <v>0</v>
      </c>
      <c r="E40" s="54">
        <f>'SSR Table 0%ITC'!AF118</f>
        <v>1786.2481326640573</v>
      </c>
      <c r="F40" s="54">
        <f>'SSR Table 0%ITC'!AG118</f>
        <v>13.668896202259145</v>
      </c>
      <c r="G40" s="55">
        <f>'SSR Table 0%ITC'!AH118</f>
        <v>5.604E-2</v>
      </c>
      <c r="H40" s="56">
        <f>'SSR Table 0%ITC'!AI118</f>
        <v>100.86735029766838</v>
      </c>
      <c r="I40" s="56">
        <f>'SSR Table 0%ITC'!AJ118</f>
        <v>35.18235</v>
      </c>
      <c r="J40" s="57">
        <f>'SSR Table 0%ITC'!AK118</f>
        <v>2.6162731357831728E-2</v>
      </c>
      <c r="K40" s="54">
        <f>'SSR Table 0%ITC'!AL118</f>
        <v>0.92046637158721112</v>
      </c>
      <c r="L40" s="54">
        <f>'SSR Table 0%ITC'!AM118</f>
        <v>0</v>
      </c>
      <c r="M40" s="56">
        <f>'SSR Table 0%ITC'!AN118</f>
        <v>36.10281637158721</v>
      </c>
      <c r="N40" s="56">
        <f>'SSR Table 0%ITC'!AO118</f>
        <v>136.9701666692556</v>
      </c>
      <c r="O40" s="57">
        <f>'SSR Table 0%ITC'!AP118</f>
        <v>0.78</v>
      </c>
      <c r="P40" s="56">
        <f>'SSR Table 0%ITC'!AQ118</f>
        <v>20.045979198755358</v>
      </c>
      <c r="Q40" s="58">
        <f>'SSR Table 0%ITC'!AR118</f>
        <v>0</v>
      </c>
      <c r="R40" s="54">
        <f>'SSR Table 0%ITC'!AS118</f>
        <v>5.6147516544049472</v>
      </c>
      <c r="S40" s="54">
        <f>'SSR Table 0%ITC'!AT118</f>
        <v>34.373509628267094</v>
      </c>
      <c r="T40" s="59">
        <f>'SSR Table 0%ITC'!AU118</f>
        <v>2.6202473999999998</v>
      </c>
      <c r="U40" s="60">
        <f>'SSR Table 0%ITC'!AV118</f>
        <v>0.14389502246807465</v>
      </c>
      <c r="V40" s="54">
        <f>'SSR Table 0%ITC'!AW118</f>
        <v>0.37704055849491414</v>
      </c>
      <c r="W40" s="56">
        <f>'SSR Table 0%ITC'!AY118</f>
        <v>57.416776785517357</v>
      </c>
      <c r="X40" s="54" t="str">
        <f>'SSR Table 0%ITC'!AZ118</f>
        <v>-</v>
      </c>
      <c r="Y40" s="61">
        <f>'SSR Table 0%ITC'!BA118</f>
        <v>57.416776785517357</v>
      </c>
      <c r="Z40" s="61">
        <f>'SSR Table 0%ITC'!BB118</f>
        <v>136.9701666692556</v>
      </c>
      <c r="AC40" s="51"/>
    </row>
    <row r="41" spans="2:29">
      <c r="B41" s="52" t="s">
        <v>99</v>
      </c>
      <c r="C41" s="53" t="s">
        <v>55</v>
      </c>
      <c r="D41" s="42">
        <f>'SSR Table 0%ITC'!AE125</f>
        <v>0</v>
      </c>
      <c r="E41" s="54">
        <f>'SSR Table 0%ITC'!AF125</f>
        <v>2585.9321690336174</v>
      </c>
      <c r="F41" s="54">
        <f>'SSR Table 0%ITC'!AG125</f>
        <v>27.130040121265498</v>
      </c>
      <c r="G41" s="55">
        <f>'SSR Table 0%ITC'!AH125</f>
        <v>9.2710000000000001E-2</v>
      </c>
      <c r="H41" s="56">
        <f>'SSR Table 0%ITC'!AI125</f>
        <v>242.25699741074919</v>
      </c>
      <c r="I41" s="56">
        <f>'SSR Table 0%ITC'!AJ125</f>
        <v>35.124099999999999</v>
      </c>
      <c r="J41" s="57">
        <f>'SSR Table 0%ITC'!AK125</f>
        <v>2.6162731357831728E-2</v>
      </c>
      <c r="K41" s="54">
        <f>'SSR Table 0%ITC'!AL125</f>
        <v>0.91894239248561738</v>
      </c>
      <c r="L41" s="54">
        <f>'SSR Table 0%ITC'!AM125</f>
        <v>0</v>
      </c>
      <c r="M41" s="56">
        <f>'SSR Table 0%ITC'!AN125</f>
        <v>36.043042392485617</v>
      </c>
      <c r="N41" s="56">
        <f>'SSR Table 0%ITC'!AO125</f>
        <v>278.30003980323482</v>
      </c>
      <c r="O41" s="57">
        <f>'SSR Table 0%ITC'!AP125</f>
        <v>0.33</v>
      </c>
      <c r="P41" s="56">
        <f>'SSR Table 0%ITC'!AQ125</f>
        <v>96.270942231643431</v>
      </c>
      <c r="Q41" s="58">
        <f>'SSR Table 0%ITC'!AR125</f>
        <v>0</v>
      </c>
      <c r="R41" s="54">
        <f>'SSR Table 0%ITC'!AS125</f>
        <v>5.6147516544049472</v>
      </c>
      <c r="S41" s="54">
        <f>'SSR Table 0%ITC'!AT125</f>
        <v>54.558541825852878</v>
      </c>
      <c r="T41" s="59">
        <f>'SSR Table 0%ITC'!AU125</f>
        <v>8.1775128508804276</v>
      </c>
      <c r="U41" s="60">
        <f>'SSR Table 0%ITC'!AV125</f>
        <v>0.14389502246807465</v>
      </c>
      <c r="V41" s="54">
        <f>'SSR Table 0%ITC'!AW125</f>
        <v>1.1767033954104082</v>
      </c>
      <c r="W41" s="56">
        <f>'SSR Table 0%ITC'!AY125</f>
        <v>160.18370030378713</v>
      </c>
      <c r="X41" s="54" t="str">
        <f>'SSR Table 0%ITC'!AZ125</f>
        <v>-</v>
      </c>
      <c r="Y41" s="61">
        <f>'SSR Table 0%ITC'!BA125</f>
        <v>160.18370030378713</v>
      </c>
      <c r="Z41" s="61">
        <f>'SSR Table 0%ITC'!BB125</f>
        <v>278.30003980323482</v>
      </c>
      <c r="AC41" s="51"/>
    </row>
    <row r="42" spans="2:29">
      <c r="B42" s="52" t="s">
        <v>100</v>
      </c>
      <c r="C42" s="53" t="s">
        <v>55</v>
      </c>
      <c r="D42" s="42">
        <f>'SSR Table 0%ITC'!AE132</f>
        <v>0</v>
      </c>
      <c r="E42" s="54">
        <f>'SSR Table 0%ITC'!AF132</f>
        <v>3038.0082051355248</v>
      </c>
      <c r="F42" s="54">
        <f>'SSR Table 0%ITC'!AG132</f>
        <v>27.081952747147497</v>
      </c>
      <c r="G42" s="55">
        <f>'SSR Table 0%ITC'!AH132</f>
        <v>9.2539999999999997E-2</v>
      </c>
      <c r="H42" s="56">
        <f>'SSR Table 0%ITC'!AI132</f>
        <v>283.64344321046252</v>
      </c>
      <c r="I42" s="56">
        <f>'SSR Table 0%ITC'!AJ132</f>
        <v>49.643799999999999</v>
      </c>
      <c r="J42" s="57">
        <f>'SSR Table 0%ITC'!AK132</f>
        <v>2.6162731357831728E-2</v>
      </c>
      <c r="K42" s="54">
        <f>'SSR Table 0%ITC'!AL132</f>
        <v>1.2988174029819266</v>
      </c>
      <c r="L42" s="54">
        <f>'SSR Table 0%ITC'!AM132</f>
        <v>0</v>
      </c>
      <c r="M42" s="56">
        <f>'SSR Table 0%ITC'!AN132</f>
        <v>50.942617402981924</v>
      </c>
      <c r="N42" s="56">
        <f>'SSR Table 0%ITC'!AO132</f>
        <v>334.58606061344443</v>
      </c>
      <c r="O42" s="57">
        <f>'SSR Table 0%ITC'!AP132</f>
        <v>0.78</v>
      </c>
      <c r="P42" s="56">
        <f>'SSR Table 0%ITC'!AQ132</f>
        <v>48.967635612551874</v>
      </c>
      <c r="Q42" s="58">
        <f>'SSR Table 0%ITC'!AR132</f>
        <v>0</v>
      </c>
      <c r="R42" s="54">
        <f>'SSR Table 0%ITC'!AS132</f>
        <v>5.6147516544049472</v>
      </c>
      <c r="S42" s="54">
        <f>'SSR Table 0%ITC'!AT132</f>
        <v>33.913099992605886</v>
      </c>
      <c r="T42" s="59">
        <f>'SSR Table 0%ITC'!AU132</f>
        <v>3.129124850880427</v>
      </c>
      <c r="U42" s="60">
        <f>'SSR Table 0%ITC'!AV132</f>
        <v>0.14389502246807465</v>
      </c>
      <c r="V42" s="54">
        <f>'SSR Table 0%ITC'!AW132</f>
        <v>0.45026549072284977</v>
      </c>
      <c r="W42" s="56">
        <f>'SSR Table 0%ITC'!AY132</f>
        <v>86.460125946761039</v>
      </c>
      <c r="X42" s="54" t="str">
        <f>'SSR Table 0%ITC'!AZ132</f>
        <v>-</v>
      </c>
      <c r="Y42" s="61">
        <f>'SSR Table 0%ITC'!BA132</f>
        <v>86.460125946761039</v>
      </c>
      <c r="Z42" s="61">
        <f>'SSR Table 0%ITC'!BB132</f>
        <v>334.58606061344443</v>
      </c>
      <c r="AC42" s="51"/>
    </row>
    <row r="43" spans="2:29">
      <c r="B43" s="52" t="s">
        <v>101</v>
      </c>
      <c r="C43" s="53" t="s">
        <v>55</v>
      </c>
      <c r="D43" s="42">
        <f>'SSR Table 0%ITC'!AE139</f>
        <v>0</v>
      </c>
      <c r="E43" s="54">
        <f>'SSR Table 0%ITC'!AF139</f>
        <v>2752.2692457948324</v>
      </c>
      <c r="F43" s="54">
        <f>'SSR Table 0%ITC'!AG139</f>
        <v>26.885996697616648</v>
      </c>
      <c r="G43" s="55">
        <f>'SSR Table 0%ITC'!AH139</f>
        <v>9.2630000000000004E-2</v>
      </c>
      <c r="H43" s="56">
        <f>'SSR Table 0%ITC'!AI139</f>
        <v>257.43315011207557</v>
      </c>
      <c r="I43" s="56">
        <f>'SSR Table 0%ITC'!AJ139</f>
        <v>42.383949999999999</v>
      </c>
      <c r="J43" s="57">
        <f>'SSR Table 0%ITC'!AK139</f>
        <v>2.6162731357831728E-2</v>
      </c>
      <c r="K43" s="54">
        <f>'SSR Table 0%ITC'!AL139</f>
        <v>1.1088798977337719</v>
      </c>
      <c r="L43" s="54">
        <f>'SSR Table 0%ITC'!AM139</f>
        <v>0</v>
      </c>
      <c r="M43" s="56">
        <f>'SSR Table 0%ITC'!AN139</f>
        <v>43.49282989773377</v>
      </c>
      <c r="N43" s="56">
        <f>'SSR Table 0%ITC'!AO139</f>
        <v>300.92598000980934</v>
      </c>
      <c r="O43" s="57">
        <f>'SSR Table 0%ITC'!AP139</f>
        <v>0.78</v>
      </c>
      <c r="P43" s="56">
        <f>'SSR Table 0%ITC'!AQ139</f>
        <v>44.04138567056102</v>
      </c>
      <c r="Q43" s="58">
        <f>'SSR Table 0%ITC'!AR139</f>
        <v>0</v>
      </c>
      <c r="R43" s="54">
        <f>'SSR Table 0%ITC'!AS139</f>
        <v>5.6147516544049472</v>
      </c>
      <c r="S43" s="54">
        <f>'SSR Table 0%ITC'!AT139</f>
        <v>34.373509628267094</v>
      </c>
      <c r="T43" s="59">
        <f>'SSR Table 0%ITC'!AU139</f>
        <v>2.7047028508804272</v>
      </c>
      <c r="U43" s="60">
        <f>'SSR Table 0%ITC'!AV139</f>
        <v>0.14389502246807465</v>
      </c>
      <c r="V43" s="54">
        <f>'SSR Table 0%ITC'!AW139</f>
        <v>0.38919327749690463</v>
      </c>
      <c r="W43" s="56">
        <f>'SSR Table 0%ITC'!AY139</f>
        <v>81.508791427205438</v>
      </c>
      <c r="X43" s="54" t="str">
        <f>'SSR Table 0%ITC'!AZ139</f>
        <v>-</v>
      </c>
      <c r="Y43" s="61">
        <f>'SSR Table 0%ITC'!BA139</f>
        <v>81.508791427205438</v>
      </c>
      <c r="Z43" s="61">
        <f>'SSR Table 0%ITC'!BB139</f>
        <v>300.92598000980934</v>
      </c>
      <c r="AC43" s="51"/>
    </row>
    <row r="44" spans="2:29">
      <c r="B44" s="52" t="s">
        <v>102</v>
      </c>
      <c r="C44" s="53" t="s">
        <v>55</v>
      </c>
      <c r="D44" s="42">
        <f>'SSR Table 0%ITC'!AE146</f>
        <v>0</v>
      </c>
      <c r="E44" s="54">
        <f>'SSR Table 0%ITC'!AF146</f>
        <v>2097.8384626575025</v>
      </c>
      <c r="F44" s="54">
        <f>'SSR Table 0%ITC'!AG146</f>
        <v>27.130040121265498</v>
      </c>
      <c r="G44" s="55">
        <f>'SSR Table 0%ITC'!AH146</f>
        <v>9.2549999999999993E-2</v>
      </c>
      <c r="H44" s="56">
        <f>'SSR Table 0%ITC'!AI146</f>
        <v>196.66583493217499</v>
      </c>
      <c r="I44" s="56">
        <f>'SSR Table 0%ITC'!AJ146</f>
        <v>40.779236024371826</v>
      </c>
      <c r="J44" s="57">
        <f>'SSR Table 0%ITC'!AK146</f>
        <v>2.6162731357831728E-2</v>
      </c>
      <c r="K44" s="54">
        <f>'SSR Table 0%ITC'!AL146</f>
        <v>1.066896197083254</v>
      </c>
      <c r="L44" s="54">
        <f>'SSR Table 0%ITC'!AM146</f>
        <v>0</v>
      </c>
      <c r="M44" s="56">
        <f>'SSR Table 0%ITC'!AN146</f>
        <v>41.846132221455079</v>
      </c>
      <c r="N44" s="56">
        <f>'SSR Table 0%ITC'!AO146</f>
        <v>238.51196715363005</v>
      </c>
      <c r="O44" s="57">
        <f>'SSR Table 0%ITC'!AP146</f>
        <v>0.33</v>
      </c>
      <c r="P44" s="56">
        <f>'SSR Table 0%ITC'!AQ146</f>
        <v>82.507253062692001</v>
      </c>
      <c r="Q44" s="58">
        <f>'SSR Table 0%ITC'!AR146</f>
        <v>0</v>
      </c>
      <c r="R44" s="54">
        <f>'SSR Table 0%ITC'!AS146</f>
        <v>5.6147516544049472</v>
      </c>
      <c r="S44" s="54">
        <f>'SSR Table 0%ITC'!AT146</f>
        <v>54.558541825852878</v>
      </c>
      <c r="T44" s="59">
        <f>'SSR Table 0%ITC'!AU146</f>
        <v>8.3230537267908176</v>
      </c>
      <c r="U44" s="60">
        <f>'SSR Table 0%ITC'!AV146</f>
        <v>0.14389502246807465</v>
      </c>
      <c r="V44" s="54">
        <f>'SSR Table 0%ITC'!AW146</f>
        <v>1.197646003019557</v>
      </c>
      <c r="W44" s="56">
        <f>'SSR Table 0%ITC'!AY146</f>
        <v>146.58649461835526</v>
      </c>
      <c r="X44" s="54" t="str">
        <f>'SSR Table 0%ITC'!AZ146</f>
        <v>-</v>
      </c>
      <c r="Y44" s="61">
        <f>'SSR Table 0%ITC'!BA146</f>
        <v>146.58649461835526</v>
      </c>
      <c r="Z44" s="61">
        <f>'SSR Table 0%ITC'!BB146</f>
        <v>238.51196715363005</v>
      </c>
      <c r="AC44" s="51"/>
    </row>
    <row r="45" spans="2:29">
      <c r="B45" s="52" t="s">
        <v>103</v>
      </c>
      <c r="C45" s="53" t="s">
        <v>55</v>
      </c>
      <c r="D45" s="42">
        <f>'SSR Table 0%ITC'!AE153</f>
        <v>0</v>
      </c>
      <c r="E45" s="54">
        <f>'SSR Table 0%ITC'!AF153</f>
        <v>2549.9144987594104</v>
      </c>
      <c r="F45" s="54">
        <f>'SSR Table 0%ITC'!AG153</f>
        <v>27.081952747147497</v>
      </c>
      <c r="G45" s="55">
        <f>'SSR Table 0%ITC'!AH153</f>
        <v>9.2450000000000004E-2</v>
      </c>
      <c r="H45" s="56">
        <f>'SSR Table 0%ITC'!AI153</f>
        <v>238.24332194178132</v>
      </c>
      <c r="I45" s="56">
        <f>'SSR Table 0%ITC'!AJ153</f>
        <v>55.298936024371827</v>
      </c>
      <c r="J45" s="57">
        <f>'SSR Table 0%ITC'!AK153</f>
        <v>2.6162731357831728E-2</v>
      </c>
      <c r="K45" s="54">
        <f>'SSR Table 0%ITC'!AL153</f>
        <v>1.4467712075795633</v>
      </c>
      <c r="L45" s="54">
        <f>'SSR Table 0%ITC'!AM153</f>
        <v>0</v>
      </c>
      <c r="M45" s="56">
        <f>'SSR Table 0%ITC'!AN153</f>
        <v>56.745707231951393</v>
      </c>
      <c r="N45" s="56">
        <f>'SSR Table 0%ITC'!AO153</f>
        <v>294.98902917373272</v>
      </c>
      <c r="O45" s="57">
        <f>'SSR Table 0%ITC'!AP153</f>
        <v>0.78</v>
      </c>
      <c r="P45" s="56">
        <f>'SSR Table 0%ITC'!AQ153</f>
        <v>43.172495781192588</v>
      </c>
      <c r="Q45" s="58">
        <f>'SSR Table 0%ITC'!AR153</f>
        <v>0</v>
      </c>
      <c r="R45" s="54">
        <f>'SSR Table 0%ITC'!AS153</f>
        <v>5.6147516544049472</v>
      </c>
      <c r="S45" s="54">
        <f>'SSR Table 0%ITC'!AT153</f>
        <v>33.913099992605886</v>
      </c>
      <c r="T45" s="59">
        <f>'SSR Table 0%ITC'!AU153</f>
        <v>3.274665726790817</v>
      </c>
      <c r="U45" s="60">
        <f>'SSR Table 0%ITC'!AV153</f>
        <v>0.14389502246807465</v>
      </c>
      <c r="V45" s="54">
        <f>'SSR Table 0%ITC'!AW153</f>
        <v>0.47120809833199861</v>
      </c>
      <c r="W45" s="56">
        <f>'SSR Table 0%ITC'!AY153</f>
        <v>80.831469598921288</v>
      </c>
      <c r="X45" s="54" t="str">
        <f>'SSR Table 0%ITC'!AZ153</f>
        <v>-</v>
      </c>
      <c r="Y45" s="61">
        <f>'SSR Table 0%ITC'!BA153</f>
        <v>80.831469598921288</v>
      </c>
      <c r="Z45" s="61">
        <f>'SSR Table 0%ITC'!BB153</f>
        <v>294.98902917373272</v>
      </c>
      <c r="AC45" s="51"/>
    </row>
    <row r="46" spans="2:29">
      <c r="B46" s="52" t="s">
        <v>104</v>
      </c>
      <c r="C46" s="53" t="s">
        <v>55</v>
      </c>
      <c r="D46" s="42">
        <f>'SSR Table 0%ITC'!AE160</f>
        <v>0</v>
      </c>
      <c r="E46" s="54">
        <f>'SSR Table 0%ITC'!AF160</f>
        <v>2264.1755394187176</v>
      </c>
      <c r="F46" s="54">
        <f>'SSR Table 0%ITC'!AG160</f>
        <v>26.885996697616648</v>
      </c>
      <c r="G46" s="55">
        <f>'SSR Table 0%ITC'!AH160</f>
        <v>9.2499999999999999E-2</v>
      </c>
      <c r="H46" s="56">
        <f>'SSR Table 0%ITC'!AI160</f>
        <v>211.92319209076089</v>
      </c>
      <c r="I46" s="56">
        <f>'SSR Table 0%ITC'!AJ160</f>
        <v>48.039086024371827</v>
      </c>
      <c r="J46" s="57">
        <f>'SSR Table 0%ITC'!AK160</f>
        <v>2.6162731357831728E-2</v>
      </c>
      <c r="K46" s="54">
        <f>'SSR Table 0%ITC'!AL160</f>
        <v>1.2568337023314087</v>
      </c>
      <c r="L46" s="54">
        <f>'SSR Table 0%ITC'!AM160</f>
        <v>0</v>
      </c>
      <c r="M46" s="56">
        <f>'SSR Table 0%ITC'!AN160</f>
        <v>49.295919726703232</v>
      </c>
      <c r="N46" s="56">
        <f>'SSR Table 0%ITC'!AO160</f>
        <v>261.21911181746412</v>
      </c>
      <c r="O46" s="57">
        <f>'SSR Table 0%ITC'!AP160</f>
        <v>0.78</v>
      </c>
      <c r="P46" s="56">
        <f>'SSR Table 0%ITC'!AQ160</f>
        <v>38.230170913456284</v>
      </c>
      <c r="Q46" s="58">
        <f>'SSR Table 0%ITC'!AR160</f>
        <v>0</v>
      </c>
      <c r="R46" s="54">
        <f>'SSR Table 0%ITC'!AS160</f>
        <v>5.6147516544049472</v>
      </c>
      <c r="S46" s="54">
        <f>'SSR Table 0%ITC'!AT160</f>
        <v>34.373509628267094</v>
      </c>
      <c r="T46" s="59">
        <f>'SSR Table 0%ITC'!AU160</f>
        <v>2.8502437267908172</v>
      </c>
      <c r="U46" s="60">
        <f>'SSR Table 0%ITC'!AV160</f>
        <v>0.14389502246807465</v>
      </c>
      <c r="V46" s="54">
        <f>'SSR Table 0%ITC'!AW160</f>
        <v>0.41013588510605342</v>
      </c>
      <c r="W46" s="56">
        <f>'SSR Table 0%ITC'!AY160</f>
        <v>75.864060153620258</v>
      </c>
      <c r="X46" s="54" t="str">
        <f>'SSR Table 0%ITC'!AZ160</f>
        <v>-</v>
      </c>
      <c r="Y46" s="61">
        <f>'SSR Table 0%ITC'!BA160</f>
        <v>75.864060153620258</v>
      </c>
      <c r="Z46" s="61">
        <f>'SSR Table 0%ITC'!BB160</f>
        <v>261.21911181746412</v>
      </c>
      <c r="AC46" s="51"/>
    </row>
    <row r="47" spans="2:29">
      <c r="B47" s="52" t="s">
        <v>105</v>
      </c>
      <c r="C47" s="53" t="s">
        <v>55</v>
      </c>
      <c r="D47" s="42">
        <f>'SSR Table 0%ITC'!AE167</f>
        <v>0</v>
      </c>
      <c r="E47" s="54">
        <f>'SSR Table 0%ITC'!AF167</f>
        <v>1831.6323912297753</v>
      </c>
      <c r="F47" s="54">
        <f>'SSR Table 0%ITC'!AG167</f>
        <v>12.081952747147499</v>
      </c>
      <c r="G47" s="55">
        <f>'SSR Table 0%ITC'!AH167</f>
        <v>6.2330000000000003E-2</v>
      </c>
      <c r="H47" s="56">
        <f>'SSR Table 0%ITC'!AI167</f>
        <v>114.9187150600816</v>
      </c>
      <c r="I47" s="56">
        <f>'SSR Table 0%ITC'!AJ167</f>
        <v>41.325299999999999</v>
      </c>
      <c r="J47" s="57">
        <f>'SSR Table 0%ITC'!AK167</f>
        <v>2.6162731357831728E-2</v>
      </c>
      <c r="K47" s="54">
        <f>'SSR Table 0%ITC'!AL167</f>
        <v>1.0811827221818036</v>
      </c>
      <c r="L47" s="54">
        <f>'SSR Table 0%ITC'!AM167</f>
        <v>0</v>
      </c>
      <c r="M47" s="56">
        <f>'SSR Table 0%ITC'!AN167</f>
        <v>42.406482722181799</v>
      </c>
      <c r="N47" s="56">
        <f>'SSR Table 0%ITC'!AO167</f>
        <v>157.32519778226339</v>
      </c>
      <c r="O47" s="57">
        <f>'SSR Table 0%ITC'!AP167</f>
        <v>0.78</v>
      </c>
      <c r="P47" s="56">
        <f>'SSR Table 0%ITC'!AQ167</f>
        <v>23.024996748370121</v>
      </c>
      <c r="Q47" s="58">
        <f>'SSR Table 0%ITC'!AR167</f>
        <v>0</v>
      </c>
      <c r="R47" s="54">
        <f>'SSR Table 0%ITC'!AS167</f>
        <v>5.6147516544049472</v>
      </c>
      <c r="S47" s="54">
        <f>'SSR Table 0%ITC'!AT167</f>
        <v>33.913099992605886</v>
      </c>
      <c r="T47" s="59">
        <f>'SSR Table 0%ITC'!AU167</f>
        <v>2.6805599999999998</v>
      </c>
      <c r="U47" s="60">
        <f>'SSR Table 0%ITC'!AV167</f>
        <v>0.14389502246807465</v>
      </c>
      <c r="V47" s="54">
        <f>'SSR Table 0%ITC'!AW167</f>
        <v>0.38571924142702213</v>
      </c>
      <c r="W47" s="56">
        <f>'SSR Table 0%ITC'!AY167</f>
        <v>60.004375982403026</v>
      </c>
      <c r="X47" s="54" t="str">
        <f>'SSR Table 0%ITC'!AZ167</f>
        <v>-</v>
      </c>
      <c r="Y47" s="61">
        <f>'SSR Table 0%ITC'!BA167</f>
        <v>60.004375982403026</v>
      </c>
      <c r="Z47" s="61">
        <f>'SSR Table 0%ITC'!BB167</f>
        <v>157.32519778226339</v>
      </c>
      <c r="AC47" s="51"/>
    </row>
    <row r="48" spans="2:29">
      <c r="B48" s="52" t="s">
        <v>106</v>
      </c>
      <c r="C48" s="53" t="s">
        <v>55</v>
      </c>
      <c r="D48" s="42">
        <f>'SSR Table 0%ITC'!AE174</f>
        <v>0</v>
      </c>
      <c r="E48" s="54">
        <f>'SSR Table 0%ITC'!AF174</f>
        <v>1517.8449349907103</v>
      </c>
      <c r="F48" s="54">
        <f>'SSR Table 0%ITC'!AG174</f>
        <v>11.885996697616648</v>
      </c>
      <c r="G48" s="55">
        <f>'SSR Table 0%ITC'!AH174</f>
        <v>6.234E-2</v>
      </c>
      <c r="H48" s="56">
        <f>'SSR Table 0%ITC'!AI174</f>
        <v>95.363426281450302</v>
      </c>
      <c r="I48" s="56">
        <f>'SSR Table 0%ITC'!AJ174</f>
        <v>34.065449999999998</v>
      </c>
      <c r="J48" s="57">
        <f>'SSR Table 0%ITC'!AK174</f>
        <v>2.6162731357831728E-2</v>
      </c>
      <c r="K48" s="54">
        <f>'SSR Table 0%ITC'!AL174</f>
        <v>0.89124521693364878</v>
      </c>
      <c r="L48" s="54">
        <f>'SSR Table 0%ITC'!AM174</f>
        <v>0</v>
      </c>
      <c r="M48" s="56">
        <f>'SSR Table 0%ITC'!AN174</f>
        <v>34.956695216933646</v>
      </c>
      <c r="N48" s="56">
        <f>'SSR Table 0%ITC'!AO174</f>
        <v>130.32012149838394</v>
      </c>
      <c r="O48" s="57">
        <f>'SSR Table 0%ITC'!AP174</f>
        <v>0.78</v>
      </c>
      <c r="P48" s="56">
        <f>'SSR Table 0%ITC'!AQ174</f>
        <v>19.072725895443149</v>
      </c>
      <c r="Q48" s="58">
        <f>'SSR Table 0%ITC'!AR174</f>
        <v>0</v>
      </c>
      <c r="R48" s="54">
        <f>'SSR Table 0%ITC'!AS174</f>
        <v>5.6147516544049472</v>
      </c>
      <c r="S48" s="54">
        <f>'SSR Table 0%ITC'!AT174</f>
        <v>34.373509628267094</v>
      </c>
      <c r="T48" s="59">
        <f>'SSR Table 0%ITC'!AU174</f>
        <v>2.2338</v>
      </c>
      <c r="U48" s="60">
        <f>'SSR Table 0%ITC'!AV174</f>
        <v>0.14389502246807465</v>
      </c>
      <c r="V48" s="54">
        <f>'SSR Table 0%ITC'!AW174</f>
        <v>0.32143270118918515</v>
      </c>
      <c r="W48" s="56">
        <f>'SSR Table 0%ITC'!AY174</f>
        <v>56.001468224899433</v>
      </c>
      <c r="X48" s="54" t="str">
        <f>'SSR Table 0%ITC'!AZ174</f>
        <v>-</v>
      </c>
      <c r="Y48" s="61">
        <f>'SSR Table 0%ITC'!BA174</f>
        <v>56.001468224899433</v>
      </c>
      <c r="Z48" s="61">
        <f>'SSR Table 0%ITC'!BB174</f>
        <v>130.32012149838394</v>
      </c>
      <c r="AC48" s="51"/>
    </row>
    <row r="49" spans="2:29">
      <c r="B49" s="52" t="s">
        <v>107</v>
      </c>
      <c r="C49" s="53" t="s">
        <v>55</v>
      </c>
      <c r="D49" s="42">
        <f>'SSR Table 0%ITC'!AE181</f>
        <v>0</v>
      </c>
      <c r="E49" s="54">
        <f>'SSR Table 0%ITC'!AF181</f>
        <v>3260.8847664347982</v>
      </c>
      <c r="F49" s="54">
        <f>'SSR Table 0%ITC'!AG181</f>
        <v>65.279269304464421</v>
      </c>
      <c r="G49" s="55">
        <f>'SSR Table 0%ITC'!AH181</f>
        <v>6.2330000000000003E-2</v>
      </c>
      <c r="H49" s="56">
        <f>'SSR Table 0%ITC'!AI181</f>
        <v>207.31980434762824</v>
      </c>
      <c r="I49" s="56">
        <f>'SSR Table 0%ITC'!AJ181</f>
        <v>72.598500000000001</v>
      </c>
      <c r="J49" s="57">
        <f>'SSR Table 0%ITC'!AK181</f>
        <v>5.5399999999999998E-2</v>
      </c>
      <c r="K49" s="54">
        <f>'SSR Table 0%ITC'!AL181</f>
        <v>4.0219569000000002</v>
      </c>
      <c r="L49" s="54">
        <f>'SSR Table 0%ITC'!AM181</f>
        <v>0</v>
      </c>
      <c r="M49" s="56">
        <f>'SSR Table 0%ITC'!AN181</f>
        <v>76.620456900000008</v>
      </c>
      <c r="N49" s="56">
        <f>'SSR Table 0%ITC'!AO181</f>
        <v>283.94026124762826</v>
      </c>
      <c r="O49" s="57">
        <f>'SSR Table 0%ITC'!AP181</f>
        <v>0.78</v>
      </c>
      <c r="P49" s="56">
        <f>'SSR Table 0%ITC'!AQ181</f>
        <v>41.555476707591062</v>
      </c>
      <c r="Q49" s="58">
        <f>'SSR Table 0%ITC'!AR181</f>
        <v>0</v>
      </c>
      <c r="R49" s="54">
        <f>'SSR Table 0%ITC'!AS181</f>
        <v>5.6147516544049472</v>
      </c>
      <c r="S49" s="54">
        <f>'SSR Table 0%ITC'!AT181</f>
        <v>37.860270405652564</v>
      </c>
      <c r="T49" s="59">
        <f>'SSR Table 0%ITC'!AU181</f>
        <v>5.0260500000000006</v>
      </c>
      <c r="U49" s="60">
        <f>'SSR Table 0%ITC'!AV181</f>
        <v>0.11519703495348303</v>
      </c>
      <c r="V49" s="54">
        <f>'SSR Table 0%ITC'!AW181</f>
        <v>0.57898605752795351</v>
      </c>
      <c r="W49" s="56">
        <f>'SSR Table 0%ITC'!AY181</f>
        <v>85.02078317077158</v>
      </c>
      <c r="X49" s="54" t="str">
        <f>'SSR Table 0%ITC'!AZ181</f>
        <v>-</v>
      </c>
      <c r="Y49" s="61">
        <f>'SSR Table 0%ITC'!BA181</f>
        <v>85.02078317077158</v>
      </c>
      <c r="Z49" s="61">
        <f>'SSR Table 0%ITC'!BB181</f>
        <v>283.94026124762826</v>
      </c>
      <c r="AC49" s="51"/>
    </row>
    <row r="50" spans="2:29">
      <c r="B50" s="52" t="s">
        <v>108</v>
      </c>
      <c r="C50" s="53" t="s">
        <v>55</v>
      </c>
      <c r="D50" s="42">
        <f>'SSR Table 0%ITC'!AE188</f>
        <v>0</v>
      </c>
      <c r="E50" s="54">
        <f>'SSR Table 0%ITC'!AF188</f>
        <v>2637.1217812004234</v>
      </c>
      <c r="F50" s="54">
        <f>'SSR Table 0%ITC'!AG188</f>
        <v>65.083313254933572</v>
      </c>
      <c r="G50" s="55">
        <f>'SSR Table 0%ITC'!AH188</f>
        <v>6.234E-2</v>
      </c>
      <c r="H50" s="56">
        <f>'SSR Table 0%ITC'!AI188</f>
        <v>168.45546558834695</v>
      </c>
      <c r="I50" s="56">
        <f>'SSR Table 0%ITC'!AJ188</f>
        <v>57.743730000000006</v>
      </c>
      <c r="J50" s="57">
        <f>'SSR Table 0%ITC'!AK188</f>
        <v>5.5399999999999998E-2</v>
      </c>
      <c r="K50" s="54">
        <f>'SSR Table 0%ITC'!AL188</f>
        <v>3.1990026420000004</v>
      </c>
      <c r="L50" s="54">
        <f>'SSR Table 0%ITC'!AM188</f>
        <v>0</v>
      </c>
      <c r="M50" s="56">
        <f>'SSR Table 0%ITC'!AN188</f>
        <v>60.94273264200001</v>
      </c>
      <c r="N50" s="56">
        <f>'SSR Table 0%ITC'!AO188</f>
        <v>229.39819823034696</v>
      </c>
      <c r="O50" s="57">
        <f>'SSR Table 0%ITC'!AP188</f>
        <v>0.78</v>
      </c>
      <c r="P50" s="56">
        <f>'SSR Table 0%ITC'!AQ188</f>
        <v>33.573088372313983</v>
      </c>
      <c r="Q50" s="58">
        <f>'SSR Table 0%ITC'!AR188</f>
        <v>0</v>
      </c>
      <c r="R50" s="54">
        <f>'SSR Table 0%ITC'!AS188</f>
        <v>5.6147516544049472</v>
      </c>
      <c r="S50" s="54">
        <f>'SSR Table 0%ITC'!AT188</f>
        <v>38.421745571093055</v>
      </c>
      <c r="T50" s="59">
        <f>'SSR Table 0%ITC'!AU188</f>
        <v>4.4899379999999995</v>
      </c>
      <c r="U50" s="60">
        <f>'SSR Table 0%ITC'!AV188</f>
        <v>0.11519703495348303</v>
      </c>
      <c r="V50" s="54">
        <f>'SSR Table 0%ITC'!AW188</f>
        <v>0.51722754472497168</v>
      </c>
      <c r="W50" s="56">
        <f>'SSR Table 0%ITC'!AY188</f>
        <v>77.001999488132</v>
      </c>
      <c r="X50" s="54" t="str">
        <f>'SSR Table 0%ITC'!AZ188</f>
        <v>-</v>
      </c>
      <c r="Y50" s="61">
        <f>'SSR Table 0%ITC'!BA188</f>
        <v>77.001999488132</v>
      </c>
      <c r="Z50" s="61">
        <f>'SSR Table 0%ITC'!BB188</f>
        <v>229.39819823034696</v>
      </c>
      <c r="AC50" s="51"/>
    </row>
    <row r="51" spans="2:29">
      <c r="B51" s="52" t="s">
        <v>176</v>
      </c>
      <c r="C51" s="53" t="s">
        <v>148</v>
      </c>
      <c r="D51" s="42">
        <f>'SSR Table 40%ITC'!AE440</f>
        <v>0</v>
      </c>
      <c r="E51" s="54">
        <f>'SSR Table 40%ITC'!AF440</f>
        <v>2858.4977195685669</v>
      </c>
      <c r="F51" s="54">
        <f>'SSR Table 40%ITC'!AG440</f>
        <v>44.936891080098263</v>
      </c>
      <c r="G51" s="55">
        <f>'SSR Table 40%ITC'!AH440</f>
        <v>4.1700000000000001E-2</v>
      </c>
      <c r="H51" s="56">
        <f>'SSR Table 40%ITC'!AI440</f>
        <v>121.07322326404933</v>
      </c>
      <c r="I51" s="56">
        <f>'SSR Table 40%ITC'!AJ440</f>
        <v>60.954791987673339</v>
      </c>
      <c r="J51" s="57">
        <f>'SSR Table 40%ITC'!AK440</f>
        <v>0</v>
      </c>
      <c r="K51" s="54">
        <f>'SSR Table 40%ITC'!AL440</f>
        <v>0</v>
      </c>
      <c r="L51" s="54">
        <f>'SSR Table 40%ITC'!AM440</f>
        <v>0</v>
      </c>
      <c r="M51" s="56">
        <f>'SSR Table 40%ITC'!AN440</f>
        <v>60.954791987673339</v>
      </c>
      <c r="N51" s="56">
        <f>'SSR Table 40%ITC'!AO440</f>
        <v>182.02801525172268</v>
      </c>
      <c r="O51" s="57">
        <f>'SSR Table 40%ITC'!AP440</f>
        <v>0.98</v>
      </c>
      <c r="P51" s="56">
        <f>'SSR Table 40%ITC'!AQ440</f>
        <v>21.203524281488527</v>
      </c>
      <c r="Q51" s="58">
        <f>'SSR Table 40%ITC'!AR440</f>
        <v>0</v>
      </c>
      <c r="R51" s="54">
        <f>'SSR Table 40%ITC'!AS440</f>
        <v>0</v>
      </c>
      <c r="S51" s="54">
        <f>'SSR Table 40%ITC'!AT440</f>
        <v>0</v>
      </c>
      <c r="T51" s="59">
        <f>'SSR Table 40%ITC'!AU440</f>
        <v>0</v>
      </c>
      <c r="U51" s="60">
        <f>'SSR Table 40%ITC'!AV440</f>
        <v>0</v>
      </c>
      <c r="V51" s="54">
        <f>'SSR Table 40%ITC'!AW440</f>
        <v>0</v>
      </c>
      <c r="W51" s="56">
        <f>'SSR Table 40%ITC'!AY440</f>
        <v>21.203524281488527</v>
      </c>
      <c r="X51" s="99">
        <f>'SSR Table 40%ITC'!AZ440</f>
        <v>-4.854731240251339</v>
      </c>
      <c r="Y51" s="61">
        <f>'SSR Table 40%ITC'!BA440</f>
        <v>21.203524281488527</v>
      </c>
      <c r="Z51" s="61">
        <f>'SSR Table 40%ITC'!BB440</f>
        <v>182.02801525172268</v>
      </c>
      <c r="AC51" s="61"/>
    </row>
    <row r="52" spans="2:29">
      <c r="B52" s="100" t="s">
        <v>109</v>
      </c>
      <c r="C52" s="73" t="s">
        <v>55</v>
      </c>
      <c r="D52" s="42">
        <f>'SSR Table 40%ITC'!AE195</f>
        <v>0</v>
      </c>
      <c r="E52" s="54">
        <f>'SSR Table 40%ITC'!AF195</f>
        <v>560.98894824976549</v>
      </c>
      <c r="F52" s="54">
        <f>'SSR Table 40%ITC'!AG195</f>
        <v>32.458977529649992</v>
      </c>
      <c r="G52" s="55">
        <f>'SSR Table 40%ITC'!AH195</f>
        <v>4.1700000000000001E-2</v>
      </c>
      <c r="H52" s="56">
        <f>'SSR Table 40%ITC'!AI195</f>
        <v>24.746778505001629</v>
      </c>
      <c r="I52" s="56">
        <f>'SSR Table 40%ITC'!AJ195</f>
        <v>10.281924723214283</v>
      </c>
      <c r="J52" s="57">
        <f>'SSR Table 40%ITC'!AK195</f>
        <v>0</v>
      </c>
      <c r="K52" s="54">
        <f>'SSR Table 40%ITC'!AL195</f>
        <v>0</v>
      </c>
      <c r="L52" s="54">
        <f>'SSR Table 40%ITC'!AM195</f>
        <v>0</v>
      </c>
      <c r="M52" s="56">
        <f>'SSR Table 40%ITC'!AN195</f>
        <v>10.281924723214283</v>
      </c>
      <c r="N52" s="56">
        <f>'SSR Table 40%ITC'!AO195</f>
        <v>35.02870322821591</v>
      </c>
      <c r="O52" s="57">
        <f>'SSR Table 40%ITC'!AP195</f>
        <v>0.97</v>
      </c>
      <c r="P52" s="56">
        <f>'SSR Table 40%ITC'!AQ195</f>
        <v>4.1223818702885549</v>
      </c>
      <c r="Q52" s="58">
        <f>'SSR Table 40%ITC'!AR195</f>
        <v>0</v>
      </c>
      <c r="R52" s="54">
        <f>'SSR Table 40%ITC'!AS195</f>
        <v>0</v>
      </c>
      <c r="S52" s="54">
        <f>'SSR Table 40%ITC'!AT195</f>
        <v>0</v>
      </c>
      <c r="T52" s="59">
        <f>'SSR Table 40%ITC'!AU195</f>
        <v>23.91</v>
      </c>
      <c r="U52" s="60">
        <f>'SSR Table 40%ITC'!AV195</f>
        <v>0</v>
      </c>
      <c r="V52" s="54">
        <f>'SSR Table 40%ITC'!AW195</f>
        <v>0</v>
      </c>
      <c r="W52" s="56">
        <f>'SSR Table 40%ITC'!AY195</f>
        <v>28.032381870288553</v>
      </c>
      <c r="X52" s="99">
        <f>'SSR Table 40%ITC'!AZ195</f>
        <v>-0.96257812755749883</v>
      </c>
      <c r="Y52" s="61">
        <f>'SSR Table 40%ITC'!BA195</f>
        <v>28.032381870288553</v>
      </c>
      <c r="Z52" s="61">
        <f>'SSR Table 40%ITC'!BB195</f>
        <v>35.02870322821591</v>
      </c>
      <c r="AC52" s="51"/>
    </row>
    <row r="53" spans="2:29">
      <c r="B53" s="52" t="s">
        <v>110</v>
      </c>
      <c r="C53" s="53" t="s">
        <v>55</v>
      </c>
      <c r="D53" s="42">
        <f>'SSR Table 0%ITC'!AE196</f>
        <v>5541</v>
      </c>
      <c r="E53" s="54">
        <f>'SSR Table 0%ITC'!AF196</f>
        <v>3500.7808401329517</v>
      </c>
      <c r="F53" s="54">
        <f>'SSR Table 0%ITC'!AG196</f>
        <v>53.197316557316917</v>
      </c>
      <c r="G53" s="55">
        <f>'SSR Table 0%ITC'!AH196</f>
        <v>6.447E-2</v>
      </c>
      <c r="H53" s="56">
        <f>'SSR Table 0%ITC'!AI196</f>
        <v>229.1249717618216</v>
      </c>
      <c r="I53" s="56">
        <f>'SSR Table 0%ITC'!AJ196</f>
        <v>277.67741504211909</v>
      </c>
      <c r="J53" s="57">
        <f>'SSR Table 0%ITC'!AK196</f>
        <v>5.5399999999999998E-2</v>
      </c>
      <c r="K53" s="54">
        <f>'SSR Table 0%ITC'!AL196</f>
        <v>15.383328793333398</v>
      </c>
      <c r="L53" s="54">
        <f>'SSR Table 0%ITC'!AM196</f>
        <v>0</v>
      </c>
      <c r="M53" s="56">
        <f>'SSR Table 0%ITC'!AN196</f>
        <v>293.06074383545251</v>
      </c>
      <c r="N53" s="56">
        <f>'SSR Table 0%ITC'!AO196</f>
        <v>522.18571559727411</v>
      </c>
      <c r="O53" s="57">
        <f>'SSR Table 0%ITC'!AP196</f>
        <v>0.85000000000000009</v>
      </c>
      <c r="P53" s="56">
        <f>'SSR Table 0%ITC'!AQ196</f>
        <v>70.129695890044857</v>
      </c>
      <c r="Q53" s="58">
        <f>'SSR Table 0%ITC'!AR196</f>
        <v>0</v>
      </c>
      <c r="R53" s="54">
        <f>'SSR Table 0%ITC'!AS196</f>
        <v>0</v>
      </c>
      <c r="S53" s="54">
        <f>'SSR Table 0%ITC'!AT196</f>
        <v>0</v>
      </c>
      <c r="T53" s="59">
        <f>'SSR Table 0%ITC'!AU196</f>
        <v>11.398711435480131</v>
      </c>
      <c r="U53" s="60">
        <f>'SSR Table 0%ITC'!AV196</f>
        <v>0.11519703495348303</v>
      </c>
      <c r="V53" s="54">
        <f>'SSR Table 0%ITC'!AW196</f>
        <v>1.3130977596576714</v>
      </c>
      <c r="W53" s="56">
        <f>'SSR Table 0%ITC'!AY196</f>
        <v>82.841505085182661</v>
      </c>
      <c r="X53" s="54">
        <f>'SSR Table 0%ITC'!AZ196</f>
        <v>-160.13316244583345</v>
      </c>
      <c r="Y53" s="61">
        <f>'SSR Table 0%ITC'!BA196</f>
        <v>-77.291657360650788</v>
      </c>
      <c r="Z53" s="61">
        <f>'SSR Table 0%ITC'!BB196</f>
        <v>-487.20263311331121</v>
      </c>
      <c r="AC53" s="51"/>
    </row>
    <row r="54" spans="2:29">
      <c r="B54" s="52" t="s">
        <v>111</v>
      </c>
      <c r="C54" s="53" t="s">
        <v>55</v>
      </c>
      <c r="D54" s="42">
        <f>'SSR Table 0%ITC'!AE197</f>
        <v>6429</v>
      </c>
      <c r="E54" s="54">
        <f>'SSR Table 0%ITC'!AF197</f>
        <v>2951.2039435842776</v>
      </c>
      <c r="F54" s="54">
        <f>'SSR Table 0%ITC'!AG197</f>
        <v>53.197316557316917</v>
      </c>
      <c r="G54" s="55">
        <f>'SSR Table 0%ITC'!AH197</f>
        <v>6.4509999999999998E-2</v>
      </c>
      <c r="H54" s="56">
        <f>'SSR Table 0%ITC'!AI197</f>
        <v>193.81392529173425</v>
      </c>
      <c r="I54" s="56">
        <f>'SSR Table 0%ITC'!AJ197</f>
        <v>235.35613557045195</v>
      </c>
      <c r="J54" s="57">
        <f>'SSR Table 0%ITC'!AK197</f>
        <v>5.5399999999999998E-2</v>
      </c>
      <c r="K54" s="54">
        <f>'SSR Table 0%ITC'!AL197</f>
        <v>13.038729910603038</v>
      </c>
      <c r="L54" s="54">
        <f>'SSR Table 0%ITC'!AM197</f>
        <v>0</v>
      </c>
      <c r="M54" s="56">
        <f>'SSR Table 0%ITC'!AN197</f>
        <v>248.39486548105498</v>
      </c>
      <c r="N54" s="56">
        <f>'SSR Table 0%ITC'!AO197</f>
        <v>442.20879077278926</v>
      </c>
      <c r="O54" s="57">
        <f>'SSR Table 0%ITC'!AP197</f>
        <v>0.85000000000000009</v>
      </c>
      <c r="P54" s="56">
        <f>'SSR Table 0%ITC'!AQ197</f>
        <v>59.388771256082357</v>
      </c>
      <c r="Q54" s="58">
        <f>'SSR Table 0%ITC'!AR197</f>
        <v>0</v>
      </c>
      <c r="R54" s="54">
        <f>'SSR Table 0%ITC'!AS197</f>
        <v>0</v>
      </c>
      <c r="S54" s="54">
        <f>'SSR Table 0%ITC'!AT197</f>
        <v>0</v>
      </c>
      <c r="T54" s="59">
        <f>'SSR Table 0%ITC'!AU197</f>
        <v>9.7288135779408655</v>
      </c>
      <c r="U54" s="60">
        <f>'SSR Table 0%ITC'!AV197</f>
        <v>0.11519703495348303</v>
      </c>
      <c r="V54" s="54">
        <f>'SSR Table 0%ITC'!AW197</f>
        <v>1.1207304777939742</v>
      </c>
      <c r="W54" s="56">
        <f>'SSR Table 0%ITC'!AY197</f>
        <v>70.238315311817189</v>
      </c>
      <c r="X54" s="54">
        <f>'SSR Table 0%ITC'!AZ197</f>
        <v>-160.13316244583345</v>
      </c>
      <c r="Y54" s="61">
        <f>'SSR Table 0%ITC'!BA197</f>
        <v>-89.89484713401626</v>
      </c>
      <c r="Z54" s="61">
        <f>'SSR Table 0%ITC'!BB197</f>
        <v>-565.96305693496572</v>
      </c>
      <c r="AC54" s="51"/>
    </row>
    <row r="55" spans="2:29">
      <c r="B55" s="52" t="s">
        <v>112</v>
      </c>
      <c r="C55" s="53" t="s">
        <v>55</v>
      </c>
      <c r="D55" s="42">
        <f>'SSR Table 0%ITC'!AE198</f>
        <v>6933</v>
      </c>
      <c r="E55" s="54">
        <f>'SSR Table 0%ITC'!AF198</f>
        <v>2951.3968118308553</v>
      </c>
      <c r="F55" s="54">
        <f>'SSR Table 0%ITC'!AG198</f>
        <v>53.197316557316917</v>
      </c>
      <c r="G55" s="55">
        <f>'SSR Table 0%ITC'!AH198</f>
        <v>6.4509999999999998E-2</v>
      </c>
      <c r="H55" s="56">
        <f>'SSR Table 0%ITC'!AI198</f>
        <v>193.82636722232098</v>
      </c>
      <c r="I55" s="56">
        <f>'SSR Table 0%ITC'!AJ198</f>
        <v>242.12001483663423</v>
      </c>
      <c r="J55" s="57">
        <f>'SSR Table 0%ITC'!AK198</f>
        <v>5.5399999999999998E-2</v>
      </c>
      <c r="K55" s="54">
        <f>'SSR Table 0%ITC'!AL198</f>
        <v>13.413448821949535</v>
      </c>
      <c r="L55" s="54">
        <f>'SSR Table 0%ITC'!AM198</f>
        <v>0</v>
      </c>
      <c r="M55" s="56">
        <f>'SSR Table 0%ITC'!AN198</f>
        <v>255.53346365858377</v>
      </c>
      <c r="N55" s="56">
        <f>'SSR Table 0%ITC'!AO198</f>
        <v>449.35983088090472</v>
      </c>
      <c r="O55" s="57">
        <f>'SSR Table 0%ITC'!AP198</f>
        <v>0.85000000000000009</v>
      </c>
      <c r="P55" s="56">
        <f>'SSR Table 0%ITC'!AQ198</f>
        <v>60.349158055453216</v>
      </c>
      <c r="Q55" s="58">
        <f>'SSR Table 0%ITC'!AR198</f>
        <v>0</v>
      </c>
      <c r="R55" s="54">
        <f>'SSR Table 0%ITC'!AS198</f>
        <v>0</v>
      </c>
      <c r="S55" s="54">
        <f>'SSR Table 0%ITC'!AT198</f>
        <v>0</v>
      </c>
      <c r="T55" s="59">
        <f>'SSR Table 0%ITC'!AU198</f>
        <v>9.6325685501825493</v>
      </c>
      <c r="U55" s="60">
        <f>'SSR Table 0%ITC'!AV198</f>
        <v>0.11519703495348303</v>
      </c>
      <c r="V55" s="54">
        <f>'SSR Table 0%ITC'!AW198</f>
        <v>1.1096433359672004</v>
      </c>
      <c r="W55" s="56">
        <f>'SSR Table 0%ITC'!AY198</f>
        <v>71.091369941602977</v>
      </c>
      <c r="X55" s="54">
        <f>'SSR Table 0%ITC'!AZ198</f>
        <v>-160.13316244583345</v>
      </c>
      <c r="Y55" s="61">
        <f>'SSR Table 0%ITC'!BA198</f>
        <v>-89.041792504230472</v>
      </c>
      <c r="Z55" s="61">
        <f>'SSR Table 0%ITC'!BB198</f>
        <v>-562.82225049117437</v>
      </c>
      <c r="AC55" s="51"/>
    </row>
    <row r="56" spans="2:29">
      <c r="B56" s="52" t="s">
        <v>113</v>
      </c>
      <c r="C56" s="73" t="s">
        <v>148</v>
      </c>
      <c r="D56" s="42">
        <f>'SSR Table 0%ITC'!AE199</f>
        <v>7513</v>
      </c>
      <c r="E56" s="54">
        <f>'SSR Table 0%ITC'!AF199</f>
        <v>2598.3837506367959</v>
      </c>
      <c r="F56" s="54">
        <f>'SSR Table 0%ITC'!AG199</f>
        <v>53.197316557316917</v>
      </c>
      <c r="G56" s="55">
        <f>'SSR Table 0%ITC'!AH199</f>
        <v>6.454E-2</v>
      </c>
      <c r="H56" s="56">
        <f>'SSR Table 0%ITC'!AI199</f>
        <v>171.13304207670802</v>
      </c>
      <c r="I56" s="56">
        <f>'SSR Table 0%ITC'!AJ199</f>
        <v>254.90736146848081</v>
      </c>
      <c r="J56" s="57">
        <f>'SSR Table 0%ITC'!AK199</f>
        <v>5.5399999999999998E-2</v>
      </c>
      <c r="K56" s="54">
        <f>'SSR Table 0%ITC'!AL199</f>
        <v>14.121867825353837</v>
      </c>
      <c r="L56" s="54">
        <f>'SSR Table 0%ITC'!AM199</f>
        <v>0</v>
      </c>
      <c r="M56" s="56">
        <f>'SSR Table 0%ITC'!AN199</f>
        <v>269.02922929383465</v>
      </c>
      <c r="N56" s="56">
        <f>'SSR Table 0%ITC'!AO199</f>
        <v>440.16227137054267</v>
      </c>
      <c r="O56" s="57">
        <f>'SSR Table 0%ITC'!AP199</f>
        <v>0.85000000000000009</v>
      </c>
      <c r="P56" s="56">
        <f>'SSR Table 0%ITC'!AQ199</f>
        <v>59.11392309569468</v>
      </c>
      <c r="Q56" s="58">
        <f>'SSR Table 0%ITC'!AR199</f>
        <v>0</v>
      </c>
      <c r="R56" s="54">
        <f>'SSR Table 0%ITC'!AS199</f>
        <v>0</v>
      </c>
      <c r="S56" s="54">
        <f>'SSR Table 0%ITC'!AT199</f>
        <v>0</v>
      </c>
      <c r="T56" s="59">
        <f>'SSR Table 0%ITC'!AU199</f>
        <v>10.567495458803258</v>
      </c>
      <c r="U56" s="60">
        <f>'SSR Table 0%ITC'!AV199</f>
        <v>0.11519703495348303</v>
      </c>
      <c r="V56" s="54">
        <f>'SSR Table 0%ITC'!AW199</f>
        <v>1.2173441437385322</v>
      </c>
      <c r="W56" s="56">
        <f>'SSR Table 0%ITC'!AY199</f>
        <v>70.898762698236467</v>
      </c>
      <c r="X56" s="54">
        <f>'SSR Table 0%ITC'!AZ199</f>
        <v>-160.13316244583345</v>
      </c>
      <c r="Y56" s="61">
        <f>'SSR Table 0%ITC'!BA199</f>
        <v>-89.234399747596981</v>
      </c>
      <c r="Z56" s="61">
        <f>'SSR Table 0%ITC'!BB199</f>
        <v>-553.99579037034812</v>
      </c>
      <c r="AC56" s="51"/>
    </row>
    <row r="57" spans="2:29">
      <c r="B57" s="52" t="s">
        <v>114</v>
      </c>
      <c r="C57" s="53" t="s">
        <v>55</v>
      </c>
      <c r="D57" s="42">
        <f>'SSR Table 0%ITC'!AE200</f>
        <v>4448</v>
      </c>
      <c r="E57" s="54">
        <f>'SSR Table 0%ITC'!AF200</f>
        <v>3504.2500583321444</v>
      </c>
      <c r="F57" s="54">
        <f>'SSR Table 0%ITC'!AG200</f>
        <v>53.197316557316917</v>
      </c>
      <c r="G57" s="55">
        <f>'SSR Table 0%ITC'!AH200</f>
        <v>6.447E-2</v>
      </c>
      <c r="H57" s="56">
        <f>'SSR Table 0%ITC'!AI200</f>
        <v>229.34863225912355</v>
      </c>
      <c r="I57" s="56">
        <f>'SSR Table 0%ITC'!AJ200</f>
        <v>309.50599636938273</v>
      </c>
      <c r="J57" s="57">
        <f>'SSR Table 0%ITC'!AK200</f>
        <v>5.5399999999999998E-2</v>
      </c>
      <c r="K57" s="54">
        <f>'SSR Table 0%ITC'!AL200</f>
        <v>17.146632198863802</v>
      </c>
      <c r="L57" s="54">
        <f>'SSR Table 0%ITC'!AM200</f>
        <v>0</v>
      </c>
      <c r="M57" s="56">
        <f>'SSR Table 0%ITC'!AN200</f>
        <v>326.65262856824654</v>
      </c>
      <c r="N57" s="56">
        <f>'SSR Table 0%ITC'!AO200</f>
        <v>556.00126082737006</v>
      </c>
      <c r="O57" s="57">
        <f>'SSR Table 0%ITC'!AP200</f>
        <v>0.85000000000000009</v>
      </c>
      <c r="P57" s="56">
        <f>'SSR Table 0%ITC'!AQ200</f>
        <v>74.671133605609725</v>
      </c>
      <c r="Q57" s="58">
        <f>'SSR Table 0%ITC'!AR200</f>
        <v>0</v>
      </c>
      <c r="R57" s="54">
        <f>'SSR Table 0%ITC'!AS200</f>
        <v>0</v>
      </c>
      <c r="S57" s="54">
        <f>'SSR Table 0%ITC'!AT200</f>
        <v>0</v>
      </c>
      <c r="T57" s="59">
        <f>'SSR Table 0%ITC'!AU200</f>
        <v>11.687334270356917</v>
      </c>
      <c r="U57" s="60">
        <f>'SSR Table 0%ITC'!AV200</f>
        <v>0.11519703495348303</v>
      </c>
      <c r="V57" s="54">
        <f>'SSR Table 0%ITC'!AW200</f>
        <v>1.3463462544553459</v>
      </c>
      <c r="W57" s="56">
        <f>'SSR Table 0%ITC'!AY200</f>
        <v>87.70481413042198</v>
      </c>
      <c r="X57" s="54">
        <f>'SSR Table 0%ITC'!AZ200</f>
        <v>-160.13316244583345</v>
      </c>
      <c r="Y57" s="61">
        <f>'SSR Table 0%ITC'!BA200</f>
        <v>-72.428348315411469</v>
      </c>
      <c r="Z57" s="61">
        <f>'SSR Table 0%ITC'!BB200</f>
        <v>-459.1566994615435</v>
      </c>
      <c r="AC57" s="51"/>
    </row>
    <row r="58" spans="2:29">
      <c r="B58" s="52" t="s">
        <v>139</v>
      </c>
      <c r="C58" s="73" t="s">
        <v>148</v>
      </c>
      <c r="D58" s="74" t="str">
        <f>'SSR Table 0%ITC'!AE390</f>
        <v>N/A</v>
      </c>
      <c r="E58" s="51">
        <f>'SSR Table 0%ITC'!AF390</f>
        <v>9662.0899895204802</v>
      </c>
      <c r="F58" s="51">
        <f>'SSR Table 0%ITC'!AG390</f>
        <v>17</v>
      </c>
      <c r="G58" s="75">
        <f>'SSR Table 0%ITC'!AH390</f>
        <v>5.042E-2</v>
      </c>
      <c r="H58" s="76">
        <f>'SSR Table 0%ITC'!AI390</f>
        <v>488.0197172716226</v>
      </c>
      <c r="I58" s="76">
        <f>'SSR Table 0%ITC'!AJ390</f>
        <v>97.419216720000009</v>
      </c>
      <c r="J58" s="77">
        <f>'SSR Table 0%ITC'!AK390</f>
        <v>9.424209404023759E-2</v>
      </c>
      <c r="K58" s="51">
        <f>'SSR Table 0%ITC'!AL390</f>
        <v>9.1809909834525261</v>
      </c>
      <c r="L58" s="51">
        <f>'SSR Table 0%ITC'!AM390</f>
        <v>0</v>
      </c>
      <c r="M58" s="76">
        <f>'SSR Table 0%ITC'!AN390</f>
        <v>106.60020770345254</v>
      </c>
      <c r="N58" s="76">
        <f>'SSR Table 0%ITC'!AO390</f>
        <v>594.61992497507515</v>
      </c>
      <c r="O58" s="77">
        <f>'SSR Table 0%ITC'!AP390</f>
        <v>0.92999999999999994</v>
      </c>
      <c r="P58" s="76">
        <f>'SSR Table 0%ITC'!AQ390</f>
        <v>72.988157923979372</v>
      </c>
      <c r="Q58" s="78">
        <f>'SSR Table 0%ITC'!AR390</f>
        <v>0</v>
      </c>
      <c r="R58" s="51">
        <f>'SSR Table 0%ITC'!AS390</f>
        <v>0</v>
      </c>
      <c r="S58" s="51">
        <f>'SSR Table 0%ITC'!AT390</f>
        <v>0</v>
      </c>
      <c r="T58" s="79">
        <f>'SSR Table 0%ITC'!AU390</f>
        <v>9.7419216719999984</v>
      </c>
      <c r="U58" s="80">
        <f>'SSR Table 0%ITC'!AV390</f>
        <v>0</v>
      </c>
      <c r="V58" s="51">
        <f>'SSR Table 0%ITC'!AW390</f>
        <v>0</v>
      </c>
      <c r="W58" s="76">
        <f>'SSR Table 0%ITC'!AY390</f>
        <v>82.730079595979376</v>
      </c>
      <c r="X58" s="51">
        <f>'SSR Table 0%ITC'!AZ390</f>
        <v>-20.662253860134935</v>
      </c>
      <c r="Y58" s="81">
        <f>'SSR Table 0%ITC'!BA390</f>
        <v>62.067825735844437</v>
      </c>
      <c r="Z58" s="81">
        <f>'SSR Table 0%ITC'!BB390</f>
        <v>446.11060526777857</v>
      </c>
      <c r="AC58" s="51"/>
    </row>
    <row r="59" spans="2:29">
      <c r="B59" s="72" t="s">
        <v>66</v>
      </c>
      <c r="C59" s="73" t="s">
        <v>148</v>
      </c>
      <c r="D59" s="74">
        <f>'SSR Table 0%ITC'!AE394</f>
        <v>2814</v>
      </c>
      <c r="E59" s="51">
        <f>'SSR Table 0%ITC'!AF394</f>
        <v>9855.3317893108906</v>
      </c>
      <c r="F59" s="51">
        <f>'SSR Table 0%ITC'!AG394</f>
        <v>17</v>
      </c>
      <c r="G59" s="75">
        <f>'SSR Table 0%ITC'!AH394</f>
        <v>5.042E-2</v>
      </c>
      <c r="H59" s="76">
        <f>'SSR Table 0%ITC'!AI394</f>
        <v>497.76296881705508</v>
      </c>
      <c r="I59" s="76">
        <f>'SSR Table 0%ITC'!AJ394</f>
        <v>97.419216720000009</v>
      </c>
      <c r="J59" s="77">
        <f>'SSR Table 0%ITC'!AK394</f>
        <v>9.424209404023759E-2</v>
      </c>
      <c r="K59" s="51">
        <f>'SSR Table 0%ITC'!AL394</f>
        <v>9.1809909834525261</v>
      </c>
      <c r="L59" s="51">
        <f>'SSR Table 0%ITC'!AM394</f>
        <v>0</v>
      </c>
      <c r="M59" s="76">
        <f>'SSR Table 0%ITC'!AN394</f>
        <v>106.60020770345254</v>
      </c>
      <c r="N59" s="76">
        <f>'SSR Table 0%ITC'!AO394</f>
        <v>604.36317652050764</v>
      </c>
      <c r="O59" s="77">
        <f>'SSR Table 0%ITC'!AP394</f>
        <v>0.92999999999999994</v>
      </c>
      <c r="P59" s="76">
        <f>'SSR Table 0%ITC'!AQ394</f>
        <v>74.184118490758038</v>
      </c>
      <c r="Q59" s="78">
        <f>'SSR Table 0%ITC'!AR394</f>
        <v>0</v>
      </c>
      <c r="R59" s="51">
        <f>'SSR Table 0%ITC'!AS394</f>
        <v>0</v>
      </c>
      <c r="S59" s="51">
        <f>'SSR Table 0%ITC'!AT394</f>
        <v>0</v>
      </c>
      <c r="T59" s="79">
        <f>'SSR Table 0%ITC'!AU394</f>
        <v>9.7419216719999984</v>
      </c>
      <c r="U59" s="80">
        <f>'SSR Table 0%ITC'!AV394</f>
        <v>0</v>
      </c>
      <c r="V59" s="51">
        <f>'SSR Table 0%ITC'!AW394</f>
        <v>0</v>
      </c>
      <c r="W59" s="76">
        <f>'SSR Table 0%ITC'!AY394</f>
        <v>83.926040162758042</v>
      </c>
      <c r="X59" s="51">
        <f>'SSR Table 0%ITC'!AZ394</f>
        <v>-20.662253860134935</v>
      </c>
      <c r="Y59" s="81">
        <f>'SSR Table 0%ITC'!BA394</f>
        <v>63.263786302623103</v>
      </c>
      <c r="Z59" s="81">
        <f>'SSR Table 0%ITC'!BB394</f>
        <v>455.5713908867852</v>
      </c>
      <c r="AC59" s="51"/>
    </row>
    <row r="60" spans="2:29">
      <c r="B60" s="72" t="s">
        <v>67</v>
      </c>
      <c r="C60" s="73" t="s">
        <v>148</v>
      </c>
      <c r="D60" s="74">
        <f>'SSR Table 0%ITC'!AE395</f>
        <v>4225</v>
      </c>
      <c r="E60" s="51">
        <f>'SSR Table 0%ITC'!AF395</f>
        <v>9855.3317893108906</v>
      </c>
      <c r="F60" s="51">
        <f>'SSR Table 0%ITC'!AG395</f>
        <v>17</v>
      </c>
      <c r="G60" s="75">
        <f>'SSR Table 0%ITC'!AH395</f>
        <v>5.042E-2</v>
      </c>
      <c r="H60" s="76">
        <f>'SSR Table 0%ITC'!AI395</f>
        <v>497.76296881705508</v>
      </c>
      <c r="I60" s="76">
        <f>'SSR Table 0%ITC'!AJ395</f>
        <v>97.419216720000009</v>
      </c>
      <c r="J60" s="77">
        <f>'SSR Table 0%ITC'!AK395</f>
        <v>9.424209404023759E-2</v>
      </c>
      <c r="K60" s="51">
        <f>'SSR Table 0%ITC'!AL395</f>
        <v>9.1809909834525261</v>
      </c>
      <c r="L60" s="51">
        <f>'SSR Table 0%ITC'!AM395</f>
        <v>0</v>
      </c>
      <c r="M60" s="76">
        <f>'SSR Table 0%ITC'!AN395</f>
        <v>106.60020770345254</v>
      </c>
      <c r="N60" s="76">
        <f>'SSR Table 0%ITC'!AO395</f>
        <v>604.36317652050764</v>
      </c>
      <c r="O60" s="77">
        <f>'SSR Table 0%ITC'!AP395</f>
        <v>0.92999999999999994</v>
      </c>
      <c r="P60" s="76">
        <f>'SSR Table 0%ITC'!AQ395</f>
        <v>74.184118490758038</v>
      </c>
      <c r="Q60" s="78">
        <f>'SSR Table 0%ITC'!AR395</f>
        <v>0</v>
      </c>
      <c r="R60" s="51">
        <f>'SSR Table 0%ITC'!AS395</f>
        <v>0</v>
      </c>
      <c r="S60" s="51">
        <f>'SSR Table 0%ITC'!AT395</f>
        <v>0</v>
      </c>
      <c r="T60" s="79">
        <f>'SSR Table 0%ITC'!AU395</f>
        <v>9.7419216719999984</v>
      </c>
      <c r="U60" s="80">
        <f>'SSR Table 0%ITC'!AV395</f>
        <v>0</v>
      </c>
      <c r="V60" s="51">
        <f>'SSR Table 0%ITC'!AW395</f>
        <v>0</v>
      </c>
      <c r="W60" s="76">
        <f>'SSR Table 0%ITC'!AY395</f>
        <v>83.926040162758042</v>
      </c>
      <c r="X60" s="51">
        <f>'SSR Table 0%ITC'!AZ395</f>
        <v>-22.714082333249404</v>
      </c>
      <c r="Y60" s="81">
        <f>'SSR Table 0%ITC'!BA395</f>
        <v>61.211957829508634</v>
      </c>
      <c r="Z60" s="81">
        <f>'SSR Table 0%ITC'!BB395</f>
        <v>440.79588651076733</v>
      </c>
      <c r="AC60" s="51"/>
    </row>
    <row r="61" spans="2:29">
      <c r="B61" s="72" t="s">
        <v>68</v>
      </c>
      <c r="C61" s="73" t="s">
        <v>148</v>
      </c>
      <c r="D61" s="74">
        <f>'SSR Table 0%ITC'!AE396</f>
        <v>6130</v>
      </c>
      <c r="E61" s="51">
        <f>'SSR Table 0%ITC'!AF396</f>
        <v>9565.469089625276</v>
      </c>
      <c r="F61" s="51">
        <f>'SSR Table 0%ITC'!AG396</f>
        <v>17</v>
      </c>
      <c r="G61" s="75">
        <f>'SSR Table 0%ITC'!AH396</f>
        <v>5.042E-2</v>
      </c>
      <c r="H61" s="76">
        <f>'SSR Table 0%ITC'!AI396</f>
        <v>483.14809149890641</v>
      </c>
      <c r="I61" s="76">
        <f>'SSR Table 0%ITC'!AJ396</f>
        <v>97.419216720000009</v>
      </c>
      <c r="J61" s="77">
        <f>'SSR Table 0%ITC'!AK396</f>
        <v>9.424209404023759E-2</v>
      </c>
      <c r="K61" s="51">
        <f>'SSR Table 0%ITC'!AL396</f>
        <v>9.1809909834525261</v>
      </c>
      <c r="L61" s="51">
        <f>'SSR Table 0%ITC'!AM396</f>
        <v>0</v>
      </c>
      <c r="M61" s="76">
        <f>'SSR Table 0%ITC'!AN396</f>
        <v>106.60020770345254</v>
      </c>
      <c r="N61" s="76">
        <f>'SSR Table 0%ITC'!AO396</f>
        <v>589.74829920235891</v>
      </c>
      <c r="O61" s="77">
        <f>'SSR Table 0%ITC'!AP396</f>
        <v>0.92999999999999994</v>
      </c>
      <c r="P61" s="76">
        <f>'SSR Table 0%ITC'!AQ396</f>
        <v>72.390177640590039</v>
      </c>
      <c r="Q61" s="78">
        <f>'SSR Table 0%ITC'!AR396</f>
        <v>0</v>
      </c>
      <c r="R61" s="51">
        <f>'SSR Table 0%ITC'!AS396</f>
        <v>0</v>
      </c>
      <c r="S61" s="51">
        <f>'SSR Table 0%ITC'!AT396</f>
        <v>0</v>
      </c>
      <c r="T61" s="79">
        <f>'SSR Table 0%ITC'!AU396</f>
        <v>9.7419216719999984</v>
      </c>
      <c r="U61" s="80">
        <f>'SSR Table 0%ITC'!AV396</f>
        <v>0</v>
      </c>
      <c r="V61" s="51">
        <f>'SSR Table 0%ITC'!AW396</f>
        <v>0</v>
      </c>
      <c r="W61" s="76">
        <f>'SSR Table 0%ITC'!AY396</f>
        <v>82.132099312590043</v>
      </c>
      <c r="X61" s="51">
        <f>'SSR Table 0%ITC'!AZ396</f>
        <v>-22.714082333249404</v>
      </c>
      <c r="Y61" s="81">
        <f>'SSR Table 0%ITC'!BA396</f>
        <v>59.418016979340635</v>
      </c>
      <c r="Z61" s="81">
        <f>'SSR Table 0%ITC'!BB396</f>
        <v>426.650173912838</v>
      </c>
      <c r="AC61" s="51"/>
    </row>
    <row r="62" spans="2:29">
      <c r="B62" s="52" t="s">
        <v>140</v>
      </c>
      <c r="C62" s="53" t="s">
        <v>55</v>
      </c>
      <c r="D62" s="42" t="str">
        <f>'SSR Table 0%ITC'!AE397</f>
        <v>N/A</v>
      </c>
      <c r="E62" s="54">
        <f>'SSR Table 0%ITC'!AF397</f>
        <v>6368.2283005728714</v>
      </c>
      <c r="F62" s="54">
        <f>'SSR Table 0%ITC'!AG397</f>
        <v>12</v>
      </c>
      <c r="G62" s="55">
        <f>'SSR Table 0%ITC'!AH397</f>
        <v>5.042E-2</v>
      </c>
      <c r="H62" s="56">
        <f>'SSR Table 0%ITC'!AI397</f>
        <v>321.69111091488418</v>
      </c>
      <c r="I62" s="56">
        <f>'SSR Table 0%ITC'!AJ397</f>
        <v>84.52549685999999</v>
      </c>
      <c r="J62" s="57">
        <f>'SSR Table 0%ITC'!AK397</f>
        <v>9.424209404023759E-2</v>
      </c>
      <c r="K62" s="54">
        <f>'SSR Table 0%ITC'!AL397</f>
        <v>7.9658598238779259</v>
      </c>
      <c r="L62" s="54">
        <f>'SSR Table 0%ITC'!AM397</f>
        <v>0</v>
      </c>
      <c r="M62" s="56">
        <f>'SSR Table 0%ITC'!AN397</f>
        <v>92.49135668387791</v>
      </c>
      <c r="N62" s="56">
        <f>'SSR Table 0%ITC'!AO397</f>
        <v>414.18246759876206</v>
      </c>
      <c r="O62" s="57">
        <f>'SSR Table 0%ITC'!AP397</f>
        <v>0.92999999999999994</v>
      </c>
      <c r="P62" s="56">
        <f>'SSR Table 0%ITC'!AQ397</f>
        <v>50.839896351789918</v>
      </c>
      <c r="Q62" s="58">
        <f>'SSR Table 0%ITC'!AR397</f>
        <v>0</v>
      </c>
      <c r="R62" s="54">
        <f>'SSR Table 0%ITC'!AS397</f>
        <v>0</v>
      </c>
      <c r="S62" s="54">
        <f>'SSR Table 0%ITC'!AT397</f>
        <v>0</v>
      </c>
      <c r="T62" s="59">
        <f>'SSR Table 0%ITC'!AU397</f>
        <v>8.7390767939999989</v>
      </c>
      <c r="U62" s="60">
        <f>'SSR Table 0%ITC'!AV397</f>
        <v>0</v>
      </c>
      <c r="V62" s="54">
        <f>'SSR Table 0%ITC'!AW397</f>
        <v>0</v>
      </c>
      <c r="W62" s="56">
        <f>'SSR Table 0%ITC'!AY397</f>
        <v>59.578973145789917</v>
      </c>
      <c r="X62" s="54">
        <f>'SSR Table 0%ITC'!AZ397</f>
        <v>-22.714082333249404</v>
      </c>
      <c r="Y62" s="61">
        <f>'SSR Table 0%ITC'!BA397</f>
        <v>36.864890812540509</v>
      </c>
      <c r="Z62" s="61">
        <f>'SSR Table 0%ITC'!BB397</f>
        <v>256.27819074917898</v>
      </c>
      <c r="AC62" s="51"/>
    </row>
    <row r="63" spans="2:29">
      <c r="B63" s="52" t="s">
        <v>141</v>
      </c>
      <c r="C63" s="53" t="s">
        <v>55</v>
      </c>
      <c r="D63" s="42" t="str">
        <f>'SSR Table 0%ITC'!AE404</f>
        <v>N/A</v>
      </c>
      <c r="E63" s="54">
        <f>'SSR Table 0%ITC'!AF404</f>
        <v>10628.298988472528</v>
      </c>
      <c r="F63" s="54">
        <f>'SSR Table 0%ITC'!AG404</f>
        <v>17</v>
      </c>
      <c r="G63" s="55">
        <f>'SSR Table 0%ITC'!AH404</f>
        <v>5.042E-2</v>
      </c>
      <c r="H63" s="56">
        <f>'SSR Table 0%ITC'!AI404</f>
        <v>536.73597499878485</v>
      </c>
      <c r="I63" s="56">
        <f>'SSR Table 0%ITC'!AJ404</f>
        <v>107.16113839200001</v>
      </c>
      <c r="J63" s="57">
        <f>'SSR Table 0%ITC'!AK404</f>
        <v>9.424209404023759E-2</v>
      </c>
      <c r="K63" s="54">
        <f>'SSR Table 0%ITC'!AL404</f>
        <v>10.09909008179778</v>
      </c>
      <c r="L63" s="54">
        <f>'SSR Table 0%ITC'!AM404</f>
        <v>0</v>
      </c>
      <c r="M63" s="56">
        <f>'SSR Table 0%ITC'!AN404</f>
        <v>117.2602284737978</v>
      </c>
      <c r="N63" s="56">
        <f>'SSR Table 0%ITC'!AO404</f>
        <v>653.99620347258269</v>
      </c>
      <c r="O63" s="57">
        <f>'SSR Table 0%ITC'!AP404</f>
        <v>0.92999999999999994</v>
      </c>
      <c r="P63" s="56">
        <f>'SSR Table 0%ITC'!AQ404</f>
        <v>80.276452530144681</v>
      </c>
      <c r="Q63" s="58">
        <f>'SSR Table 0%ITC'!AR404</f>
        <v>0</v>
      </c>
      <c r="R63" s="54">
        <f>'SSR Table 0%ITC'!AS404</f>
        <v>0</v>
      </c>
      <c r="S63" s="54">
        <f>'SSR Table 0%ITC'!AT404</f>
        <v>0</v>
      </c>
      <c r="T63" s="59">
        <f>'SSR Table 0%ITC'!AU404</f>
        <v>10.716113839199998</v>
      </c>
      <c r="U63" s="60">
        <f>'SSR Table 0%ITC'!AV404</f>
        <v>0</v>
      </c>
      <c r="V63" s="54">
        <f>'SSR Table 0%ITC'!AW404</f>
        <v>0</v>
      </c>
      <c r="W63" s="56">
        <f>'SSR Table 0%ITC'!AY404</f>
        <v>90.992566369344672</v>
      </c>
      <c r="X63" s="54">
        <f>'SSR Table 0%ITC'!AZ404</f>
        <v>-20.662253860134935</v>
      </c>
      <c r="Y63" s="61">
        <f>'SSR Table 0%ITC'!BA404</f>
        <v>70.330312509209733</v>
      </c>
      <c r="Z63" s="61">
        <f>'SSR Table 0%ITC'!BB404</f>
        <v>505.48917571314257</v>
      </c>
      <c r="AC63" s="51"/>
    </row>
    <row r="64" spans="2:29">
      <c r="B64" s="52" t="s">
        <v>142</v>
      </c>
      <c r="C64" s="53" t="s">
        <v>55</v>
      </c>
      <c r="D64" s="42" t="str">
        <f>'SSR Table 0%ITC'!AE411</f>
        <v>N/A</v>
      </c>
      <c r="E64" s="54">
        <f>'SSR Table 0%ITC'!AF411</f>
        <v>7005.0511306301587</v>
      </c>
      <c r="F64" s="54">
        <f>'SSR Table 0%ITC'!AG411</f>
        <v>12</v>
      </c>
      <c r="G64" s="55">
        <f>'SSR Table 0%ITC'!AH411</f>
        <v>5.042E-2</v>
      </c>
      <c r="H64" s="56">
        <f>'SSR Table 0%ITC'!AI411</f>
        <v>353.79971800637259</v>
      </c>
      <c r="I64" s="56">
        <f>'SSR Table 0%ITC'!AJ411</f>
        <v>92.978046545999987</v>
      </c>
      <c r="J64" s="57">
        <f>'SSR Table 0%ITC'!AK411</f>
        <v>9.424209404023759E-2</v>
      </c>
      <c r="K64" s="54">
        <f>'SSR Table 0%ITC'!AL411</f>
        <v>8.7624458062657187</v>
      </c>
      <c r="L64" s="54">
        <f>'SSR Table 0%ITC'!AM411</f>
        <v>0</v>
      </c>
      <c r="M64" s="56">
        <f>'SSR Table 0%ITC'!AN411</f>
        <v>101.7404923522657</v>
      </c>
      <c r="N64" s="56">
        <f>'SSR Table 0%ITC'!AO411</f>
        <v>455.54021035863832</v>
      </c>
      <c r="O64" s="57">
        <f>'SSR Table 0%ITC'!AP411</f>
        <v>0.92999999999999994</v>
      </c>
      <c r="P64" s="56">
        <f>'SSR Table 0%ITC'!AQ411</f>
        <v>55.916459267275286</v>
      </c>
      <c r="Q64" s="58">
        <f>'SSR Table 0%ITC'!AR411</f>
        <v>0</v>
      </c>
      <c r="R64" s="54">
        <f>'SSR Table 0%ITC'!AS411</f>
        <v>0</v>
      </c>
      <c r="S64" s="54">
        <f>'SSR Table 0%ITC'!AT411</f>
        <v>0</v>
      </c>
      <c r="T64" s="59">
        <f>'SSR Table 0%ITC'!AU411</f>
        <v>9.6129844733999992</v>
      </c>
      <c r="U64" s="60">
        <f>'SSR Table 0%ITC'!AV411</f>
        <v>0</v>
      </c>
      <c r="V64" s="54">
        <f>'SSR Table 0%ITC'!AW411</f>
        <v>0</v>
      </c>
      <c r="W64" s="56">
        <f>'SSR Table 0%ITC'!AY411</f>
        <v>65.529443740675291</v>
      </c>
      <c r="X64" s="54">
        <f>'SSR Table 0%ITC'!AZ411</f>
        <v>-22.714082333249404</v>
      </c>
      <c r="Y64" s="61">
        <f>'SSR Table 0%ITC'!BA411</f>
        <v>42.815361407425883</v>
      </c>
      <c r="Z64" s="61">
        <f>'SSR Table 0%ITC'!BB411</f>
        <v>297.63900971455001</v>
      </c>
      <c r="AC64" s="51"/>
    </row>
    <row r="65" spans="2:29">
      <c r="B65" s="52" t="s">
        <v>143</v>
      </c>
      <c r="C65" s="53" t="s">
        <v>55</v>
      </c>
      <c r="D65" s="42" t="str">
        <f>'SSR Table 0%ITC'!AE418</f>
        <v>N/A</v>
      </c>
      <c r="E65" s="54">
        <f>'SSR Table 0%ITC'!AF418</f>
        <v>7562.8694222602198</v>
      </c>
      <c r="F65" s="54">
        <f>'SSR Table 0%ITC'!AG418</f>
        <v>10</v>
      </c>
      <c r="G65" s="55">
        <f>'SSR Table 0%ITC'!AH418</f>
        <v>5.042E-2</v>
      </c>
      <c r="H65" s="56">
        <f>'SSR Table 0%ITC'!AI418</f>
        <v>381.82407627036031</v>
      </c>
      <c r="I65" s="56">
        <f>'SSR Table 0%ITC'!AJ418</f>
        <v>125.35560974999999</v>
      </c>
      <c r="J65" s="57">
        <f>'SSR Table 0%ITC'!AK418</f>
        <v>9.424209404023759E-2</v>
      </c>
      <c r="K65" s="54">
        <f>'SSR Table 0%ITC'!AL418</f>
        <v>11.813775162530822</v>
      </c>
      <c r="L65" s="54">
        <f>'SSR Table 0%ITC'!AM418</f>
        <v>0</v>
      </c>
      <c r="M65" s="56">
        <f>'SSR Table 0%ITC'!AN418</f>
        <v>137.1693849125308</v>
      </c>
      <c r="N65" s="56">
        <f>'SSR Table 0%ITC'!AO418</f>
        <v>518.99346118289111</v>
      </c>
      <c r="O65" s="57">
        <f>'SSR Table 0%ITC'!AP418</f>
        <v>0.92999999999999994</v>
      </c>
      <c r="P65" s="56">
        <f>'SSR Table 0%ITC'!AQ418</f>
        <v>63.705192367910236</v>
      </c>
      <c r="Q65" s="58">
        <f>'SSR Table 0%ITC'!AR418</f>
        <v>0</v>
      </c>
      <c r="R65" s="54">
        <f>'SSR Table 0%ITC'!AS418</f>
        <v>0</v>
      </c>
      <c r="S65" s="54">
        <f>'SSR Table 0%ITC'!AT418</f>
        <v>0</v>
      </c>
      <c r="T65" s="59">
        <f>'SSR Table 0%ITC'!AU418</f>
        <v>9.3837627870000002</v>
      </c>
      <c r="U65" s="60">
        <f>'SSR Table 0%ITC'!AV418</f>
        <v>0</v>
      </c>
      <c r="V65" s="54">
        <f>'SSR Table 0%ITC'!AW418</f>
        <v>0</v>
      </c>
      <c r="W65" s="56">
        <f>'SSR Table 0%ITC'!AY418</f>
        <v>73.088955154910238</v>
      </c>
      <c r="X65" s="54">
        <f>'SSR Table 0%ITC'!AZ418</f>
        <v>-20.662253860134935</v>
      </c>
      <c r="Y65" s="61">
        <f>'SSR Table 0%ITC'!BA418</f>
        <v>52.426701294775299</v>
      </c>
      <c r="Z65" s="61">
        <f>'SSR Table 0%ITC'!BB418</f>
        <v>372.27396541252978</v>
      </c>
      <c r="AC65" s="51"/>
    </row>
    <row r="66" spans="2:29">
      <c r="B66" s="52" t="s">
        <v>144</v>
      </c>
      <c r="C66" s="53" t="s">
        <v>55</v>
      </c>
      <c r="D66" s="42" t="str">
        <f>'SSR Table 0%ITC'!AE425</f>
        <v>N/A</v>
      </c>
      <c r="E66" s="54">
        <f>'SSR Table 0%ITC'!AF425</f>
        <v>6265.2501251879012</v>
      </c>
      <c r="F66" s="54">
        <f>'SSR Table 0%ITC'!AG425</f>
        <v>9</v>
      </c>
      <c r="G66" s="55">
        <f>'SSR Table 0%ITC'!AH425</f>
        <v>5.042E-2</v>
      </c>
      <c r="H66" s="56">
        <f>'SSR Table 0%ITC'!AI425</f>
        <v>316.34769131197396</v>
      </c>
      <c r="I66" s="56">
        <f>'SSR Table 0%ITC'!AJ425</f>
        <v>90.256039019999989</v>
      </c>
      <c r="J66" s="57">
        <f>'SSR Table 0%ITC'!AK425</f>
        <v>9.424209404023759E-2</v>
      </c>
      <c r="K66" s="54">
        <f>'SSR Table 0%ITC'!AL425</f>
        <v>8.5059181170221922</v>
      </c>
      <c r="L66" s="54">
        <f>'SSR Table 0%ITC'!AM425</f>
        <v>0</v>
      </c>
      <c r="M66" s="56">
        <f>'SSR Table 0%ITC'!AN425</f>
        <v>98.761957137022179</v>
      </c>
      <c r="N66" s="56">
        <f>'SSR Table 0%ITC'!AO425</f>
        <v>415.10964844899615</v>
      </c>
      <c r="O66" s="57">
        <f>'SSR Table 0%ITC'!AP425</f>
        <v>0.92999999999999994</v>
      </c>
      <c r="P66" s="56">
        <f>'SSR Table 0%ITC'!AQ425</f>
        <v>50.953705559114773</v>
      </c>
      <c r="Q66" s="58">
        <f>'SSR Table 0%ITC'!AR425</f>
        <v>0</v>
      </c>
      <c r="R66" s="54">
        <f>'SSR Table 0%ITC'!AS425</f>
        <v>0</v>
      </c>
      <c r="S66" s="54">
        <f>'SSR Table 0%ITC'!AT425</f>
        <v>0</v>
      </c>
      <c r="T66" s="59">
        <f>'SSR Table 0%ITC'!AU425</f>
        <v>7.8794954699999984</v>
      </c>
      <c r="U66" s="60">
        <f>'SSR Table 0%ITC'!AV425</f>
        <v>0</v>
      </c>
      <c r="V66" s="54">
        <f>'SSR Table 0%ITC'!AW425</f>
        <v>0</v>
      </c>
      <c r="W66" s="56">
        <f>'SSR Table 0%ITC'!AY425</f>
        <v>58.833201029114775</v>
      </c>
      <c r="X66" s="54">
        <f>'SSR Table 0%ITC'!AZ425</f>
        <v>-22.714082333249404</v>
      </c>
      <c r="Y66" s="61">
        <f>'SSR Table 0%ITC'!BA425</f>
        <v>36.119118695865367</v>
      </c>
      <c r="Z66" s="61">
        <f>'SSR Table 0%ITC'!BB425</f>
        <v>254.84580818080016</v>
      </c>
      <c r="AC66" s="51"/>
    </row>
    <row r="67" spans="2:29">
      <c r="B67" s="52" t="s">
        <v>145</v>
      </c>
      <c r="C67" s="73" t="s">
        <v>148</v>
      </c>
      <c r="D67" s="74" t="str">
        <f>'SSR Table 0%ITC'!AE432</f>
        <v>N/A</v>
      </c>
      <c r="E67" s="51">
        <f>'SSR Table 0%ITC'!AF432</f>
        <v>7593.0582801731898</v>
      </c>
      <c r="F67" s="51">
        <f>'SSR Table 0%ITC'!AG432</f>
        <v>125.08832699999998</v>
      </c>
      <c r="G67" s="75">
        <f>'SSR Table 0%ITC'!AH432</f>
        <v>6.2619999999999995E-2</v>
      </c>
      <c r="H67" s="76">
        <f>'SSR Table 0%ITC'!AI432</f>
        <v>483.31034054118516</v>
      </c>
      <c r="I67" s="76">
        <f>'SSR Table 0%ITC'!AJ432</f>
        <v>194</v>
      </c>
      <c r="J67" s="77">
        <f>'SSR Table 0%ITC'!AK432</f>
        <v>8.720910452610562E-3</v>
      </c>
      <c r="K67" s="51">
        <f>'SSR Table 0%ITC'!AL432</f>
        <v>1.6918566278064491</v>
      </c>
      <c r="L67" s="51">
        <f>'SSR Table 0%ITC'!AM432</f>
        <v>0</v>
      </c>
      <c r="M67" s="76">
        <f>'SSR Table 0%ITC'!AN432</f>
        <v>195.69185662780646</v>
      </c>
      <c r="N67" s="76">
        <f>'SSR Table 0%ITC'!AO432</f>
        <v>679.00219716899164</v>
      </c>
      <c r="O67" s="77">
        <f>'SSR Table 0%ITC'!AP432</f>
        <v>0.8</v>
      </c>
      <c r="P67" s="76">
        <f>'SSR Table 0%ITC'!AQ432</f>
        <v>96.889582929365233</v>
      </c>
      <c r="Q67" s="78">
        <f>'SSR Table 0%ITC'!AR432</f>
        <v>0</v>
      </c>
      <c r="R67" s="51">
        <f>'SSR Table 0%ITC'!AS432</f>
        <v>0</v>
      </c>
      <c r="S67" s="51">
        <f>'SSR Table 0%ITC'!AT432</f>
        <v>0</v>
      </c>
      <c r="T67" s="79">
        <f>'SSR Table 0%ITC'!AU432</f>
        <v>0</v>
      </c>
      <c r="U67" s="80">
        <f>'SSR Table 0%ITC'!AV432</f>
        <v>0</v>
      </c>
      <c r="V67" s="51">
        <f>'SSR Table 0%ITC'!AW432</f>
        <v>0</v>
      </c>
      <c r="W67" s="76">
        <f>'SSR Table 0%ITC'!AY432</f>
        <v>96.889582929365233</v>
      </c>
      <c r="X67" s="51">
        <f>'SSR Table 0%ITC'!AZ432</f>
        <v>-23.893560057308729</v>
      </c>
      <c r="Y67" s="81">
        <f>'SSR Table 0%ITC'!BA432</f>
        <v>72.9960228720565</v>
      </c>
      <c r="Z67" s="81">
        <f>'SSR Table 0%ITC'!BB432</f>
        <v>511.55612828737196</v>
      </c>
      <c r="AC67" s="51"/>
    </row>
    <row r="68" spans="2:29">
      <c r="B68" s="72" t="s">
        <v>65</v>
      </c>
      <c r="C68" s="73" t="s">
        <v>148</v>
      </c>
      <c r="D68" s="74">
        <f>'SSR Table 0%ITC'!AE434</f>
        <v>497</v>
      </c>
      <c r="E68" s="51">
        <f>'SSR Table 0%ITC'!AF434</f>
        <v>8883.8781878026311</v>
      </c>
      <c r="F68" s="51">
        <f>'SSR Table 0%ITC'!AG434</f>
        <v>125.08832699999998</v>
      </c>
      <c r="G68" s="75">
        <f>'SSR Table 0%ITC'!AH434</f>
        <v>6.2619999999999995E-2</v>
      </c>
      <c r="H68" s="76">
        <f>'SSR Table 0%ITC'!AI434</f>
        <v>564.14148315694069</v>
      </c>
      <c r="I68" s="76">
        <f>'SSR Table 0%ITC'!AJ434</f>
        <v>194</v>
      </c>
      <c r="J68" s="77">
        <f>'SSR Table 0%ITC'!AK434</f>
        <v>8.720910452610562E-3</v>
      </c>
      <c r="K68" s="51">
        <f>'SSR Table 0%ITC'!AL434</f>
        <v>1.6918566278064491</v>
      </c>
      <c r="L68" s="51">
        <f>'SSR Table 0%ITC'!AM434</f>
        <v>0</v>
      </c>
      <c r="M68" s="76">
        <f>'SSR Table 0%ITC'!AN434</f>
        <v>195.69185662780646</v>
      </c>
      <c r="N68" s="76">
        <f>'SSR Table 0%ITC'!AO434</f>
        <v>759.83333978474718</v>
      </c>
      <c r="O68" s="77">
        <f>'SSR Table 0%ITC'!AP434</f>
        <v>0.8</v>
      </c>
      <c r="P68" s="76">
        <f>'SSR Table 0%ITC'!AQ434</f>
        <v>108.42370716106554</v>
      </c>
      <c r="Q68" s="78">
        <f>'SSR Table 0%ITC'!AR434</f>
        <v>0</v>
      </c>
      <c r="R68" s="51">
        <f>'SSR Table 0%ITC'!AS434</f>
        <v>0</v>
      </c>
      <c r="S68" s="51">
        <f>'SSR Table 0%ITC'!AT434</f>
        <v>0</v>
      </c>
      <c r="T68" s="79">
        <f>'SSR Table 0%ITC'!AU434</f>
        <v>0</v>
      </c>
      <c r="U68" s="80">
        <f>'SSR Table 0%ITC'!AV434</f>
        <v>0</v>
      </c>
      <c r="V68" s="51">
        <f>'SSR Table 0%ITC'!AW434</f>
        <v>0</v>
      </c>
      <c r="W68" s="76">
        <f>'SSR Table 0%ITC'!AY434</f>
        <v>108.42370716106554</v>
      </c>
      <c r="X68" s="51">
        <f>'SSR Table 0%ITC'!AZ434</f>
        <v>-23.893560057308729</v>
      </c>
      <c r="Y68" s="51">
        <f>'SSR Table 0%ITC'!BA434</f>
        <v>84.530147103756804</v>
      </c>
      <c r="Z68" s="101">
        <f>'SSR Table 0%ITC'!BB434</f>
        <v>592.38727090312761</v>
      </c>
      <c r="AC68" s="51"/>
    </row>
    <row r="69" spans="2:29" ht="16.5" thickBot="1">
      <c r="B69" s="102" t="s">
        <v>67</v>
      </c>
      <c r="C69" s="103" t="s">
        <v>148</v>
      </c>
      <c r="D69" s="104">
        <f>'SSR Table 0%ITC'!AE437</f>
        <v>4225</v>
      </c>
      <c r="E69" s="105">
        <f>'SSR Table 0%ITC'!AF437</f>
        <v>7593.0582801731898</v>
      </c>
      <c r="F69" s="105">
        <f>'SSR Table 0%ITC'!AG437</f>
        <v>125.08832699999998</v>
      </c>
      <c r="G69" s="106">
        <f>'SSR Table 0%ITC'!AH437</f>
        <v>6.2619999999999995E-2</v>
      </c>
      <c r="H69" s="107">
        <f>'SSR Table 0%ITC'!AI437</f>
        <v>483.31034054118516</v>
      </c>
      <c r="I69" s="107">
        <f>'SSR Table 0%ITC'!AJ437</f>
        <v>194</v>
      </c>
      <c r="J69" s="108">
        <f>'SSR Table 0%ITC'!AK437</f>
        <v>8.720910452610562E-3</v>
      </c>
      <c r="K69" s="105">
        <f>'SSR Table 0%ITC'!AL437</f>
        <v>1.6918566278064491</v>
      </c>
      <c r="L69" s="105">
        <f>'SSR Table 0%ITC'!AM437</f>
        <v>0</v>
      </c>
      <c r="M69" s="107">
        <f>'SSR Table 0%ITC'!AN437</f>
        <v>195.69185662780646</v>
      </c>
      <c r="N69" s="107">
        <f>'SSR Table 0%ITC'!AO437</f>
        <v>679.00219716899164</v>
      </c>
      <c r="O69" s="108">
        <f>'SSR Table 0%ITC'!AP437</f>
        <v>0.8</v>
      </c>
      <c r="P69" s="107">
        <f>'SSR Table 0%ITC'!AQ437</f>
        <v>96.889582929365233</v>
      </c>
      <c r="Q69" s="109">
        <f>'SSR Table 0%ITC'!AR437</f>
        <v>0</v>
      </c>
      <c r="R69" s="105">
        <f>'SSR Table 0%ITC'!AS437</f>
        <v>0</v>
      </c>
      <c r="S69" s="105">
        <f>'SSR Table 0%ITC'!AT437</f>
        <v>0</v>
      </c>
      <c r="T69" s="110">
        <f>'SSR Table 0%ITC'!AU437</f>
        <v>0</v>
      </c>
      <c r="U69" s="111">
        <f>'SSR Table 0%ITC'!AV437</f>
        <v>0</v>
      </c>
      <c r="V69" s="105">
        <f>'SSR Table 0%ITC'!AW437</f>
        <v>0</v>
      </c>
      <c r="W69" s="107">
        <f>'SSR Table 0%ITC'!AY437</f>
        <v>96.889582929365233</v>
      </c>
      <c r="X69" s="105">
        <f>'SSR Table 0%ITC'!AZ437</f>
        <v>-26.266267661305633</v>
      </c>
      <c r="Y69" s="105">
        <f>'SSR Table 0%ITC'!BA437</f>
        <v>70.623315268059599</v>
      </c>
      <c r="Z69" s="112">
        <f>'SSR Table 0%ITC'!BB437</f>
        <v>494.9281933985618</v>
      </c>
      <c r="AC69" s="51"/>
    </row>
    <row r="70" spans="2:29">
      <c r="B70" s="52" t="s">
        <v>115</v>
      </c>
      <c r="C70" s="53" t="s">
        <v>55</v>
      </c>
      <c r="D70" s="42" t="str">
        <f>'SSR Table 30%ITC'!AE201</f>
        <v>N/A</v>
      </c>
      <c r="E70" s="54">
        <f>'SSR Table 30%ITC'!AF201</f>
        <v>1747.6123926446444</v>
      </c>
      <c r="F70" s="54">
        <f>'SSR Table 30%ITC'!AG201</f>
        <v>29.936846917711922</v>
      </c>
      <c r="G70" s="55">
        <f>'SSR Table 30%ITC'!AH201</f>
        <v>5.3539999999999997E-2</v>
      </c>
      <c r="H70" s="56">
        <f>'SSR Table 30%ITC'!AI201</f>
        <v>95.169986286168552</v>
      </c>
      <c r="I70" s="56">
        <f>'SSR Table 30%ITC'!AJ201</f>
        <v>45.05392607028535</v>
      </c>
      <c r="J70" s="57">
        <f>'SSR Table 30%ITC'!AK201</f>
        <v>0</v>
      </c>
      <c r="K70" s="54">
        <f>'SSR Table 30%ITC'!AL201</f>
        <v>0</v>
      </c>
      <c r="L70" s="54">
        <f>'SSR Table 30%ITC'!AM201</f>
        <v>0</v>
      </c>
      <c r="M70" s="56">
        <f>'SSR Table 30%ITC'!AN201</f>
        <v>45.05392607028535</v>
      </c>
      <c r="N70" s="56">
        <f>'SSR Table 30%ITC'!AO201</f>
        <v>140.22391235645389</v>
      </c>
      <c r="O70" s="57">
        <f>'SSR Table 30%ITC'!AP201</f>
        <v>0.16666666666666666</v>
      </c>
      <c r="P70" s="56">
        <f>'SSR Table 30%ITC'!AQ201</f>
        <v>96.04377558661227</v>
      </c>
      <c r="Q70" s="58">
        <f>'SSR Table 30%ITC'!AR201</f>
        <v>0.85</v>
      </c>
      <c r="R70" s="54">
        <f>'SSR Table 30%ITC'!AS201</f>
        <v>0</v>
      </c>
      <c r="S70" s="54">
        <f>'SSR Table 30%ITC'!AT201</f>
        <v>0</v>
      </c>
      <c r="T70" s="59">
        <f>'SSR Table 30%ITC'!AU201</f>
        <v>0</v>
      </c>
      <c r="U70" s="60">
        <f>'SSR Table 30%ITC'!AV201</f>
        <v>0</v>
      </c>
      <c r="V70" s="54">
        <f>'SSR Table 30%ITC'!AW201</f>
        <v>0</v>
      </c>
      <c r="W70" s="56">
        <f>'SSR Table 30%ITC'!AY201</f>
        <v>96.04377558661227</v>
      </c>
      <c r="X70" s="99">
        <f>'SSR Table 30%ITC'!AZ201</f>
        <v>-32.402648951294893</v>
      </c>
      <c r="Y70" s="61">
        <f>'SSR Table 30%ITC'!BA201</f>
        <v>96.04377558661227</v>
      </c>
      <c r="Z70" s="61">
        <f>'SSR Table 30%ITC'!BB201</f>
        <v>140.22391235645389</v>
      </c>
      <c r="AC70" s="51"/>
    </row>
    <row r="71" spans="2:29">
      <c r="B71" s="52" t="s">
        <v>24</v>
      </c>
      <c r="C71" s="73" t="s">
        <v>148</v>
      </c>
      <c r="D71" s="74" t="str">
        <f>'SSR Table 30%ITC'!AE208</f>
        <v>N/A</v>
      </c>
      <c r="E71" s="51">
        <f>'SSR Table 30%ITC'!AF208</f>
        <v>1497.8944897674869</v>
      </c>
      <c r="F71" s="51">
        <f>'SSR Table 30%ITC'!AG208</f>
        <v>25.659143999999998</v>
      </c>
      <c r="G71" s="75">
        <f>'SSR Table 30%ITC'!AH208</f>
        <v>5.3539999999999997E-2</v>
      </c>
      <c r="H71" s="76">
        <f>'SSR Table 30%ITC'!AI208</f>
        <v>81.571061551911242</v>
      </c>
      <c r="I71" s="76">
        <f>'SSR Table 30%ITC'!AJ208</f>
        <v>38.766690059999995</v>
      </c>
      <c r="J71" s="77">
        <f>'SSR Table 30%ITC'!AK208</f>
        <v>0</v>
      </c>
      <c r="K71" s="51">
        <f>'SSR Table 30%ITC'!AL208</f>
        <v>0</v>
      </c>
      <c r="L71" s="51">
        <f>'SSR Table 30%ITC'!AM208</f>
        <v>0</v>
      </c>
      <c r="M71" s="76">
        <f>'SSR Table 30%ITC'!AN208</f>
        <v>38.766690059999995</v>
      </c>
      <c r="N71" s="76">
        <f>'SSR Table 30%ITC'!AO208</f>
        <v>120.33775161191124</v>
      </c>
      <c r="O71" s="77">
        <f>'SSR Table 30%ITC'!AP208</f>
        <v>0.16666666666666666</v>
      </c>
      <c r="P71" s="76">
        <f>'SSR Table 30%ITC'!AQ208</f>
        <v>82.423117542404967</v>
      </c>
      <c r="Q71" s="78">
        <f>'SSR Table 30%ITC'!AR208</f>
        <v>0.85</v>
      </c>
      <c r="R71" s="51">
        <f>'SSR Table 30%ITC'!AS208</f>
        <v>0</v>
      </c>
      <c r="S71" s="51">
        <f>'SSR Table 30%ITC'!AT208</f>
        <v>0</v>
      </c>
      <c r="T71" s="79">
        <f>'SSR Table 30%ITC'!AU208</f>
        <v>0</v>
      </c>
      <c r="U71" s="80">
        <f>'SSR Table 30%ITC'!AV208</f>
        <v>0</v>
      </c>
      <c r="V71" s="51">
        <f>'SSR Table 30%ITC'!AW208</f>
        <v>0</v>
      </c>
      <c r="W71" s="76">
        <f>'SSR Table 30%ITC'!AY208</f>
        <v>82.423117542404967</v>
      </c>
      <c r="X71" s="113">
        <f>'SSR Table 30%ITC'!AZ208</f>
        <v>-27.772605368497178</v>
      </c>
      <c r="Y71" s="81">
        <f>'SSR Table 30%ITC'!BA208</f>
        <v>82.423117542404967</v>
      </c>
      <c r="Z71" s="81">
        <f>'SSR Table 30%ITC'!BB208</f>
        <v>120.33775161191124</v>
      </c>
      <c r="AC71" s="51"/>
    </row>
    <row r="72" spans="2:29">
      <c r="B72" s="72" t="s">
        <v>64</v>
      </c>
      <c r="C72" s="73" t="s">
        <v>148</v>
      </c>
      <c r="D72" s="74">
        <f>'SSR Table 30%ITC'!AE209</f>
        <v>19</v>
      </c>
      <c r="E72" s="51">
        <f>'SSR Table 30%ITC'!AF209</f>
        <v>1587.7681591535361</v>
      </c>
      <c r="F72" s="51">
        <f>'SSR Table 30%ITC'!AG209</f>
        <v>25.659143999999998</v>
      </c>
      <c r="G72" s="75">
        <f>'SSR Table 30%ITC'!AH209</f>
        <v>5.3539999999999997E-2</v>
      </c>
      <c r="H72" s="76">
        <f>'SSR Table 30%ITC'!AI209</f>
        <v>86.382897810840319</v>
      </c>
      <c r="I72" s="76">
        <f>'SSR Table 30%ITC'!AJ209</f>
        <v>38.766690059999995</v>
      </c>
      <c r="J72" s="77">
        <f>'SSR Table 30%ITC'!AK209</f>
        <v>0</v>
      </c>
      <c r="K72" s="51">
        <f>'SSR Table 30%ITC'!AL209</f>
        <v>0</v>
      </c>
      <c r="L72" s="51">
        <f>'SSR Table 30%ITC'!AM209</f>
        <v>0</v>
      </c>
      <c r="M72" s="76">
        <f>'SSR Table 30%ITC'!AN209</f>
        <v>38.766690059999995</v>
      </c>
      <c r="N72" s="76">
        <f>'SSR Table 30%ITC'!AO209</f>
        <v>125.14958787084032</v>
      </c>
      <c r="O72" s="77">
        <f>'SSR Table 30%ITC'!AP209</f>
        <v>0.16666666666666666</v>
      </c>
      <c r="P72" s="76">
        <f>'SSR Table 30%ITC'!AQ209</f>
        <v>85.718895801945436</v>
      </c>
      <c r="Q72" s="78">
        <f>'SSR Table 30%ITC'!AR209</f>
        <v>0.85</v>
      </c>
      <c r="R72" s="51">
        <f>'SSR Table 30%ITC'!AS209</f>
        <v>0</v>
      </c>
      <c r="S72" s="51">
        <f>'SSR Table 30%ITC'!AT209</f>
        <v>0</v>
      </c>
      <c r="T72" s="79">
        <f>'SSR Table 30%ITC'!AU209</f>
        <v>0</v>
      </c>
      <c r="U72" s="80">
        <f>'SSR Table 30%ITC'!AV209</f>
        <v>0</v>
      </c>
      <c r="V72" s="51">
        <f>'SSR Table 30%ITC'!AW209</f>
        <v>0</v>
      </c>
      <c r="W72" s="76">
        <f>'SSR Table 30%ITC'!AY209</f>
        <v>85.718895801945436</v>
      </c>
      <c r="X72" s="113">
        <f>'SSR Table 30%ITC'!AZ209</f>
        <v>-29.438961690607005</v>
      </c>
      <c r="Y72" s="81">
        <f>'SSR Table 30%ITC'!BA209</f>
        <v>85.718895801945436</v>
      </c>
      <c r="Z72" s="81">
        <f>'SSR Table 30%ITC'!BB209</f>
        <v>125.14958787084032</v>
      </c>
      <c r="AC72" s="51"/>
    </row>
    <row r="73" spans="2:29">
      <c r="B73" s="72" t="s">
        <v>65</v>
      </c>
      <c r="C73" s="73" t="s">
        <v>148</v>
      </c>
      <c r="D73" s="74">
        <f>'SSR Table 30%ITC'!AE210</f>
        <v>497</v>
      </c>
      <c r="E73" s="51">
        <f>'SSR Table 30%ITC'!AF210</f>
        <v>1617.726048948886</v>
      </c>
      <c r="F73" s="51">
        <f>'SSR Table 30%ITC'!AG210</f>
        <v>25.659143999999998</v>
      </c>
      <c r="G73" s="75">
        <f>'SSR Table 30%ITC'!AH210</f>
        <v>5.3539999999999997E-2</v>
      </c>
      <c r="H73" s="76">
        <f>'SSR Table 30%ITC'!AI210</f>
        <v>87.986843230483359</v>
      </c>
      <c r="I73" s="76">
        <f>'SSR Table 30%ITC'!AJ210</f>
        <v>38.766690059999995</v>
      </c>
      <c r="J73" s="77">
        <f>'SSR Table 30%ITC'!AK210</f>
        <v>0</v>
      </c>
      <c r="K73" s="51">
        <f>'SSR Table 30%ITC'!AL210</f>
        <v>0</v>
      </c>
      <c r="L73" s="51">
        <f>'SSR Table 30%ITC'!AM210</f>
        <v>0</v>
      </c>
      <c r="M73" s="76">
        <f>'SSR Table 30%ITC'!AN210</f>
        <v>38.766690059999995</v>
      </c>
      <c r="N73" s="76">
        <f>'SSR Table 30%ITC'!AO210</f>
        <v>126.75353329048335</v>
      </c>
      <c r="O73" s="77">
        <f>'SSR Table 30%ITC'!AP210</f>
        <v>0.16666666666666666</v>
      </c>
      <c r="P73" s="76">
        <f>'SSR Table 30%ITC'!AQ210</f>
        <v>86.817488555125578</v>
      </c>
      <c r="Q73" s="78">
        <f>'SSR Table 30%ITC'!AR210</f>
        <v>0.85</v>
      </c>
      <c r="R73" s="51">
        <f>'SSR Table 30%ITC'!AS210</f>
        <v>0</v>
      </c>
      <c r="S73" s="51">
        <f>'SSR Table 30%ITC'!AT210</f>
        <v>0</v>
      </c>
      <c r="T73" s="79">
        <f>'SSR Table 30%ITC'!AU210</f>
        <v>0</v>
      </c>
      <c r="U73" s="80">
        <f>'SSR Table 30%ITC'!AV210</f>
        <v>0</v>
      </c>
      <c r="V73" s="51">
        <f>'SSR Table 30%ITC'!AW210</f>
        <v>0</v>
      </c>
      <c r="W73" s="76">
        <f>'SSR Table 30%ITC'!AY210</f>
        <v>86.817488555125578</v>
      </c>
      <c r="X73" s="113">
        <f>'SSR Table 30%ITC'!AZ210</f>
        <v>-29.994413797976957</v>
      </c>
      <c r="Y73" s="81">
        <f>'SSR Table 30%ITC'!BA210</f>
        <v>86.817488555125578</v>
      </c>
      <c r="Z73" s="81">
        <f>'SSR Table 30%ITC'!BB210</f>
        <v>126.75353329048335</v>
      </c>
      <c r="AC73" s="51"/>
    </row>
    <row r="74" spans="2:29">
      <c r="B74" s="72" t="s">
        <v>56</v>
      </c>
      <c r="C74" s="73" t="s">
        <v>148</v>
      </c>
      <c r="D74" s="74">
        <f>'SSR Table 30%ITC'!AE211</f>
        <v>2353</v>
      </c>
      <c r="E74" s="51">
        <f>'SSR Table 30%ITC'!AF211</f>
        <v>1542.8313244605115</v>
      </c>
      <c r="F74" s="51">
        <f>'SSR Table 30%ITC'!AG211</f>
        <v>25.659143999999998</v>
      </c>
      <c r="G74" s="75">
        <f>'SSR Table 30%ITC'!AH211</f>
        <v>5.3539999999999997E-2</v>
      </c>
      <c r="H74" s="76">
        <f>'SSR Table 30%ITC'!AI211</f>
        <v>83.976979681375781</v>
      </c>
      <c r="I74" s="76">
        <f>'SSR Table 30%ITC'!AJ211</f>
        <v>38.766690059999995</v>
      </c>
      <c r="J74" s="77">
        <f>'SSR Table 30%ITC'!AK211</f>
        <v>0</v>
      </c>
      <c r="K74" s="51">
        <f>'SSR Table 30%ITC'!AL211</f>
        <v>0</v>
      </c>
      <c r="L74" s="51">
        <f>'SSR Table 30%ITC'!AM211</f>
        <v>0</v>
      </c>
      <c r="M74" s="76">
        <f>'SSR Table 30%ITC'!AN211</f>
        <v>38.766690059999995</v>
      </c>
      <c r="N74" s="76">
        <f>'SSR Table 30%ITC'!AO211</f>
        <v>122.74366974137578</v>
      </c>
      <c r="O74" s="77">
        <f>'SSR Table 30%ITC'!AP211</f>
        <v>0.16666666666666666</v>
      </c>
      <c r="P74" s="76">
        <f>'SSR Table 30%ITC'!AQ211</f>
        <v>84.071006672175187</v>
      </c>
      <c r="Q74" s="78">
        <f>'SSR Table 30%ITC'!AR211</f>
        <v>0.85</v>
      </c>
      <c r="R74" s="51">
        <f>'SSR Table 30%ITC'!AS211</f>
        <v>0</v>
      </c>
      <c r="S74" s="51">
        <f>'SSR Table 30%ITC'!AT211</f>
        <v>0</v>
      </c>
      <c r="T74" s="79">
        <f>'SSR Table 30%ITC'!AU211</f>
        <v>0</v>
      </c>
      <c r="U74" s="80">
        <f>'SSR Table 30%ITC'!AV211</f>
        <v>0</v>
      </c>
      <c r="V74" s="51">
        <f>'SSR Table 30%ITC'!AW211</f>
        <v>0</v>
      </c>
      <c r="W74" s="76">
        <f>'SSR Table 30%ITC'!AY211</f>
        <v>84.071006672175187</v>
      </c>
      <c r="X74" s="113">
        <f>'SSR Table 30%ITC'!AZ211</f>
        <v>-28.605783529552088</v>
      </c>
      <c r="Y74" s="81">
        <f>'SSR Table 30%ITC'!BA211</f>
        <v>84.071006672175187</v>
      </c>
      <c r="Z74" s="81">
        <f>'SSR Table 30%ITC'!BB211</f>
        <v>122.74366974137578</v>
      </c>
      <c r="AC74" s="51"/>
    </row>
    <row r="75" spans="2:29">
      <c r="B75" s="72" t="s">
        <v>66</v>
      </c>
      <c r="C75" s="73" t="s">
        <v>148</v>
      </c>
      <c r="D75" s="74">
        <f>'SSR Table 30%ITC'!AE212</f>
        <v>2814</v>
      </c>
      <c r="E75" s="51">
        <f>'SSR Table 30%ITC'!AF212</f>
        <v>1527.8523795628366</v>
      </c>
      <c r="F75" s="51">
        <f>'SSR Table 30%ITC'!AG212</f>
        <v>25.659143999999998</v>
      </c>
      <c r="G75" s="75">
        <f>'SSR Table 30%ITC'!AH212</f>
        <v>5.3539999999999997E-2</v>
      </c>
      <c r="H75" s="76">
        <f>'SSR Table 30%ITC'!AI212</f>
        <v>83.175006971554268</v>
      </c>
      <c r="I75" s="76">
        <f>'SSR Table 30%ITC'!AJ212</f>
        <v>38.766690059999995</v>
      </c>
      <c r="J75" s="77">
        <f>'SSR Table 30%ITC'!AK212</f>
        <v>0</v>
      </c>
      <c r="K75" s="51">
        <f>'SSR Table 30%ITC'!AL212</f>
        <v>0</v>
      </c>
      <c r="L75" s="51">
        <f>'SSR Table 30%ITC'!AM212</f>
        <v>0</v>
      </c>
      <c r="M75" s="76">
        <f>'SSR Table 30%ITC'!AN212</f>
        <v>38.766690059999995</v>
      </c>
      <c r="N75" s="76">
        <f>'SSR Table 30%ITC'!AO212</f>
        <v>121.94169703155427</v>
      </c>
      <c r="O75" s="77">
        <f>'SSR Table 30%ITC'!AP212</f>
        <v>0.16666666666666666</v>
      </c>
      <c r="P75" s="76">
        <f>'SSR Table 30%ITC'!AQ212</f>
        <v>83.521710295585123</v>
      </c>
      <c r="Q75" s="78">
        <f>'SSR Table 30%ITC'!AR212</f>
        <v>0.85</v>
      </c>
      <c r="R75" s="51">
        <f>'SSR Table 30%ITC'!AS212</f>
        <v>0</v>
      </c>
      <c r="S75" s="51">
        <f>'SSR Table 30%ITC'!AT212</f>
        <v>0</v>
      </c>
      <c r="T75" s="79">
        <f>'SSR Table 30%ITC'!AU212</f>
        <v>0</v>
      </c>
      <c r="U75" s="80">
        <f>'SSR Table 30%ITC'!AV212</f>
        <v>0</v>
      </c>
      <c r="V75" s="51">
        <f>'SSR Table 30%ITC'!AW212</f>
        <v>0</v>
      </c>
      <c r="W75" s="76">
        <f>'SSR Table 30%ITC'!AY212</f>
        <v>83.521710295585123</v>
      </c>
      <c r="X75" s="113">
        <f>'SSR Table 30%ITC'!AZ212</f>
        <v>-28.328057475867119</v>
      </c>
      <c r="Y75" s="81">
        <f>'SSR Table 30%ITC'!BA212</f>
        <v>83.521710295585123</v>
      </c>
      <c r="Z75" s="81">
        <f>'SSR Table 30%ITC'!BB212</f>
        <v>121.94169703155427</v>
      </c>
      <c r="AC75" s="51"/>
    </row>
    <row r="76" spans="2:29">
      <c r="B76" s="72" t="s">
        <v>67</v>
      </c>
      <c r="C76" s="73" t="s">
        <v>148</v>
      </c>
      <c r="D76" s="74">
        <f>'SSR Table 40%ITC'!AE213</f>
        <v>4225</v>
      </c>
      <c r="E76" s="51">
        <f>'SSR Table 40%ITC'!AF213</f>
        <v>1542.8313244605115</v>
      </c>
      <c r="F76" s="51">
        <f>'SSR Table 40%ITC'!AG213</f>
        <v>25.659143999999998</v>
      </c>
      <c r="G76" s="75">
        <f>'SSR Table 40%ITC'!AH213</f>
        <v>4.4519999999999997E-2</v>
      </c>
      <c r="H76" s="76">
        <f>'SSR Table 40%ITC'!AI213</f>
        <v>69.829195655861966</v>
      </c>
      <c r="I76" s="76">
        <f>'SSR Table 40%ITC'!AJ213</f>
        <v>38.766690059999995</v>
      </c>
      <c r="J76" s="77">
        <f>'SSR Table 40%ITC'!AK213</f>
        <v>0</v>
      </c>
      <c r="K76" s="51">
        <f>'SSR Table 40%ITC'!AL213</f>
        <v>0</v>
      </c>
      <c r="L76" s="51">
        <f>'SSR Table 40%ITC'!AM213</f>
        <v>0</v>
      </c>
      <c r="M76" s="76">
        <f>'SSR Table 40%ITC'!AN213</f>
        <v>38.766690059999995</v>
      </c>
      <c r="N76" s="76">
        <f>'SSR Table 40%ITC'!AO213</f>
        <v>108.59588571586195</v>
      </c>
      <c r="O76" s="77">
        <f>'SSR Table 40%ITC'!AP213</f>
        <v>0.16666666666666666</v>
      </c>
      <c r="P76" s="76">
        <f>'SSR Table 40%ITC'!AQ213</f>
        <v>74.380743641001345</v>
      </c>
      <c r="Q76" s="78">
        <f>'SSR Table 40%ITC'!AR213</f>
        <v>0.85</v>
      </c>
      <c r="R76" s="51">
        <f>'SSR Table 40%ITC'!AS213</f>
        <v>0</v>
      </c>
      <c r="S76" s="51">
        <f>'SSR Table 40%ITC'!AT213</f>
        <v>0</v>
      </c>
      <c r="T76" s="79">
        <f>'SSR Table 40%ITC'!AU213</f>
        <v>0</v>
      </c>
      <c r="U76" s="80">
        <f>'SSR Table 40%ITC'!AV213</f>
        <v>0</v>
      </c>
      <c r="V76" s="51">
        <f>'SSR Table 40%ITC'!AW213</f>
        <v>0</v>
      </c>
      <c r="W76" s="76">
        <f>'SSR Table 40%ITC'!AY213</f>
        <v>74.380743641001345</v>
      </c>
      <c r="X76" s="113">
        <f>'SSR Table 40%ITC'!AZ213</f>
        <v>-38.137522260123198</v>
      </c>
      <c r="Y76" s="81">
        <f>'SSR Table 40%ITC'!BA213</f>
        <v>74.380743641001345</v>
      </c>
      <c r="Z76" s="81">
        <f>'SSR Table 40%ITC'!BB213</f>
        <v>108.59588571586195</v>
      </c>
      <c r="AC76" s="51"/>
    </row>
    <row r="77" spans="2:29">
      <c r="B77" s="72" t="s">
        <v>68</v>
      </c>
      <c r="C77" s="86" t="s">
        <v>148</v>
      </c>
      <c r="D77" s="87">
        <f>'SSR Table 40%ITC'!AE214</f>
        <v>6130</v>
      </c>
      <c r="E77" s="88">
        <f>'SSR Table 40%ITC'!AF214</f>
        <v>1482.915544869812</v>
      </c>
      <c r="F77" s="88">
        <f>'SSR Table 40%ITC'!AG214</f>
        <v>25.659143999999998</v>
      </c>
      <c r="G77" s="89">
        <f>'SSR Table 40%ITC'!AH214</f>
        <v>4.4519999999999997E-2</v>
      </c>
      <c r="H77" s="90">
        <f>'SSR Table 40%ITC'!AI214</f>
        <v>67.16174514848403</v>
      </c>
      <c r="I77" s="90">
        <f>'SSR Table 40%ITC'!AJ214</f>
        <v>38.766690059999995</v>
      </c>
      <c r="J77" s="91">
        <f>'SSR Table 40%ITC'!AK214</f>
        <v>0</v>
      </c>
      <c r="K77" s="88">
        <f>'SSR Table 40%ITC'!AL214</f>
        <v>0</v>
      </c>
      <c r="L77" s="88">
        <f>'SSR Table 40%ITC'!AM214</f>
        <v>0</v>
      </c>
      <c r="M77" s="90">
        <f>'SSR Table 40%ITC'!AN214</f>
        <v>38.766690059999995</v>
      </c>
      <c r="N77" s="90">
        <f>'SSR Table 40%ITC'!AO214</f>
        <v>105.92843520848402</v>
      </c>
      <c r="O77" s="91">
        <f>'SSR Table 40%ITC'!AP214</f>
        <v>0.16666666666666666</v>
      </c>
      <c r="P77" s="90">
        <f>'SSR Table 40%ITC'!AQ214</f>
        <v>72.553722745537002</v>
      </c>
      <c r="Q77" s="92">
        <f>'SSR Table 40%ITC'!AR214</f>
        <v>0.85</v>
      </c>
      <c r="R77" s="88">
        <f>'SSR Table 40%ITC'!AS214</f>
        <v>0</v>
      </c>
      <c r="S77" s="88">
        <f>'SSR Table 40%ITC'!AT214</f>
        <v>0</v>
      </c>
      <c r="T77" s="93">
        <f>'SSR Table 40%ITC'!AU214</f>
        <v>0</v>
      </c>
      <c r="U77" s="94">
        <f>'SSR Table 40%ITC'!AV214</f>
        <v>0</v>
      </c>
      <c r="V77" s="88">
        <f>'SSR Table 40%ITC'!AW214</f>
        <v>0</v>
      </c>
      <c r="W77" s="90">
        <f>'SSR Table 40%ITC'!AY214</f>
        <v>72.553722745537002</v>
      </c>
      <c r="X77" s="114">
        <f>'SSR Table 40%ITC'!AZ214</f>
        <v>-36.656453434487346</v>
      </c>
      <c r="Y77" s="95">
        <f>'SSR Table 40%ITC'!BA214</f>
        <v>72.553722745537002</v>
      </c>
      <c r="Z77" s="95">
        <f>'SSR Table 40%ITC'!BB214</f>
        <v>105.92843520848402</v>
      </c>
      <c r="AC77" s="51"/>
    </row>
    <row r="78" spans="2:29">
      <c r="B78" s="52" t="s">
        <v>116</v>
      </c>
      <c r="C78" s="73" t="s">
        <v>148</v>
      </c>
      <c r="D78" s="74" t="str">
        <f>'SSR Table 30%ITC'!AE215</f>
        <v>N/A</v>
      </c>
      <c r="E78" s="51">
        <f>'SSR Table 30%ITC'!AF215</f>
        <v>2556.5743207836967</v>
      </c>
      <c r="F78" s="51">
        <f>'SSR Table 30%ITC'!AG215</f>
        <v>46.186459200000002</v>
      </c>
      <c r="G78" s="75">
        <f>'SSR Table 30%ITC'!AH215</f>
        <v>5.355E-2</v>
      </c>
      <c r="H78" s="76">
        <f>'SSR Table 30%ITC'!AI215</f>
        <v>139.37783976812696</v>
      </c>
      <c r="I78" s="76">
        <f>'SSR Table 30%ITC'!AJ215</f>
        <v>69.780042107999989</v>
      </c>
      <c r="J78" s="77">
        <f>'SSR Table 30%ITC'!AK215</f>
        <v>0</v>
      </c>
      <c r="K78" s="51">
        <f>'SSR Table 30%ITC'!AL215</f>
        <v>0</v>
      </c>
      <c r="L78" s="51">
        <f>'SSR Table 30%ITC'!AM215</f>
        <v>0</v>
      </c>
      <c r="M78" s="76">
        <f>'SSR Table 30%ITC'!AN215</f>
        <v>69.780042107999989</v>
      </c>
      <c r="N78" s="76">
        <f>'SSR Table 30%ITC'!AO215</f>
        <v>209.15788187612696</v>
      </c>
      <c r="O78" s="77">
        <f>'SSR Table 30%ITC'!AP215</f>
        <v>0.33333333333333331</v>
      </c>
      <c r="P78" s="76">
        <f>'SSR Table 30%ITC'!AQ215</f>
        <v>71.629411601413352</v>
      </c>
      <c r="Q78" s="78">
        <f>'SSR Table 30%ITC'!AR215</f>
        <v>0.85</v>
      </c>
      <c r="R78" s="51">
        <f>'SSR Table 30%ITC'!AS215</f>
        <v>0</v>
      </c>
      <c r="S78" s="51">
        <f>'SSR Table 30%ITC'!AT215</f>
        <v>0</v>
      </c>
      <c r="T78" s="79">
        <f>'SSR Table 30%ITC'!AU215</f>
        <v>0</v>
      </c>
      <c r="U78" s="80">
        <f>'SSR Table 30%ITC'!AV215</f>
        <v>0</v>
      </c>
      <c r="V78" s="51">
        <f>'SSR Table 30%ITC'!AW215</f>
        <v>0</v>
      </c>
      <c r="W78" s="76">
        <f>'SSR Table 30%ITC'!AY215</f>
        <v>71.629411601413352</v>
      </c>
      <c r="X78" s="113">
        <f>'SSR Table 30%ITC'!AZ215</f>
        <v>-23.692089424796865</v>
      </c>
      <c r="Y78" s="81">
        <f>'SSR Table 30%ITC'!BA215</f>
        <v>71.629411601413352</v>
      </c>
      <c r="Z78" s="81">
        <f>'SSR Table 30%ITC'!BB215</f>
        <v>209.15788187612696</v>
      </c>
      <c r="AC78" s="51"/>
    </row>
    <row r="79" spans="2:29">
      <c r="B79" s="72" t="s">
        <v>64</v>
      </c>
      <c r="C79" s="73" t="s">
        <v>148</v>
      </c>
      <c r="D79" s="74">
        <f>'SSR Table 30%ITC'!AE216</f>
        <v>19</v>
      </c>
      <c r="E79" s="51">
        <f>'SSR Table 30%ITC'!AF216</f>
        <v>2709.9687800307188</v>
      </c>
      <c r="F79" s="51">
        <f>'SSR Table 30%ITC'!AG216</f>
        <v>46.186459200000002</v>
      </c>
      <c r="G79" s="75">
        <f>'SSR Table 30%ITC'!AH216</f>
        <v>5.355E-2</v>
      </c>
      <c r="H79" s="76">
        <f>'SSR Table 30%ITC'!AI216</f>
        <v>147.59211306080499</v>
      </c>
      <c r="I79" s="76">
        <f>'SSR Table 30%ITC'!AJ216</f>
        <v>69.780042107999989</v>
      </c>
      <c r="J79" s="77">
        <f>'SSR Table 30%ITC'!AK216</f>
        <v>0</v>
      </c>
      <c r="K79" s="51">
        <f>'SSR Table 30%ITC'!AL216</f>
        <v>0</v>
      </c>
      <c r="L79" s="51">
        <f>'SSR Table 30%ITC'!AM216</f>
        <v>0</v>
      </c>
      <c r="M79" s="76">
        <f>'SSR Table 30%ITC'!AN216</f>
        <v>69.780042107999989</v>
      </c>
      <c r="N79" s="76">
        <f>'SSR Table 30%ITC'!AO216</f>
        <v>217.37215516880497</v>
      </c>
      <c r="O79" s="77">
        <f>'SSR Table 30%ITC'!AP216</f>
        <v>0.33333333333333331</v>
      </c>
      <c r="P79" s="76">
        <f>'SSR Table 30%ITC'!AQ216</f>
        <v>74.442518893426353</v>
      </c>
      <c r="Q79" s="78">
        <f>'SSR Table 30%ITC'!AR216</f>
        <v>0.85</v>
      </c>
      <c r="R79" s="51">
        <f>'SSR Table 30%ITC'!AS216</f>
        <v>0</v>
      </c>
      <c r="S79" s="51">
        <f>'SSR Table 30%ITC'!AT216</f>
        <v>0</v>
      </c>
      <c r="T79" s="79">
        <f>'SSR Table 30%ITC'!AU216</f>
        <v>0</v>
      </c>
      <c r="U79" s="80">
        <f>'SSR Table 30%ITC'!AV216</f>
        <v>0</v>
      </c>
      <c r="V79" s="51">
        <f>'SSR Table 30%ITC'!AW216</f>
        <v>0</v>
      </c>
      <c r="W79" s="76">
        <f>'SSR Table 30%ITC'!AY216</f>
        <v>74.442518893426353</v>
      </c>
      <c r="X79" s="113">
        <f>'SSR Table 30%ITC'!AZ216</f>
        <v>-25.113614790284679</v>
      </c>
      <c r="Y79" s="81">
        <f>'SSR Table 30%ITC'!BA216</f>
        <v>74.442518893426353</v>
      </c>
      <c r="Z79" s="81">
        <f>'SSR Table 30%ITC'!BB216</f>
        <v>217.37215516880497</v>
      </c>
      <c r="AC79" s="51"/>
    </row>
    <row r="80" spans="2:29">
      <c r="B80" s="72" t="s">
        <v>65</v>
      </c>
      <c r="C80" s="73" t="s">
        <v>148</v>
      </c>
      <c r="D80" s="74">
        <f>'SSR Table 30%ITC'!AE217</f>
        <v>497</v>
      </c>
      <c r="E80" s="51">
        <f>'SSR Table 30%ITC'!AF217</f>
        <v>2761.1002664463927</v>
      </c>
      <c r="F80" s="51">
        <f>'SSR Table 30%ITC'!AG217</f>
        <v>46.186459200000002</v>
      </c>
      <c r="G80" s="75">
        <f>'SSR Table 30%ITC'!AH217</f>
        <v>5.355E-2</v>
      </c>
      <c r="H80" s="76">
        <f>'SSR Table 30%ITC'!AI217</f>
        <v>150.33020415836432</v>
      </c>
      <c r="I80" s="76">
        <f>'SSR Table 30%ITC'!AJ217</f>
        <v>69.780042107999989</v>
      </c>
      <c r="J80" s="77">
        <f>'SSR Table 30%ITC'!AK217</f>
        <v>0</v>
      </c>
      <c r="K80" s="51">
        <f>'SSR Table 30%ITC'!AL217</f>
        <v>0</v>
      </c>
      <c r="L80" s="51">
        <f>'SSR Table 30%ITC'!AM217</f>
        <v>0</v>
      </c>
      <c r="M80" s="76">
        <f>'SSR Table 30%ITC'!AN217</f>
        <v>69.780042107999989</v>
      </c>
      <c r="N80" s="76">
        <f>'SSR Table 30%ITC'!AO217</f>
        <v>220.1102462663643</v>
      </c>
      <c r="O80" s="77">
        <f>'SSR Table 30%ITC'!AP217</f>
        <v>0.33333333333333331</v>
      </c>
      <c r="P80" s="76">
        <f>'SSR Table 30%ITC'!AQ217</f>
        <v>75.380221324097377</v>
      </c>
      <c r="Q80" s="78">
        <f>'SSR Table 30%ITC'!AR217</f>
        <v>0.85</v>
      </c>
      <c r="R80" s="51">
        <f>'SSR Table 30%ITC'!AS217</f>
        <v>0</v>
      </c>
      <c r="S80" s="51">
        <f>'SSR Table 30%ITC'!AT217</f>
        <v>0</v>
      </c>
      <c r="T80" s="79">
        <f>'SSR Table 30%ITC'!AU217</f>
        <v>0</v>
      </c>
      <c r="U80" s="80">
        <f>'SSR Table 30%ITC'!AV217</f>
        <v>0</v>
      </c>
      <c r="V80" s="51">
        <f>'SSR Table 30%ITC'!AW217</f>
        <v>0</v>
      </c>
      <c r="W80" s="76">
        <f>'SSR Table 30%ITC'!AY217</f>
        <v>75.380221324097377</v>
      </c>
      <c r="X80" s="113">
        <f>'SSR Table 30%ITC'!AZ217</f>
        <v>-25.587456578780611</v>
      </c>
      <c r="Y80" s="81">
        <f>'SSR Table 30%ITC'!BA217</f>
        <v>75.380221324097377</v>
      </c>
      <c r="Z80" s="81">
        <f>'SSR Table 30%ITC'!BB217</f>
        <v>220.1102462663643</v>
      </c>
      <c r="AC80" s="51"/>
    </row>
    <row r="81" spans="2:29">
      <c r="B81" s="72" t="s">
        <v>56</v>
      </c>
      <c r="C81" s="73" t="s">
        <v>148</v>
      </c>
      <c r="D81" s="74">
        <f>'SSR Table 30%ITC'!AE218</f>
        <v>2353</v>
      </c>
      <c r="E81" s="51">
        <f>'SSR Table 30%ITC'!AF218</f>
        <v>2633.2715504072075</v>
      </c>
      <c r="F81" s="51">
        <f>'SSR Table 30%ITC'!AG218</f>
        <v>46.186459200000002</v>
      </c>
      <c r="G81" s="75">
        <f>'SSR Table 30%ITC'!AH218</f>
        <v>5.355E-2</v>
      </c>
      <c r="H81" s="76">
        <f>'SSR Table 30%ITC'!AI218</f>
        <v>143.48497641446596</v>
      </c>
      <c r="I81" s="76">
        <f>'SSR Table 30%ITC'!AJ218</f>
        <v>69.780042107999989</v>
      </c>
      <c r="J81" s="77">
        <f>'SSR Table 30%ITC'!AK218</f>
        <v>0</v>
      </c>
      <c r="K81" s="51">
        <f>'SSR Table 30%ITC'!AL218</f>
        <v>0</v>
      </c>
      <c r="L81" s="51">
        <f>'SSR Table 30%ITC'!AM218</f>
        <v>0</v>
      </c>
      <c r="M81" s="76">
        <f>'SSR Table 30%ITC'!AN218</f>
        <v>69.780042107999989</v>
      </c>
      <c r="N81" s="76">
        <f>'SSR Table 30%ITC'!AO218</f>
        <v>213.26501852246594</v>
      </c>
      <c r="O81" s="77">
        <f>'SSR Table 30%ITC'!AP218</f>
        <v>0.33333333333333331</v>
      </c>
      <c r="P81" s="76">
        <f>'SSR Table 30%ITC'!AQ218</f>
        <v>73.035965247419838</v>
      </c>
      <c r="Q81" s="78">
        <f>'SSR Table 30%ITC'!AR218</f>
        <v>0.85</v>
      </c>
      <c r="R81" s="51">
        <f>'SSR Table 30%ITC'!AS218</f>
        <v>0</v>
      </c>
      <c r="S81" s="51">
        <f>'SSR Table 30%ITC'!AT218</f>
        <v>0</v>
      </c>
      <c r="T81" s="79">
        <f>'SSR Table 30%ITC'!AU218</f>
        <v>0</v>
      </c>
      <c r="U81" s="80">
        <f>'SSR Table 30%ITC'!AV218</f>
        <v>0</v>
      </c>
      <c r="V81" s="51">
        <f>'SSR Table 30%ITC'!AW218</f>
        <v>0</v>
      </c>
      <c r="W81" s="76">
        <f>'SSR Table 30%ITC'!AY218</f>
        <v>73.035965247419838</v>
      </c>
      <c r="X81" s="113">
        <f>'SSR Table 30%ITC'!AZ218</f>
        <v>-24.40285210754077</v>
      </c>
      <c r="Y81" s="81">
        <f>'SSR Table 30%ITC'!BA218</f>
        <v>73.035965247419838</v>
      </c>
      <c r="Z81" s="81">
        <f>'SSR Table 30%ITC'!BB218</f>
        <v>213.26501852246594</v>
      </c>
      <c r="AC81" s="51"/>
    </row>
    <row r="82" spans="2:29">
      <c r="B82" s="72" t="s">
        <v>66</v>
      </c>
      <c r="C82" s="73" t="s">
        <v>148</v>
      </c>
      <c r="D82" s="74">
        <f>'SSR Table 30%ITC'!AE219</f>
        <v>2814</v>
      </c>
      <c r="E82" s="51">
        <f>'SSR Table 30%ITC'!AF219</f>
        <v>2607.7058071993706</v>
      </c>
      <c r="F82" s="51">
        <f>'SSR Table 30%ITC'!AG219</f>
        <v>46.186459200000002</v>
      </c>
      <c r="G82" s="75">
        <f>'SSR Table 30%ITC'!AH219</f>
        <v>5.355E-2</v>
      </c>
      <c r="H82" s="76">
        <f>'SSR Table 30%ITC'!AI219</f>
        <v>142.11593086568629</v>
      </c>
      <c r="I82" s="76">
        <f>'SSR Table 30%ITC'!AJ219</f>
        <v>69.780042107999989</v>
      </c>
      <c r="J82" s="77">
        <f>'SSR Table 30%ITC'!AK219</f>
        <v>0</v>
      </c>
      <c r="K82" s="51">
        <f>'SSR Table 30%ITC'!AL219</f>
        <v>0</v>
      </c>
      <c r="L82" s="51">
        <f>'SSR Table 30%ITC'!AM219</f>
        <v>0</v>
      </c>
      <c r="M82" s="76">
        <f>'SSR Table 30%ITC'!AN219</f>
        <v>69.780042107999989</v>
      </c>
      <c r="N82" s="76">
        <f>'SSR Table 30%ITC'!AO219</f>
        <v>211.8959729736863</v>
      </c>
      <c r="O82" s="77">
        <f>'SSR Table 30%ITC'!AP219</f>
        <v>0.33333333333333331</v>
      </c>
      <c r="P82" s="76">
        <f>'SSR Table 30%ITC'!AQ219</f>
        <v>72.567114032084348</v>
      </c>
      <c r="Q82" s="78">
        <f>'SSR Table 30%ITC'!AR219</f>
        <v>0.85</v>
      </c>
      <c r="R82" s="51">
        <f>'SSR Table 30%ITC'!AS219</f>
        <v>0</v>
      </c>
      <c r="S82" s="51">
        <f>'SSR Table 30%ITC'!AT219</f>
        <v>0</v>
      </c>
      <c r="T82" s="79">
        <f>'SSR Table 30%ITC'!AU219</f>
        <v>0</v>
      </c>
      <c r="U82" s="80">
        <f>'SSR Table 30%ITC'!AV219</f>
        <v>0</v>
      </c>
      <c r="V82" s="51">
        <f>'SSR Table 30%ITC'!AW219</f>
        <v>0</v>
      </c>
      <c r="W82" s="76">
        <f>'SSR Table 30%ITC'!AY219</f>
        <v>72.567114032084348</v>
      </c>
      <c r="X82" s="113">
        <f>'SSR Table 30%ITC'!AZ219</f>
        <v>-24.165931213292797</v>
      </c>
      <c r="Y82" s="81">
        <f>'SSR Table 30%ITC'!BA219</f>
        <v>72.567114032084348</v>
      </c>
      <c r="Z82" s="81">
        <f>'SSR Table 30%ITC'!BB219</f>
        <v>211.8959729736863</v>
      </c>
      <c r="AC82" s="51"/>
    </row>
    <row r="83" spans="2:29">
      <c r="B83" s="72" t="s">
        <v>67</v>
      </c>
      <c r="C83" s="73" t="s">
        <v>148</v>
      </c>
      <c r="D83" s="74">
        <f>'SSR Table 40%ITC'!AE220</f>
        <v>4225</v>
      </c>
      <c r="E83" s="51">
        <f>'SSR Table 40%ITC'!AF220</f>
        <v>2633.2715504072075</v>
      </c>
      <c r="F83" s="51">
        <f>'SSR Table 40%ITC'!AG220</f>
        <v>46.186459200000002</v>
      </c>
      <c r="G83" s="75">
        <f>'SSR Table 40%ITC'!AH220</f>
        <v>4.453E-2</v>
      </c>
      <c r="H83" s="76">
        <f>'SSR Table 40%ITC'!AI220</f>
        <v>119.31626516780896</v>
      </c>
      <c r="I83" s="76">
        <f>'SSR Table 40%ITC'!AJ220</f>
        <v>69.780042107999989</v>
      </c>
      <c r="J83" s="77">
        <f>'SSR Table 40%ITC'!AK220</f>
        <v>0</v>
      </c>
      <c r="K83" s="51">
        <f>'SSR Table 40%ITC'!AL220</f>
        <v>0</v>
      </c>
      <c r="L83" s="51">
        <f>'SSR Table 40%ITC'!AM220</f>
        <v>0</v>
      </c>
      <c r="M83" s="76">
        <f>'SSR Table 40%ITC'!AN220</f>
        <v>69.780042107999989</v>
      </c>
      <c r="N83" s="76">
        <f>'SSR Table 40%ITC'!AO220</f>
        <v>189.09630727580895</v>
      </c>
      <c r="O83" s="77">
        <f>'SSR Table 40%ITC'!AP220</f>
        <v>0.33333333333333331</v>
      </c>
      <c r="P83" s="76">
        <f>'SSR Table 40%ITC'!AQ220</f>
        <v>64.759009341030477</v>
      </c>
      <c r="Q83" s="78">
        <f>'SSR Table 40%ITC'!AR220</f>
        <v>0.85</v>
      </c>
      <c r="R83" s="51">
        <f>'SSR Table 40%ITC'!AS220</f>
        <v>0</v>
      </c>
      <c r="S83" s="51">
        <f>'SSR Table 40%ITC'!AT220</f>
        <v>0</v>
      </c>
      <c r="T83" s="79">
        <f>'SSR Table 40%ITC'!AU220</f>
        <v>0</v>
      </c>
      <c r="U83" s="80">
        <f>'SSR Table 40%ITC'!AV220</f>
        <v>0</v>
      </c>
      <c r="V83" s="51">
        <f>'SSR Table 40%ITC'!AW220</f>
        <v>0</v>
      </c>
      <c r="W83" s="76">
        <f>'SSR Table 40%ITC'!AY220</f>
        <v>64.759009341030477</v>
      </c>
      <c r="X83" s="113">
        <f>'SSR Table 40%ITC'!AZ220</f>
        <v>-32.537136143387691</v>
      </c>
      <c r="Y83" s="81">
        <f>'SSR Table 40%ITC'!BA220</f>
        <v>64.759009341030477</v>
      </c>
      <c r="Z83" s="81">
        <f>'SSR Table 40%ITC'!BB220</f>
        <v>189.09630727580895</v>
      </c>
      <c r="AC83" s="51"/>
    </row>
    <row r="84" spans="2:29">
      <c r="B84" s="72" t="s">
        <v>68</v>
      </c>
      <c r="C84" s="73" t="s">
        <v>148</v>
      </c>
      <c r="D84" s="74">
        <f>'SSR Table 40%ITC'!AE221</f>
        <v>6130</v>
      </c>
      <c r="E84" s="51">
        <f>'SSR Table 40%ITC'!AF221</f>
        <v>2531.0085775758598</v>
      </c>
      <c r="F84" s="51">
        <f>'SSR Table 40%ITC'!AG221</f>
        <v>46.186459200000002</v>
      </c>
      <c r="G84" s="75">
        <f>'SSR Table 40%ITC'!AH221</f>
        <v>4.453E-2</v>
      </c>
      <c r="H84" s="76">
        <f>'SSR Table 40%ITC'!AI221</f>
        <v>114.76249498762904</v>
      </c>
      <c r="I84" s="76">
        <f>'SSR Table 40%ITC'!AJ221</f>
        <v>69.780042107999989</v>
      </c>
      <c r="J84" s="77">
        <f>'SSR Table 40%ITC'!AK221</f>
        <v>0</v>
      </c>
      <c r="K84" s="51">
        <f>'SSR Table 40%ITC'!AL221</f>
        <v>0</v>
      </c>
      <c r="L84" s="51">
        <f>'SSR Table 40%ITC'!AM221</f>
        <v>0</v>
      </c>
      <c r="M84" s="76">
        <f>'SSR Table 40%ITC'!AN221</f>
        <v>69.780042107999989</v>
      </c>
      <c r="N84" s="76">
        <f>'SSR Table 40%ITC'!AO221</f>
        <v>184.54253709562903</v>
      </c>
      <c r="O84" s="77">
        <f>'SSR Table 40%ITC'!AP221</f>
        <v>0.33333333333333331</v>
      </c>
      <c r="P84" s="76">
        <f>'SSR Table 40%ITC'!AQ221</f>
        <v>63.199499005352422</v>
      </c>
      <c r="Q84" s="78">
        <f>'SSR Table 40%ITC'!AR221</f>
        <v>0.85</v>
      </c>
      <c r="R84" s="51">
        <f>'SSR Table 40%ITC'!AS221</f>
        <v>0</v>
      </c>
      <c r="S84" s="51">
        <f>'SSR Table 40%ITC'!AT221</f>
        <v>0</v>
      </c>
      <c r="T84" s="79">
        <f>'SSR Table 40%ITC'!AU221</f>
        <v>0</v>
      </c>
      <c r="U84" s="80">
        <f>'SSR Table 40%ITC'!AV221</f>
        <v>0</v>
      </c>
      <c r="V84" s="51">
        <f>'SSR Table 40%ITC'!AW221</f>
        <v>0</v>
      </c>
      <c r="W84" s="76">
        <f>'SSR Table 40%ITC'!AY221</f>
        <v>63.199499005352422</v>
      </c>
      <c r="X84" s="113">
        <f>'SSR Table 40%ITC'!AZ221</f>
        <v>-31.273558040731857</v>
      </c>
      <c r="Y84" s="81">
        <f>'SSR Table 40%ITC'!BA221</f>
        <v>63.199499005352422</v>
      </c>
      <c r="Z84" s="81">
        <f>'SSR Table 40%ITC'!BB221</f>
        <v>184.54253709562903</v>
      </c>
      <c r="AC84" s="51"/>
    </row>
    <row r="85" spans="2:29">
      <c r="B85" s="52" t="s">
        <v>25</v>
      </c>
      <c r="C85" s="53" t="s">
        <v>55</v>
      </c>
      <c r="D85" s="42" t="str">
        <f>'SSR Table 30%ITC'!AE222</f>
        <v>N/A</v>
      </c>
      <c r="E85" s="54">
        <f>'SSR Table 30%ITC'!AF222</f>
        <v>1459.4996735706595</v>
      </c>
      <c r="F85" s="54">
        <f>'SSR Table 30%ITC'!AG222</f>
        <v>25.659143999999998</v>
      </c>
      <c r="G85" s="55">
        <f>'SSR Table 30%ITC'!AH222</f>
        <v>5.3560000000000003E-2</v>
      </c>
      <c r="H85" s="56">
        <f>'SSR Table 30%ITC'!AI222</f>
        <v>79.545106269084528</v>
      </c>
      <c r="I85" s="56">
        <f>'SSR Table 30%ITC'!AJ222</f>
        <v>36.924329679164458</v>
      </c>
      <c r="J85" s="57">
        <f>'SSR Table 30%ITC'!AK222</f>
        <v>0</v>
      </c>
      <c r="K85" s="54">
        <f>'SSR Table 30%ITC'!AL222</f>
        <v>0</v>
      </c>
      <c r="L85" s="54">
        <f>'SSR Table 30%ITC'!AM222</f>
        <v>0</v>
      </c>
      <c r="M85" s="56">
        <f>'SSR Table 30%ITC'!AN222</f>
        <v>36.924329679164458</v>
      </c>
      <c r="N85" s="56">
        <f>'SSR Table 30%ITC'!AO222</f>
        <v>116.46943594824899</v>
      </c>
      <c r="O85" s="57">
        <f>'SSR Table 30%ITC'!AP222</f>
        <v>0.16666666666666666</v>
      </c>
      <c r="P85" s="56">
        <f>'SSR Table 30%ITC'!AQ222</f>
        <v>79.773586265923967</v>
      </c>
      <c r="Q85" s="58">
        <f>'SSR Table 30%ITC'!AR222</f>
        <v>0.85</v>
      </c>
      <c r="R85" s="54">
        <f>'SSR Table 30%ITC'!AS222</f>
        <v>0</v>
      </c>
      <c r="S85" s="54">
        <f>'SSR Table 30%ITC'!AT222</f>
        <v>0</v>
      </c>
      <c r="T85" s="59">
        <f>'SSR Table 30%ITC'!AU222</f>
        <v>0</v>
      </c>
      <c r="U85" s="60">
        <f>'SSR Table 30%ITC'!AV222</f>
        <v>0</v>
      </c>
      <c r="V85" s="54">
        <f>'SSR Table 30%ITC'!AW222</f>
        <v>0</v>
      </c>
      <c r="W85" s="56">
        <f>'SSR Table 30%ITC'!AY222</f>
        <v>79.773586265923967</v>
      </c>
      <c r="X85" s="99">
        <f>'SSR Table 30%ITC'!AZ222</f>
        <v>-27.050726826590438</v>
      </c>
      <c r="Y85" s="61">
        <f>'SSR Table 30%ITC'!BA222</f>
        <v>79.773586265923967</v>
      </c>
      <c r="Z85" s="61">
        <f>'SSR Table 30%ITC'!BB222</f>
        <v>116.46943594824899</v>
      </c>
      <c r="AC85" s="51"/>
    </row>
    <row r="86" spans="2:29">
      <c r="B86" s="52" t="s">
        <v>117</v>
      </c>
      <c r="C86" s="62" t="s">
        <v>148</v>
      </c>
      <c r="D86" s="63" t="str">
        <f>'SSR Table 40%ITC'!AE236</f>
        <v>N/A</v>
      </c>
      <c r="E86" s="64">
        <f>'SSR Table 40%ITC'!AF236</f>
        <v>2020.9863190626716</v>
      </c>
      <c r="F86" s="64">
        <f>'SSR Table 40%ITC'!AG236</f>
        <v>0.19244357999999998</v>
      </c>
      <c r="G86" s="65">
        <f>'SSR Table 40%ITC'!AH236</f>
        <v>2.9159999999999998E-2</v>
      </c>
      <c r="H86" s="66">
        <f>'SSR Table 40%ITC'!AI236</f>
        <v>58.937572718660299</v>
      </c>
      <c r="I86" s="66">
        <f>'SSR Table 40%ITC'!AJ236</f>
        <v>50.512157976566783</v>
      </c>
      <c r="J86" s="67">
        <f>'SSR Table 40%ITC'!AK236</f>
        <v>0</v>
      </c>
      <c r="K86" s="64">
        <f>'SSR Table 40%ITC'!AL236</f>
        <v>0</v>
      </c>
      <c r="L86" s="64">
        <f>'SSR Table 40%ITC'!AM236</f>
        <v>0</v>
      </c>
      <c r="M86" s="66">
        <f>'SSR Table 40%ITC'!AN236</f>
        <v>50.512157976566783</v>
      </c>
      <c r="N86" s="66">
        <f>'SSR Table 40%ITC'!AO236</f>
        <v>109.44973069522709</v>
      </c>
      <c r="O86" s="67">
        <f>'SSR Table 40%ITC'!AP236</f>
        <v>0.16666666666666666</v>
      </c>
      <c r="P86" s="66">
        <f>'SSR Table 40%ITC'!AQ236</f>
        <v>74.965568969333617</v>
      </c>
      <c r="Q86" s="68">
        <f>'SSR Table 40%ITC'!AR236</f>
        <v>0.83</v>
      </c>
      <c r="R86" s="64">
        <f>'SSR Table 40%ITC'!AS236</f>
        <v>0</v>
      </c>
      <c r="S86" s="64">
        <f>'SSR Table 40%ITC'!AT236</f>
        <v>0</v>
      </c>
      <c r="T86" s="69">
        <f>'SSR Table 40%ITC'!AU236</f>
        <v>0</v>
      </c>
      <c r="U86" s="70">
        <f>'SSR Table 40%ITC'!AV236</f>
        <v>0</v>
      </c>
      <c r="V86" s="64">
        <f>'SSR Table 40%ITC'!AW236</f>
        <v>0</v>
      </c>
      <c r="W86" s="66">
        <f>'SSR Table 40%ITC'!AY236</f>
        <v>74.965568969333617</v>
      </c>
      <c r="X86" s="115">
        <f>'SSR Table 40%ITC'!AZ236</f>
        <v>-33.097111567663347</v>
      </c>
      <c r="Y86" s="71">
        <f>'SSR Table 40%ITC'!BA236</f>
        <v>74.965568969333617</v>
      </c>
      <c r="Z86" s="71">
        <f>'SSR Table 40%ITC'!BB236</f>
        <v>109.44973069522709</v>
      </c>
      <c r="AC86" s="51"/>
    </row>
    <row r="87" spans="2:29">
      <c r="B87" s="72" t="s">
        <v>67</v>
      </c>
      <c r="C87" s="86" t="s">
        <v>148</v>
      </c>
      <c r="D87" s="87">
        <f>'SSR Table 40%ITC'!AE241</f>
        <v>4225</v>
      </c>
      <c r="E87" s="88">
        <f>'SSR Table 40%ITC'!AF241</f>
        <v>2081.6159086345519</v>
      </c>
      <c r="F87" s="88">
        <f>'SSR Table 40%ITC'!AG241</f>
        <v>0.19244357999999998</v>
      </c>
      <c r="G87" s="89">
        <f>'SSR Table 40%ITC'!AH241</f>
        <v>2.9159999999999998E-2</v>
      </c>
      <c r="H87" s="90">
        <f>'SSR Table 40%ITC'!AI241</f>
        <v>60.705531550576339</v>
      </c>
      <c r="I87" s="90">
        <f>'SSR Table 40%ITC'!AJ241</f>
        <v>50.512157976566783</v>
      </c>
      <c r="J87" s="91">
        <f>'SSR Table 40%ITC'!AK241</f>
        <v>0</v>
      </c>
      <c r="K87" s="88">
        <f>'SSR Table 40%ITC'!AL241</f>
        <v>0</v>
      </c>
      <c r="L87" s="88">
        <f>'SSR Table 40%ITC'!AM241</f>
        <v>0</v>
      </c>
      <c r="M87" s="90">
        <f>'SSR Table 40%ITC'!AN241</f>
        <v>50.512157976566783</v>
      </c>
      <c r="N87" s="90">
        <f>'SSR Table 40%ITC'!AO241</f>
        <v>111.21768952714312</v>
      </c>
      <c r="O87" s="91">
        <f>'SSR Table 40%ITC'!AP241</f>
        <v>0.16666666666666666</v>
      </c>
      <c r="P87" s="90">
        <f>'SSR Table 40%ITC'!AQ241</f>
        <v>76.176499676125431</v>
      </c>
      <c r="Q87" s="92">
        <f>'SSR Table 40%ITC'!AR241</f>
        <v>0.83</v>
      </c>
      <c r="R87" s="88">
        <f>'SSR Table 40%ITC'!AS241</f>
        <v>0</v>
      </c>
      <c r="S87" s="88">
        <f>'SSR Table 40%ITC'!AT241</f>
        <v>0</v>
      </c>
      <c r="T87" s="93">
        <f>'SSR Table 40%ITC'!AU241</f>
        <v>0</v>
      </c>
      <c r="U87" s="94">
        <f>'SSR Table 40%ITC'!AV241</f>
        <v>0</v>
      </c>
      <c r="V87" s="88">
        <f>'SSR Table 40%ITC'!AW241</f>
        <v>0</v>
      </c>
      <c r="W87" s="90">
        <f>'SSR Table 40%ITC'!AY241</f>
        <v>76.176499676125431</v>
      </c>
      <c r="X87" s="114">
        <f>'SSR Table 40%ITC'!AZ241</f>
        <v>-34.090024914693245</v>
      </c>
      <c r="Y87" s="95">
        <f>'SSR Table 40%ITC'!BA241</f>
        <v>76.176499676125431</v>
      </c>
      <c r="Z87" s="95">
        <f>'SSR Table 40%ITC'!BB241</f>
        <v>111.21768952714312</v>
      </c>
      <c r="AC87" s="51"/>
    </row>
    <row r="88" spans="2:29">
      <c r="B88" s="52" t="s">
        <v>118</v>
      </c>
      <c r="C88" s="53" t="s">
        <v>55</v>
      </c>
      <c r="D88" s="42" t="str">
        <f>'SSR Table 40%ITC'!AE243</f>
        <v>N/A</v>
      </c>
      <c r="E88" s="54">
        <f>'SSR Table 40%ITC'!AF243</f>
        <v>3006.3428237981511</v>
      </c>
      <c r="F88" s="54">
        <f>'SSR Table 40%ITC'!AG243</f>
        <v>0.34639844399999997</v>
      </c>
      <c r="G88" s="55">
        <f>'SSR Table 40%ITC'!AH243</f>
        <v>2.9159999999999998E-2</v>
      </c>
      <c r="H88" s="56">
        <f>'SSR Table 40%ITC'!AI243</f>
        <v>87.675057720581123</v>
      </c>
      <c r="I88" s="56">
        <f>'SSR Table 40%ITC'!AJ243</f>
        <v>90.921884357820204</v>
      </c>
      <c r="J88" s="57">
        <f>'SSR Table 40%ITC'!AK243</f>
        <v>5.4800000000000001E-2</v>
      </c>
      <c r="K88" s="54">
        <f>'SSR Table 40%ITC'!AL243</f>
        <v>4.9825192628085473</v>
      </c>
      <c r="L88" s="54">
        <f>'SSR Table 40%ITC'!AM243</f>
        <v>0</v>
      </c>
      <c r="M88" s="56">
        <f>'SSR Table 40%ITC'!AN243</f>
        <v>95.904403620628756</v>
      </c>
      <c r="N88" s="56">
        <f>'SSR Table 40%ITC'!AO243</f>
        <v>183.57946134120988</v>
      </c>
      <c r="O88" s="57">
        <f>'SSR Table 40%ITC'!AP243</f>
        <v>0.33333333333333331</v>
      </c>
      <c r="P88" s="56">
        <f>'SSR Table 40%ITC'!AQ243</f>
        <v>62.86967854151024</v>
      </c>
      <c r="Q88" s="58">
        <f>'SSR Table 40%ITC'!AR243</f>
        <v>0.83</v>
      </c>
      <c r="R88" s="54">
        <f>'SSR Table 40%ITC'!AS243</f>
        <v>0</v>
      </c>
      <c r="S88" s="54">
        <f>'SSR Table 40%ITC'!AT243</f>
        <v>0</v>
      </c>
      <c r="T88" s="59">
        <f>'SSR Table 40%ITC'!AU243</f>
        <v>0</v>
      </c>
      <c r="U88" s="60">
        <f>'SSR Table 40%ITC'!AV243</f>
        <v>6.2737365481285987E-2</v>
      </c>
      <c r="V88" s="54">
        <f>'SSR Table 40%ITC'!AW243</f>
        <v>0</v>
      </c>
      <c r="W88" s="56">
        <f>'SSR Table 40%ITC'!AY243</f>
        <v>62.86967854151024</v>
      </c>
      <c r="X88" s="99">
        <f>'SSR Table 40%ITC'!AZ243</f>
        <v>-24.617005793497874</v>
      </c>
      <c r="Y88" s="61">
        <f>'SSR Table 40%ITC'!BA243</f>
        <v>62.86967854151024</v>
      </c>
      <c r="Z88" s="61">
        <f>'SSR Table 40%ITC'!BB243</f>
        <v>183.57946134120988</v>
      </c>
      <c r="AC88" s="51"/>
    </row>
    <row r="89" spans="2:29">
      <c r="B89" s="52" t="s">
        <v>119</v>
      </c>
      <c r="C89" s="53" t="s">
        <v>55</v>
      </c>
      <c r="D89" s="42" t="str">
        <f>'SSR Table 30%ITC'!AE250</f>
        <v>N/A</v>
      </c>
      <c r="E89" s="54">
        <f>'SSR Table 30%ITC'!AF250</f>
        <v>3754</v>
      </c>
      <c r="F89" s="54">
        <f>'SSR Table 30%ITC'!AG250</f>
        <v>49.311139038257593</v>
      </c>
      <c r="G89" s="55">
        <f>'SSR Table 30%ITC'!AH250</f>
        <v>4.2880000000000001E-2</v>
      </c>
      <c r="H89" s="56">
        <f>'SSR Table 30%ITC'!AI250</f>
        <v>163.0859816419605</v>
      </c>
      <c r="I89" s="56">
        <f>'SSR Table 30%ITC'!AJ250</f>
        <v>19.2</v>
      </c>
      <c r="J89" s="57">
        <f>'SSR Table 30%ITC'!AK250</f>
        <v>0</v>
      </c>
      <c r="K89" s="54">
        <f>'SSR Table 30%ITC'!AL250</f>
        <v>0</v>
      </c>
      <c r="L89" s="54">
        <f>'SSR Table 30%ITC'!AM250</f>
        <v>0</v>
      </c>
      <c r="M89" s="56">
        <f>'SSR Table 30%ITC'!AN250</f>
        <v>19.2</v>
      </c>
      <c r="N89" s="56">
        <f>'SSR Table 30%ITC'!AO250</f>
        <v>182.28598164196049</v>
      </c>
      <c r="O89" s="57">
        <f>'SSR Table 30%ITC'!AP250</f>
        <v>0.33333333333333331</v>
      </c>
      <c r="P89" s="56">
        <f>'SSR Table 30%ITC'!AQ250</f>
        <v>62.426706041767289</v>
      </c>
      <c r="Q89" s="58">
        <f>'SSR Table 30%ITC'!AR250</f>
        <v>0.625</v>
      </c>
      <c r="R89" s="54">
        <f>'SSR Table 30%ITC'!AS250</f>
        <v>0</v>
      </c>
      <c r="S89" s="54">
        <f>'SSR Table 30%ITC'!AT250</f>
        <v>0</v>
      </c>
      <c r="T89" s="59">
        <f>'SSR Table 30%ITC'!AU250</f>
        <v>2.5999999999999996</v>
      </c>
      <c r="U89" s="60">
        <f>'SSR Table 30%ITC'!AV250</f>
        <v>0</v>
      </c>
      <c r="V89" s="54">
        <f>'SSR Table 30%ITC'!AW250</f>
        <v>0</v>
      </c>
      <c r="W89" s="56">
        <f>'SSR Table 30%ITC'!AY250</f>
        <v>65.026706041767284</v>
      </c>
      <c r="X89" s="99">
        <f>'SSR Table 30%ITC'!AZ250</f>
        <v>-27.923589041095894</v>
      </c>
      <c r="Y89" s="61">
        <f>'SSR Table 30%ITC'!BA250</f>
        <v>65.026706041767284</v>
      </c>
      <c r="Z89" s="61">
        <f>'SSR Table 30%ITC'!BB250</f>
        <v>182.28598164196049</v>
      </c>
      <c r="AC89" s="51"/>
    </row>
    <row r="90" spans="2:29">
      <c r="B90" s="52" t="s">
        <v>120</v>
      </c>
      <c r="C90" s="62" t="s">
        <v>148</v>
      </c>
      <c r="D90" s="63" t="str">
        <f>'SSR Table 40%ITC'!AE257</f>
        <v>N/A</v>
      </c>
      <c r="E90" s="64">
        <f>'SSR Table 40%ITC'!AF257</f>
        <v>2729.6655098476108</v>
      </c>
      <c r="F90" s="64">
        <f>'SSR Table 40%ITC'!AG257</f>
        <v>171.06095999999997</v>
      </c>
      <c r="G90" s="65">
        <f>'SSR Table 40%ITC'!AH257</f>
        <v>4.5809999999999997E-2</v>
      </c>
      <c r="H90" s="66">
        <f>'SSR Table 40%ITC'!AI257</f>
        <v>132.88227958371903</v>
      </c>
      <c r="I90" s="66">
        <f>'SSR Table 40%ITC'!AJ257</f>
        <v>21.038226176624995</v>
      </c>
      <c r="J90" s="67">
        <f>'SSR Table 40%ITC'!AK257</f>
        <v>2.617264731564849E-2</v>
      </c>
      <c r="K90" s="64">
        <f>'SSR Table 40%ITC'!AL257</f>
        <v>0.55062607386764995</v>
      </c>
      <c r="L90" s="64">
        <f>'SSR Table 40%ITC'!AM257</f>
        <v>0</v>
      </c>
      <c r="M90" s="66">
        <f>'SSR Table 40%ITC'!AN257</f>
        <v>21.588852250492646</v>
      </c>
      <c r="N90" s="66">
        <f>'SSR Table 40%ITC'!AO257</f>
        <v>154.47113183421166</v>
      </c>
      <c r="O90" s="67">
        <f>'SSR Table 40%ITC'!AP257</f>
        <v>0.30069930069930068</v>
      </c>
      <c r="P90" s="66">
        <f>'SSR Table 40%ITC'!AQ257</f>
        <v>58.642274217617796</v>
      </c>
      <c r="Q90" s="68">
        <f>'SSR Table 40%ITC'!AR257</f>
        <v>0.43</v>
      </c>
      <c r="R90" s="64">
        <f>'SSR Table 40%ITC'!AS257</f>
        <v>0</v>
      </c>
      <c r="S90" s="64">
        <f>'SSR Table 40%ITC'!AT257</f>
        <v>0</v>
      </c>
      <c r="T90" s="69">
        <f>'SSR Table 40%ITC'!AU257</f>
        <v>0</v>
      </c>
      <c r="U90" s="70">
        <f>'SSR Table 40%ITC'!AV257</f>
        <v>0</v>
      </c>
      <c r="V90" s="64">
        <f>'SSR Table 40%ITC'!AW257</f>
        <v>0</v>
      </c>
      <c r="W90" s="66">
        <f>'SSR Table 40%ITC'!AY257</f>
        <v>58.642274217617796</v>
      </c>
      <c r="X90" s="115">
        <f>'SSR Table 40%ITC'!AZ257</f>
        <v>-37.398982796557398</v>
      </c>
      <c r="Y90" s="71">
        <f>'SSR Table 40%ITC'!BA257</f>
        <v>58.642274217617796</v>
      </c>
      <c r="Z90" s="71">
        <f>'SSR Table 40%ITC'!BB257</f>
        <v>154.47113183421166</v>
      </c>
      <c r="AC90" s="51"/>
    </row>
    <row r="91" spans="2:29">
      <c r="B91" s="72" t="s">
        <v>64</v>
      </c>
      <c r="C91" s="98" t="s">
        <v>148</v>
      </c>
      <c r="D91" s="74">
        <f>'SSR Table 30%ITC'!AE258</f>
        <v>19</v>
      </c>
      <c r="E91" s="51">
        <f>'SSR Table 30%ITC'!AF258</f>
        <v>2893.4454404384678</v>
      </c>
      <c r="F91" s="51">
        <f>'SSR Table 30%ITC'!AG258</f>
        <v>171.06095999999997</v>
      </c>
      <c r="G91" s="75">
        <f>'SSR Table 30%ITC'!AH258</f>
        <v>5.484E-2</v>
      </c>
      <c r="H91" s="76">
        <f>'SSR Table 30%ITC'!AI258</f>
        <v>168.05753100004557</v>
      </c>
      <c r="I91" s="76">
        <f>'SSR Table 30%ITC'!AJ258</f>
        <v>21.038226176624995</v>
      </c>
      <c r="J91" s="77">
        <f>'SSR Table 30%ITC'!AK258</f>
        <v>2.617264731564849E-2</v>
      </c>
      <c r="K91" s="51">
        <f>'SSR Table 30%ITC'!AL258</f>
        <v>0.55062607386764995</v>
      </c>
      <c r="L91" s="51">
        <f>'SSR Table 30%ITC'!AM258</f>
        <v>0</v>
      </c>
      <c r="M91" s="76">
        <f>'SSR Table 30%ITC'!AN258</f>
        <v>21.588852250492646</v>
      </c>
      <c r="N91" s="76">
        <f>'SSR Table 30%ITC'!AO258</f>
        <v>189.64638325053821</v>
      </c>
      <c r="O91" s="77">
        <f>'SSR Table 30%ITC'!AP258</f>
        <v>0.30069930069930068</v>
      </c>
      <c r="P91" s="76">
        <f>'SSR Table 30%ITC'!AQ258</f>
        <v>71.995945643057681</v>
      </c>
      <c r="Q91" s="78">
        <f>'SSR Table 30%ITC'!AR258</f>
        <v>0.43</v>
      </c>
      <c r="R91" s="51">
        <f>'SSR Table 30%ITC'!AS258</f>
        <v>0</v>
      </c>
      <c r="S91" s="51">
        <f>'SSR Table 30%ITC'!AT258</f>
        <v>0</v>
      </c>
      <c r="T91" s="79">
        <f>'SSR Table 30%ITC'!AU258</f>
        <v>0</v>
      </c>
      <c r="U91" s="80">
        <f>'SSR Table 30%ITC'!AV258</f>
        <v>0</v>
      </c>
      <c r="V91" s="51">
        <f>'SSR Table 30%ITC'!AW258</f>
        <v>0</v>
      </c>
      <c r="W91" s="76">
        <f>'SSR Table 30%ITC'!AY258</f>
        <v>71.995945643057681</v>
      </c>
      <c r="X91" s="113">
        <f>'SSR Table 30%ITC'!AZ258</f>
        <v>-29.723952977094317</v>
      </c>
      <c r="Y91" s="81">
        <f>'SSR Table 30%ITC'!BA258</f>
        <v>71.995945643057681</v>
      </c>
      <c r="Z91" s="81">
        <f>'SSR Table 30%ITC'!BB258</f>
        <v>189.64638325053821</v>
      </c>
      <c r="AC91" s="51"/>
    </row>
    <row r="92" spans="2:29">
      <c r="B92" s="72" t="s">
        <v>67</v>
      </c>
      <c r="C92" s="86" t="s">
        <v>148</v>
      </c>
      <c r="D92" s="87">
        <f>'SSR Table 40%ITC'!AE262</f>
        <v>4225</v>
      </c>
      <c r="E92" s="88">
        <f>'SSR Table 40%ITC'!AF262</f>
        <v>2811.5554751430391</v>
      </c>
      <c r="F92" s="88">
        <f>'SSR Table 40%ITC'!AG262</f>
        <v>171.06095999999997</v>
      </c>
      <c r="G92" s="89">
        <f>'SSR Table 40%ITC'!AH262</f>
        <v>4.5809999999999997E-2</v>
      </c>
      <c r="H92" s="90">
        <f>'SSR Table 40%ITC'!AI262</f>
        <v>136.63365889390261</v>
      </c>
      <c r="I92" s="90">
        <f>'SSR Table 40%ITC'!AJ262</f>
        <v>21.038226176624995</v>
      </c>
      <c r="J92" s="91">
        <f>'SSR Table 40%ITC'!AK262</f>
        <v>2.617264731564849E-2</v>
      </c>
      <c r="K92" s="88">
        <f>'SSR Table 40%ITC'!AL262</f>
        <v>0.55062607386764995</v>
      </c>
      <c r="L92" s="88">
        <f>'SSR Table 40%ITC'!AM262</f>
        <v>0</v>
      </c>
      <c r="M92" s="90">
        <f>'SSR Table 40%ITC'!AN262</f>
        <v>21.588852250492646</v>
      </c>
      <c r="N92" s="90">
        <f>'SSR Table 40%ITC'!AO262</f>
        <v>158.22251114439524</v>
      </c>
      <c r="O92" s="91">
        <f>'SSR Table 40%ITC'!AP262</f>
        <v>0.30069930069930068</v>
      </c>
      <c r="P92" s="90">
        <f>'SSR Table 40%ITC'!AQ262</f>
        <v>60.066420021366994</v>
      </c>
      <c r="Q92" s="92">
        <f>'SSR Table 40%ITC'!AR262</f>
        <v>0.43</v>
      </c>
      <c r="R92" s="88">
        <f>'SSR Table 40%ITC'!AS262</f>
        <v>0</v>
      </c>
      <c r="S92" s="88">
        <f>'SSR Table 40%ITC'!AT262</f>
        <v>0</v>
      </c>
      <c r="T92" s="93">
        <f>'SSR Table 40%ITC'!AU262</f>
        <v>0</v>
      </c>
      <c r="U92" s="94">
        <f>'SSR Table 40%ITC'!AV262</f>
        <v>0</v>
      </c>
      <c r="V92" s="88">
        <f>'SSR Table 40%ITC'!AW262</f>
        <v>0</v>
      </c>
      <c r="W92" s="90">
        <f>'SSR Table 40%ITC'!AY262</f>
        <v>60.066420021366994</v>
      </c>
      <c r="X92" s="114">
        <f>'SSR Table 40%ITC'!AZ262</f>
        <v>-38.520952280454125</v>
      </c>
      <c r="Y92" s="95">
        <f>'SSR Table 40%ITC'!BA262</f>
        <v>60.066420021366994</v>
      </c>
      <c r="Z92" s="95">
        <f>'SSR Table 40%ITC'!BB262</f>
        <v>158.22251114439524</v>
      </c>
      <c r="AC92" s="51"/>
    </row>
    <row r="93" spans="2:29">
      <c r="B93" s="52" t="s">
        <v>121</v>
      </c>
      <c r="C93" s="53" t="s">
        <v>55</v>
      </c>
      <c r="D93" s="42" t="str">
        <f>'SSR Table 30%ITC'!AE264</f>
        <v>N/A</v>
      </c>
      <c r="E93" s="54">
        <f>'SSR Table 30%ITC'!AF264</f>
        <v>2984.2304177368774</v>
      </c>
      <c r="F93" s="54">
        <f>'SSR Table 30%ITC'!AG264</f>
        <v>149.21152088684389</v>
      </c>
      <c r="G93" s="55">
        <f>'SSR Table 30%ITC'!AH264</f>
        <v>3.1210000000000002E-2</v>
      </c>
      <c r="H93" s="56">
        <f>'SSR Table 30%ITC'!AI264</f>
        <v>97.794722904446346</v>
      </c>
      <c r="I93" s="56">
        <f>'SSR Table 30%ITC'!AJ264</f>
        <v>20.2</v>
      </c>
      <c r="J93" s="57">
        <f>'SSR Table 30%ITC'!AK264</f>
        <v>2.617264731564849E-2</v>
      </c>
      <c r="K93" s="54">
        <f>'SSR Table 30%ITC'!AL264</f>
        <v>0.52868747577609954</v>
      </c>
      <c r="L93" s="54">
        <f>'SSR Table 30%ITC'!AM264</f>
        <v>0</v>
      </c>
      <c r="M93" s="56">
        <f>'SSR Table 30%ITC'!AN264</f>
        <v>20.728687475776098</v>
      </c>
      <c r="N93" s="56">
        <f>'SSR Table 30%ITC'!AO264</f>
        <v>118.52341038022244</v>
      </c>
      <c r="O93" s="57">
        <f>'SSR Table 30%ITC'!AP264</f>
        <v>0.16666666666666666</v>
      </c>
      <c r="P93" s="56">
        <f>'SSR Table 30%ITC'!AQ264</f>
        <v>81.180418068645508</v>
      </c>
      <c r="Q93" s="58">
        <f>'SSR Table 30%ITC'!AR264</f>
        <v>0.8</v>
      </c>
      <c r="R93" s="54">
        <f>'SSR Table 30%ITC'!AS264</f>
        <v>0</v>
      </c>
      <c r="S93" s="54">
        <f>'SSR Table 30%ITC'!AT264</f>
        <v>0</v>
      </c>
      <c r="T93" s="59">
        <f>'SSR Table 30%ITC'!AU264</f>
        <v>0.57999999999999996</v>
      </c>
      <c r="U93" s="60">
        <f>'SSR Table 30%ITC'!AV264</f>
        <v>0</v>
      </c>
      <c r="V93" s="54">
        <f>'SSR Table 30%ITC'!AW264</f>
        <v>0</v>
      </c>
      <c r="W93" s="56">
        <f>'SSR Table 30%ITC'!AY264</f>
        <v>81.760418068645507</v>
      </c>
      <c r="X93" s="99">
        <f>'SSR Table 30%ITC'!AZ264</f>
        <v>-33.010494004418199</v>
      </c>
      <c r="Y93" s="61">
        <f>'SSR Table 30%ITC'!BA264</f>
        <v>81.760418068645507</v>
      </c>
      <c r="Z93" s="61">
        <f>'SSR Table 30%ITC'!BB264</f>
        <v>118.52341038022244</v>
      </c>
      <c r="AC93" s="51"/>
    </row>
    <row r="94" spans="2:29">
      <c r="B94" s="52" t="s">
        <v>122</v>
      </c>
      <c r="C94" s="73" t="s">
        <v>148</v>
      </c>
      <c r="D94" s="74" t="str">
        <f>'SSR Table 30%ITC'!AE271</f>
        <v>N/A</v>
      </c>
      <c r="E94" s="51">
        <f>'SSR Table 30%ITC'!AF271</f>
        <v>4158.9013870796598</v>
      </c>
      <c r="F94" s="51">
        <f>'SSR Table 30%ITC'!AG271</f>
        <v>207.945069353983</v>
      </c>
      <c r="G94" s="75">
        <f>'SSR Table 30%ITC'!AH271</f>
        <v>3.1210000000000002E-2</v>
      </c>
      <c r="H94" s="76">
        <f>'SSR Table 30%ITC'!AI271</f>
        <v>136.289277905294</v>
      </c>
      <c r="I94" s="76">
        <f>'SSR Table 30%ITC'!AJ271</f>
        <v>20.2</v>
      </c>
      <c r="J94" s="77">
        <f>'SSR Table 30%ITC'!AK271</f>
        <v>2.617264731564849E-2</v>
      </c>
      <c r="K94" s="51">
        <f>'SSR Table 30%ITC'!AL271</f>
        <v>0.52868747577609954</v>
      </c>
      <c r="L94" s="51">
        <f>'SSR Table 30%ITC'!AM271</f>
        <v>0</v>
      </c>
      <c r="M94" s="76">
        <f>'SSR Table 30%ITC'!AN271</f>
        <v>20.728687475776098</v>
      </c>
      <c r="N94" s="76">
        <f>'SSR Table 30%ITC'!AO271</f>
        <v>157.0179653810701</v>
      </c>
      <c r="O94" s="77">
        <f>'SSR Table 30%ITC'!AP271</f>
        <v>0.41666666666666669</v>
      </c>
      <c r="P94" s="76">
        <f>'SSR Table 30%ITC'!AQ271</f>
        <v>43.01862065234797</v>
      </c>
      <c r="Q94" s="78">
        <f>'SSR Table 30%ITC'!AR271</f>
        <v>0.8</v>
      </c>
      <c r="R94" s="51">
        <f>'SSR Table 30%ITC'!AS271</f>
        <v>0</v>
      </c>
      <c r="S94" s="51">
        <f>'SSR Table 30%ITC'!AT271</f>
        <v>0</v>
      </c>
      <c r="T94" s="79">
        <f>'SSR Table 30%ITC'!AU271</f>
        <v>0.57999999999999996</v>
      </c>
      <c r="U94" s="80">
        <f>'SSR Table 30%ITC'!AV271</f>
        <v>0</v>
      </c>
      <c r="V94" s="51">
        <f>'SSR Table 30%ITC'!AW271</f>
        <v>0</v>
      </c>
      <c r="W94" s="76">
        <f>'SSR Table 30%ITC'!AY271</f>
        <v>43.598620652347968</v>
      </c>
      <c r="X94" s="113">
        <f>'SSR Table 30%ITC'!AZ271</f>
        <v>-18.401714356530547</v>
      </c>
      <c r="Y94" s="81">
        <f>'SSR Table 30%ITC'!BA271</f>
        <v>43.598620652347968</v>
      </c>
      <c r="Z94" s="81">
        <f>'SSR Table 30%ITC'!BB271</f>
        <v>157.0179653810701</v>
      </c>
      <c r="AC94" s="51"/>
    </row>
    <row r="95" spans="2:29">
      <c r="B95" s="72" t="s">
        <v>64</v>
      </c>
      <c r="C95" s="73" t="s">
        <v>148</v>
      </c>
      <c r="D95" s="74">
        <f>'SSR Table 30%ITC'!AE272</f>
        <v>19</v>
      </c>
      <c r="E95" s="51">
        <f>'SSR Table 30%ITC'!AF272</f>
        <v>4408.4354703044401</v>
      </c>
      <c r="F95" s="51">
        <f>'SSR Table 30%ITC'!AG272</f>
        <v>207.945069353983</v>
      </c>
      <c r="G95" s="75">
        <f>'SSR Table 30%ITC'!AH272</f>
        <v>3.1210000000000002E-2</v>
      </c>
      <c r="H95" s="76">
        <f>'SSR Table 30%ITC'!AI272</f>
        <v>144.07723664273939</v>
      </c>
      <c r="I95" s="76">
        <f>'SSR Table 30%ITC'!AJ272</f>
        <v>20.2</v>
      </c>
      <c r="J95" s="77">
        <f>'SSR Table 30%ITC'!AK272</f>
        <v>2.617264731564849E-2</v>
      </c>
      <c r="K95" s="51">
        <f>'SSR Table 30%ITC'!AL272</f>
        <v>0.52868747577609954</v>
      </c>
      <c r="L95" s="51">
        <f>'SSR Table 30%ITC'!AM272</f>
        <v>0</v>
      </c>
      <c r="M95" s="76">
        <f>'SSR Table 30%ITC'!AN272</f>
        <v>20.728687475776098</v>
      </c>
      <c r="N95" s="76">
        <f>'SSR Table 30%ITC'!AO272</f>
        <v>164.80592411851549</v>
      </c>
      <c r="O95" s="77">
        <f>'SSR Table 30%ITC'!AP272</f>
        <v>0.41666666666666669</v>
      </c>
      <c r="P95" s="76">
        <f>'SSR Table 30%ITC'!AQ272</f>
        <v>45.15230797767547</v>
      </c>
      <c r="Q95" s="78">
        <f>'SSR Table 30%ITC'!AR272</f>
        <v>0.8</v>
      </c>
      <c r="R95" s="51">
        <f>'SSR Table 30%ITC'!AS272</f>
        <v>0</v>
      </c>
      <c r="S95" s="51">
        <f>'SSR Table 30%ITC'!AT272</f>
        <v>0</v>
      </c>
      <c r="T95" s="79">
        <f>'SSR Table 30%ITC'!AU272</f>
        <v>0.57999999999999996</v>
      </c>
      <c r="U95" s="80">
        <f>'SSR Table 30%ITC'!AV272</f>
        <v>0</v>
      </c>
      <c r="V95" s="51">
        <f>'SSR Table 30%ITC'!AW272</f>
        <v>0</v>
      </c>
      <c r="W95" s="76">
        <f>'SSR Table 30%ITC'!AY272</f>
        <v>45.732307977675468</v>
      </c>
      <c r="X95" s="113">
        <f>'SSR Table 30%ITC'!AZ272</f>
        <v>-19.505817217922385</v>
      </c>
      <c r="Y95" s="81">
        <f>'SSR Table 30%ITC'!BA272</f>
        <v>45.732307977675468</v>
      </c>
      <c r="Z95" s="81">
        <f>'SSR Table 30%ITC'!BB272</f>
        <v>164.80592411851549</v>
      </c>
      <c r="AC95" s="51"/>
    </row>
    <row r="96" spans="2:29">
      <c r="B96" s="72" t="s">
        <v>65</v>
      </c>
      <c r="C96" s="73" t="s">
        <v>148</v>
      </c>
      <c r="D96" s="74">
        <f>'SSR Table 30%ITC'!AE273</f>
        <v>497</v>
      </c>
      <c r="E96" s="51">
        <f>'SSR Table 30%ITC'!AF273</f>
        <v>4491.6134980460329</v>
      </c>
      <c r="F96" s="51">
        <f>'SSR Table 30%ITC'!AG273</f>
        <v>207.945069353983</v>
      </c>
      <c r="G96" s="75">
        <f>'SSR Table 30%ITC'!AH273</f>
        <v>3.1210000000000002E-2</v>
      </c>
      <c r="H96" s="76">
        <f>'SSR Table 30%ITC'!AI273</f>
        <v>146.67322288855451</v>
      </c>
      <c r="I96" s="76">
        <f>'SSR Table 30%ITC'!AJ273</f>
        <v>20.2</v>
      </c>
      <c r="J96" s="77">
        <f>'SSR Table 30%ITC'!AK273</f>
        <v>2.617264731564849E-2</v>
      </c>
      <c r="K96" s="51">
        <f>'SSR Table 30%ITC'!AL273</f>
        <v>0.52868747577609954</v>
      </c>
      <c r="L96" s="51">
        <f>'SSR Table 30%ITC'!AM273</f>
        <v>0</v>
      </c>
      <c r="M96" s="76">
        <f>'SSR Table 30%ITC'!AN273</f>
        <v>20.728687475776098</v>
      </c>
      <c r="N96" s="76">
        <f>'SSR Table 30%ITC'!AO273</f>
        <v>167.4019103643306</v>
      </c>
      <c r="O96" s="77">
        <f>'SSR Table 30%ITC'!AP273</f>
        <v>0.41666666666666669</v>
      </c>
      <c r="P96" s="76">
        <f>'SSR Table 30%ITC'!AQ273</f>
        <v>45.863537086117972</v>
      </c>
      <c r="Q96" s="78">
        <f>'SSR Table 30%ITC'!AR273</f>
        <v>0.8</v>
      </c>
      <c r="R96" s="51">
        <f>'SSR Table 30%ITC'!AS273</f>
        <v>0</v>
      </c>
      <c r="S96" s="51">
        <f>'SSR Table 30%ITC'!AT273</f>
        <v>0</v>
      </c>
      <c r="T96" s="79">
        <f>'SSR Table 30%ITC'!AU273</f>
        <v>0.57999999999999996</v>
      </c>
      <c r="U96" s="80">
        <f>'SSR Table 30%ITC'!AV273</f>
        <v>0</v>
      </c>
      <c r="V96" s="51">
        <f>'SSR Table 30%ITC'!AW273</f>
        <v>0</v>
      </c>
      <c r="W96" s="76">
        <f>'SSR Table 30%ITC'!AY273</f>
        <v>46.443537086117971</v>
      </c>
      <c r="X96" s="113">
        <f>'SSR Table 30%ITC'!AZ273</f>
        <v>-19.873851505052993</v>
      </c>
      <c r="Y96" s="81">
        <f>'SSR Table 30%ITC'!BA273</f>
        <v>46.443537086117971</v>
      </c>
      <c r="Z96" s="81">
        <f>'SSR Table 30%ITC'!BB273</f>
        <v>167.4019103643306</v>
      </c>
      <c r="AC96" s="51"/>
    </row>
    <row r="97" spans="2:29">
      <c r="B97" s="72" t="s">
        <v>66</v>
      </c>
      <c r="C97" s="73" t="s">
        <v>148</v>
      </c>
      <c r="D97" s="74">
        <f>'SSR Table 30%ITC'!AE275</f>
        <v>2814</v>
      </c>
      <c r="E97" s="51">
        <f>'SSR Table 30%ITC'!AF275</f>
        <v>4242.0794148212535</v>
      </c>
      <c r="F97" s="51">
        <f>'SSR Table 30%ITC'!AG275</f>
        <v>207.945069353983</v>
      </c>
      <c r="G97" s="75">
        <f>'SSR Table 30%ITC'!AH275</f>
        <v>3.1210000000000002E-2</v>
      </c>
      <c r="H97" s="76">
        <f>'SSR Table 30%ITC'!AI275</f>
        <v>138.88526415110914</v>
      </c>
      <c r="I97" s="76">
        <f>'SSR Table 30%ITC'!AJ275</f>
        <v>20.2</v>
      </c>
      <c r="J97" s="77">
        <f>'SSR Table 30%ITC'!AK275</f>
        <v>2.617264731564849E-2</v>
      </c>
      <c r="K97" s="51">
        <f>'SSR Table 30%ITC'!AL275</f>
        <v>0.52868747577609954</v>
      </c>
      <c r="L97" s="51">
        <f>'SSR Table 30%ITC'!AM275</f>
        <v>0</v>
      </c>
      <c r="M97" s="76">
        <f>'SSR Table 30%ITC'!AN275</f>
        <v>20.728687475776098</v>
      </c>
      <c r="N97" s="76">
        <f>'SSR Table 30%ITC'!AO275</f>
        <v>159.61395162688524</v>
      </c>
      <c r="O97" s="77">
        <f>'SSR Table 30%ITC'!AP275</f>
        <v>0.41666666666666669</v>
      </c>
      <c r="P97" s="76">
        <f>'SSR Table 30%ITC'!AQ275</f>
        <v>43.729849760790472</v>
      </c>
      <c r="Q97" s="78">
        <f>'SSR Table 30%ITC'!AR275</f>
        <v>0.8</v>
      </c>
      <c r="R97" s="51">
        <f>'SSR Table 30%ITC'!AS275</f>
        <v>0</v>
      </c>
      <c r="S97" s="51">
        <f>'SSR Table 30%ITC'!AT275</f>
        <v>0</v>
      </c>
      <c r="T97" s="79">
        <f>'SSR Table 30%ITC'!AU275</f>
        <v>0.57999999999999996</v>
      </c>
      <c r="U97" s="80">
        <f>'SSR Table 30%ITC'!AV275</f>
        <v>0</v>
      </c>
      <c r="V97" s="51">
        <f>'SSR Table 30%ITC'!AW275</f>
        <v>0</v>
      </c>
      <c r="W97" s="76">
        <f>'SSR Table 30%ITC'!AY275</f>
        <v>44.30984976079047</v>
      </c>
      <c r="X97" s="113">
        <f>'SSR Table 30%ITC'!AZ275</f>
        <v>-18.76974864366116</v>
      </c>
      <c r="Y97" s="81">
        <f>'SSR Table 30%ITC'!BA275</f>
        <v>44.30984976079047</v>
      </c>
      <c r="Z97" s="81">
        <f>'SSR Table 30%ITC'!BB275</f>
        <v>159.61395162688524</v>
      </c>
      <c r="AC97" s="51"/>
    </row>
    <row r="98" spans="2:29">
      <c r="B98" s="72" t="s">
        <v>67</v>
      </c>
      <c r="C98" s="73" t="s">
        <v>148</v>
      </c>
      <c r="D98" s="74">
        <f>'SSR Table 40%ITC'!AE276</f>
        <v>4225</v>
      </c>
      <c r="E98" s="51">
        <f>'SSR Table 40%ITC'!AF276</f>
        <v>4283.6684286920499</v>
      </c>
      <c r="F98" s="51">
        <f>'SSR Table 40%ITC'!AG276</f>
        <v>207.945069353983</v>
      </c>
      <c r="G98" s="75">
        <f>'SSR Table 40%ITC'!AH276</f>
        <v>2.5819999999999999E-2</v>
      </c>
      <c r="H98" s="76">
        <f>'SSR Table 40%ITC'!AI276</f>
        <v>115.97346051954857</v>
      </c>
      <c r="I98" s="76">
        <f>'SSR Table 40%ITC'!AJ276</f>
        <v>20.2</v>
      </c>
      <c r="J98" s="77">
        <f>'SSR Table 40%ITC'!AK276</f>
        <v>2.617264731564849E-2</v>
      </c>
      <c r="K98" s="51">
        <f>'SSR Table 40%ITC'!AL276</f>
        <v>0.52868747577609954</v>
      </c>
      <c r="L98" s="51">
        <f>'SSR Table 40%ITC'!AM276</f>
        <v>0</v>
      </c>
      <c r="M98" s="76">
        <f>'SSR Table 40%ITC'!AN276</f>
        <v>20.728687475776098</v>
      </c>
      <c r="N98" s="76">
        <f>'SSR Table 40%ITC'!AO276</f>
        <v>136.70214799532465</v>
      </c>
      <c r="O98" s="77">
        <f>'SSR Table 40%ITC'!AP276</f>
        <v>0.41666666666666669</v>
      </c>
      <c r="P98" s="76">
        <f>'SSR Table 40%ITC'!AQ276</f>
        <v>37.452643286390312</v>
      </c>
      <c r="Q98" s="78">
        <f>'SSR Table 40%ITC'!AR276</f>
        <v>0.8</v>
      </c>
      <c r="R98" s="51">
        <f>'SSR Table 40%ITC'!AS276</f>
        <v>0</v>
      </c>
      <c r="S98" s="51">
        <f>'SSR Table 40%ITC'!AT276</f>
        <v>0</v>
      </c>
      <c r="T98" s="79">
        <f>'SSR Table 40%ITC'!AU276</f>
        <v>0.57999999999999996</v>
      </c>
      <c r="U98" s="80">
        <f>'SSR Table 40%ITC'!AV276</f>
        <v>0</v>
      </c>
      <c r="V98" s="51">
        <f>'SSR Table 40%ITC'!AW276</f>
        <v>0</v>
      </c>
      <c r="W98" s="76">
        <f>'SSR Table 40%ITC'!AY276</f>
        <v>38.032643286390311</v>
      </c>
      <c r="X98" s="113">
        <f>'SSR Table 40%ITC'!AZ276</f>
        <v>-25.279511768226513</v>
      </c>
      <c r="Y98" s="81">
        <f>'SSR Table 40%ITC'!BA276</f>
        <v>38.032643286390311</v>
      </c>
      <c r="Z98" s="81">
        <f>'SSR Table 40%ITC'!BB276</f>
        <v>136.70214799532465</v>
      </c>
      <c r="AC98" s="51"/>
    </row>
    <row r="99" spans="2:29">
      <c r="B99" s="72" t="s">
        <v>68</v>
      </c>
      <c r="C99" s="73" t="s">
        <v>148</v>
      </c>
      <c r="D99" s="74">
        <f>'SSR Table 40%ITC'!AE277</f>
        <v>6130</v>
      </c>
      <c r="E99" s="51">
        <f>'SSR Table 40%ITC'!AF277</f>
        <v>4117.3123732088634</v>
      </c>
      <c r="F99" s="51">
        <f>'SSR Table 40%ITC'!AG277</f>
        <v>207.945069353983</v>
      </c>
      <c r="G99" s="75">
        <f>'SSR Table 40%ITC'!AH277</f>
        <v>2.5819999999999999E-2</v>
      </c>
      <c r="H99" s="76">
        <f>'SSR Table 40%ITC'!AI277</f>
        <v>111.67814716697269</v>
      </c>
      <c r="I99" s="76">
        <f>'SSR Table 40%ITC'!AJ277</f>
        <v>20.2</v>
      </c>
      <c r="J99" s="77">
        <f>'SSR Table 40%ITC'!AK277</f>
        <v>2.617264731564849E-2</v>
      </c>
      <c r="K99" s="51">
        <f>'SSR Table 40%ITC'!AL277</f>
        <v>0.52868747577609954</v>
      </c>
      <c r="L99" s="51">
        <f>'SSR Table 40%ITC'!AM277</f>
        <v>0</v>
      </c>
      <c r="M99" s="76">
        <f>'SSR Table 40%ITC'!AN277</f>
        <v>20.728687475776098</v>
      </c>
      <c r="N99" s="76">
        <f>'SSR Table 40%ITC'!AO277</f>
        <v>132.40683464274878</v>
      </c>
      <c r="O99" s="77">
        <f>'SSR Table 40%ITC'!AP277</f>
        <v>0.41666666666666669</v>
      </c>
      <c r="P99" s="76">
        <f>'SSR Table 40%ITC'!AQ277</f>
        <v>36.2758451076024</v>
      </c>
      <c r="Q99" s="78">
        <f>'SSR Table 40%ITC'!AR277</f>
        <v>0.8</v>
      </c>
      <c r="R99" s="51">
        <f>'SSR Table 40%ITC'!AS277</f>
        <v>0</v>
      </c>
      <c r="S99" s="51">
        <f>'SSR Table 40%ITC'!AT277</f>
        <v>0</v>
      </c>
      <c r="T99" s="79">
        <f>'SSR Table 40%ITC'!AU277</f>
        <v>0.57999999999999996</v>
      </c>
      <c r="U99" s="80">
        <f>'SSR Table 40%ITC'!AV277</f>
        <v>0</v>
      </c>
      <c r="V99" s="51">
        <f>'SSR Table 40%ITC'!AW277</f>
        <v>0</v>
      </c>
      <c r="W99" s="76">
        <f>'SSR Table 40%ITC'!AY277</f>
        <v>36.855845107602399</v>
      </c>
      <c r="X99" s="113">
        <f>'SSR Table 40%ITC'!AZ277</f>
        <v>-24.297783155868192</v>
      </c>
      <c r="Y99" s="81">
        <f>'SSR Table 40%ITC'!BA277</f>
        <v>36.855845107602399</v>
      </c>
      <c r="Z99" s="81">
        <f>'SSR Table 40%ITC'!BB277</f>
        <v>132.40683464274878</v>
      </c>
      <c r="AC99" s="51"/>
    </row>
    <row r="100" spans="2:29">
      <c r="B100" s="116" t="s">
        <v>123</v>
      </c>
      <c r="C100" s="53" t="s">
        <v>55</v>
      </c>
      <c r="D100" s="42" t="str">
        <f>'SSR Table 30%ITC'!AE278</f>
        <v>N/A</v>
      </c>
      <c r="E100" s="54">
        <f>'SSR Table 30%ITC'!AF278</f>
        <v>2883.2434556811477</v>
      </c>
      <c r="F100" s="54">
        <f>'SSR Table 30%ITC'!AG278</f>
        <v>144.16217278405739</v>
      </c>
      <c r="G100" s="55">
        <f>'SSR Table 30%ITC'!AH278</f>
        <v>3.1210000000000002E-2</v>
      </c>
      <c r="H100" s="56">
        <f>'SSR Table 30%ITC'!AI278</f>
        <v>94.48532966439906</v>
      </c>
      <c r="I100" s="56">
        <f>'SSR Table 30%ITC'!AJ278</f>
        <v>20.2</v>
      </c>
      <c r="J100" s="57">
        <f>'SSR Table 30%ITC'!AK278</f>
        <v>2.617264731564849E-2</v>
      </c>
      <c r="K100" s="54">
        <f>'SSR Table 30%ITC'!AL278</f>
        <v>0.52868747577609954</v>
      </c>
      <c r="L100" s="54">
        <f>'SSR Table 30%ITC'!AM278</f>
        <v>0</v>
      </c>
      <c r="M100" s="56">
        <f>'SSR Table 30%ITC'!AN278</f>
        <v>20.728687475776098</v>
      </c>
      <c r="N100" s="56">
        <f>'SSR Table 30%ITC'!AO278</f>
        <v>115.21401714017516</v>
      </c>
      <c r="O100" s="57">
        <f>'SSR Table 30%ITC'!AP278</f>
        <v>0.16666666666666666</v>
      </c>
      <c r="P100" s="56">
        <f>'SSR Table 30%ITC'!AQ278</f>
        <v>78.913710369982994</v>
      </c>
      <c r="Q100" s="58">
        <f>'SSR Table 30%ITC'!AR278</f>
        <v>0.8</v>
      </c>
      <c r="R100" s="54">
        <f>'SSR Table 30%ITC'!AS278</f>
        <v>0</v>
      </c>
      <c r="S100" s="54">
        <f>'SSR Table 30%ITC'!AT278</f>
        <v>0</v>
      </c>
      <c r="T100" s="59">
        <f>'SSR Table 30%ITC'!AU278</f>
        <v>0.57999999999999996</v>
      </c>
      <c r="U100" s="60">
        <f>'SSR Table 30%ITC'!AV278</f>
        <v>0</v>
      </c>
      <c r="V100" s="54">
        <f>'SSR Table 30%ITC'!AW278</f>
        <v>0</v>
      </c>
      <c r="W100" s="56">
        <f>'SSR Table 30%ITC'!AY278</f>
        <v>79.493710369982992</v>
      </c>
      <c r="X100" s="99">
        <f>'SSR Table 30%ITC'!AZ278</f>
        <v>-31.893412198116803</v>
      </c>
      <c r="Y100" s="61">
        <f>'SSR Table 30%ITC'!BA278</f>
        <v>79.493710369982992</v>
      </c>
      <c r="Z100" s="61">
        <f>'SSR Table 30%ITC'!BB278</f>
        <v>115.21401714017516</v>
      </c>
      <c r="AC100" s="51"/>
    </row>
    <row r="101" spans="2:29">
      <c r="B101" s="52" t="s">
        <v>124</v>
      </c>
      <c r="C101" s="53" t="s">
        <v>55</v>
      </c>
      <c r="D101" s="42" t="str">
        <f>'SSR Table 30%ITC'!AE285</f>
        <v>N/A</v>
      </c>
      <c r="E101" s="54">
        <f>'SSR Table 30%ITC'!AF285</f>
        <v>3537.4133152012569</v>
      </c>
      <c r="F101" s="54">
        <f>'SSR Table 30%ITC'!AG285</f>
        <v>176.87066576006285</v>
      </c>
      <c r="G101" s="55">
        <f>'SSR Table 30%ITC'!AH285</f>
        <v>3.1210000000000002E-2</v>
      </c>
      <c r="H101" s="56">
        <f>'SSR Table 30%ITC'!AI285</f>
        <v>115.92280304580279</v>
      </c>
      <c r="I101" s="56">
        <f>'SSR Table 30%ITC'!AJ285</f>
        <v>20.2</v>
      </c>
      <c r="J101" s="57">
        <f>'SSR Table 30%ITC'!AK285</f>
        <v>2.617264731564849E-2</v>
      </c>
      <c r="K101" s="54">
        <f>'SSR Table 30%ITC'!AL285</f>
        <v>0.52868747577609954</v>
      </c>
      <c r="L101" s="54">
        <f>'SSR Table 30%ITC'!AM285</f>
        <v>0</v>
      </c>
      <c r="M101" s="56">
        <f>'SSR Table 30%ITC'!AN285</f>
        <v>20.728687475776098</v>
      </c>
      <c r="N101" s="56">
        <f>'SSR Table 30%ITC'!AO285</f>
        <v>136.65149052157889</v>
      </c>
      <c r="O101" s="57">
        <f>'SSR Table 30%ITC'!AP285</f>
        <v>0.41666666666666669</v>
      </c>
      <c r="P101" s="56">
        <f>'SSR Table 30%ITC'!AQ285</f>
        <v>37.43876452645997</v>
      </c>
      <c r="Q101" s="58">
        <f>'SSR Table 30%ITC'!AR285</f>
        <v>0.8</v>
      </c>
      <c r="R101" s="54">
        <f>'SSR Table 30%ITC'!AS285</f>
        <v>0</v>
      </c>
      <c r="S101" s="54">
        <f>'SSR Table 30%ITC'!AT285</f>
        <v>0</v>
      </c>
      <c r="T101" s="59">
        <f>'SSR Table 30%ITC'!AU285</f>
        <v>0.57999999999999996</v>
      </c>
      <c r="U101" s="60">
        <f>'SSR Table 30%ITC'!AV285</f>
        <v>0</v>
      </c>
      <c r="V101" s="54">
        <f>'SSR Table 30%ITC'!AW285</f>
        <v>0</v>
      </c>
      <c r="W101" s="56">
        <f>'SSR Table 30%ITC'!AY285</f>
        <v>38.018764526459968</v>
      </c>
      <c r="X101" s="99">
        <f>'SSR Table 30%ITC'!AZ285</f>
        <v>-15.651842476849392</v>
      </c>
      <c r="Y101" s="61">
        <f>'SSR Table 30%ITC'!BA285</f>
        <v>38.018764526459968</v>
      </c>
      <c r="Z101" s="61">
        <f>'SSR Table 30%ITC'!BB285</f>
        <v>136.65149052157889</v>
      </c>
      <c r="AC101" s="51"/>
    </row>
    <row r="102" spans="2:29">
      <c r="B102" s="52" t="s">
        <v>125</v>
      </c>
      <c r="C102" s="53" t="s">
        <v>55</v>
      </c>
      <c r="D102" s="42" t="str">
        <f>'SSR Table 30%ITC'!AE292</f>
        <v>N/A</v>
      </c>
      <c r="E102" s="54">
        <f>'SSR Table 30%ITC'!AF292</f>
        <v>6173.760755101147</v>
      </c>
      <c r="F102" s="54">
        <f>'SSR Table 30%ITC'!AG292</f>
        <v>60</v>
      </c>
      <c r="G102" s="55">
        <f>'SSR Table 30%ITC'!AH292</f>
        <v>3.3610000000000001E-2</v>
      </c>
      <c r="H102" s="56">
        <f>'SSR Table 30%ITC'!AI292</f>
        <v>209.51669897894956</v>
      </c>
      <c r="I102" s="56">
        <f>'SSR Table 30%ITC'!AJ292</f>
        <v>2</v>
      </c>
      <c r="J102" s="57">
        <f>'SSR Table 30%ITC'!AK292</f>
        <v>2.617264731564849E-2</v>
      </c>
      <c r="K102" s="54">
        <f>'SSR Table 30%ITC'!AL292</f>
        <v>5.2345294631296981E-2</v>
      </c>
      <c r="L102" s="54">
        <f>'SSR Table 30%ITC'!AM292</f>
        <v>0</v>
      </c>
      <c r="M102" s="56">
        <f>'SSR Table 30%ITC'!AN292</f>
        <v>2.052345294631297</v>
      </c>
      <c r="N102" s="56">
        <f>'SSR Table 30%ITC'!AO292</f>
        <v>211.56904427358086</v>
      </c>
      <c r="O102" s="57">
        <f>'SSR Table 30%ITC'!AP292</f>
        <v>0.35483870967741932</v>
      </c>
      <c r="P102" s="56">
        <f>'SSR Table 30%ITC'!AQ292</f>
        <v>68.063930806154076</v>
      </c>
      <c r="Q102" s="58">
        <f>'SSR Table 30%ITC'!AR292</f>
        <v>0.55000000000000004</v>
      </c>
      <c r="R102" s="54">
        <f>'SSR Table 30%ITC'!AS292</f>
        <v>0</v>
      </c>
      <c r="S102" s="54">
        <f>'SSR Table 30%ITC'!AT292</f>
        <v>0</v>
      </c>
      <c r="T102" s="59">
        <f>'SSR Table 30%ITC'!AU292</f>
        <v>0.7</v>
      </c>
      <c r="U102" s="60">
        <f>'SSR Table 30%ITC'!AV292</f>
        <v>0</v>
      </c>
      <c r="V102" s="54">
        <f>'SSR Table 30%ITC'!AW292</f>
        <v>0</v>
      </c>
      <c r="W102" s="56">
        <f>'SSR Table 30%ITC'!AY292</f>
        <v>68.763930806154079</v>
      </c>
      <c r="X102" s="99">
        <f>'SSR Table 30%ITC'!AZ292</f>
        <v>-34.122265493480377</v>
      </c>
      <c r="Y102" s="61">
        <f>'SSR Table 30%ITC'!BA292</f>
        <v>68.763930806154079</v>
      </c>
      <c r="Z102" s="61">
        <f>'SSR Table 30%ITC'!BB292</f>
        <v>211.56904427358086</v>
      </c>
      <c r="AC102" s="51"/>
    </row>
    <row r="103" spans="2:29">
      <c r="B103" s="52" t="s">
        <v>126</v>
      </c>
      <c r="C103" s="53" t="s">
        <v>55</v>
      </c>
      <c r="D103" s="42" t="str">
        <f>'SSR Table 30%ITC'!AE299</f>
        <v>N/A</v>
      </c>
      <c r="E103" s="54">
        <f>'SSR Table 30%ITC'!AF299</f>
        <v>11525.173861669819</v>
      </c>
      <c r="F103" s="54">
        <f>'SSR Table 30%ITC'!AG299</f>
        <v>60</v>
      </c>
      <c r="G103" s="55">
        <f>'SSR Table 30%ITC'!AH299</f>
        <v>3.3619999999999997E-2</v>
      </c>
      <c r="H103" s="56">
        <f>'SSR Table 30%ITC'!AI299</f>
        <v>389.49354522933925</v>
      </c>
      <c r="I103" s="56">
        <f>'SSR Table 30%ITC'!AJ299</f>
        <v>1</v>
      </c>
      <c r="J103" s="57">
        <f>'SSR Table 30%ITC'!AK299</f>
        <v>1.3698905603508081E-2</v>
      </c>
      <c r="K103" s="54">
        <f>'SSR Table 30%ITC'!AL299</f>
        <v>1.3698905603508081E-2</v>
      </c>
      <c r="L103" s="54">
        <f>'SSR Table 30%ITC'!AM299</f>
        <v>0</v>
      </c>
      <c r="M103" s="56">
        <f>'SSR Table 30%ITC'!AN299</f>
        <v>1.0136989056035082</v>
      </c>
      <c r="N103" s="56">
        <f>'SSR Table 30%ITC'!AO299</f>
        <v>390.50724413494277</v>
      </c>
      <c r="O103" s="57">
        <f>'SSR Table 30%ITC'!AP299</f>
        <v>0.35483870967741932</v>
      </c>
      <c r="P103" s="56">
        <f>'SSR Table 30%ITC'!AQ299</f>
        <v>125.63018439376533</v>
      </c>
      <c r="Q103" s="58">
        <f>'SSR Table 30%ITC'!AR299</f>
        <v>0.55000000000000004</v>
      </c>
      <c r="R103" s="54">
        <f>'SSR Table 30%ITC'!AS299</f>
        <v>0</v>
      </c>
      <c r="S103" s="54">
        <f>'SSR Table 30%ITC'!AT299</f>
        <v>0</v>
      </c>
      <c r="T103" s="59">
        <f>'SSR Table 30%ITC'!AU299</f>
        <v>0.7</v>
      </c>
      <c r="U103" s="60">
        <f>'SSR Table 30%ITC'!AV299</f>
        <v>0</v>
      </c>
      <c r="V103" s="54">
        <f>'SSR Table 30%ITC'!AW299</f>
        <v>0</v>
      </c>
      <c r="W103" s="56">
        <f>'SSR Table 30%ITC'!AY299</f>
        <v>126.33018439376534</v>
      </c>
      <c r="X103" s="99">
        <f>'SSR Table 30%ITC'!AZ299</f>
        <v>-63.699430212205407</v>
      </c>
      <c r="Y103" s="61">
        <f>'SSR Table 30%ITC'!BA299</f>
        <v>126.33018439376534</v>
      </c>
      <c r="Z103" s="61">
        <f>'SSR Table 30%ITC'!BB299</f>
        <v>390.50724413494277</v>
      </c>
      <c r="AC103" s="51"/>
    </row>
    <row r="104" spans="2:29">
      <c r="B104" s="52" t="s">
        <v>127</v>
      </c>
      <c r="C104" s="73" t="s">
        <v>148</v>
      </c>
      <c r="D104" s="74" t="str">
        <f>'SSR Table 0%ITC'!AE306</f>
        <v>by location</v>
      </c>
      <c r="E104" s="51">
        <f>'SSR Table 0%ITC'!AF306</f>
        <v>1964.6360765172662</v>
      </c>
      <c r="F104" s="51">
        <f>'SSR Table 0%ITC'!AG306</f>
        <v>39.292721530345325</v>
      </c>
      <c r="G104" s="75">
        <f>'SSR Table 0%ITC'!AH306</f>
        <v>6.8610000000000004E-2</v>
      </c>
      <c r="H104" s="76">
        <f>'SSR Table 0%ITC'!AI306</f>
        <v>137.48955483404663</v>
      </c>
      <c r="I104" s="76">
        <f>'SSR Table 0%ITC'!AJ306</f>
        <v>18.164535689999994</v>
      </c>
      <c r="J104" s="77">
        <f>'SSR Table 0%ITC'!AK306</f>
        <v>1.3698905603508081E-2</v>
      </c>
      <c r="K104" s="51">
        <f>'SSR Table 0%ITC'!AL306</f>
        <v>0.24883425974886345</v>
      </c>
      <c r="L104" s="51">
        <f>'SSR Table 0%ITC'!AM306</f>
        <v>0</v>
      </c>
      <c r="M104" s="76">
        <f>'SSR Table 0%ITC'!AN306</f>
        <v>18.413369949748859</v>
      </c>
      <c r="N104" s="76">
        <f>'SSR Table 0%ITC'!AO306</f>
        <v>155.9029247837955</v>
      </c>
      <c r="O104" s="77">
        <f>'SSR Table 0%ITC'!AP306</f>
        <v>0.27332353276891491</v>
      </c>
      <c r="P104" s="76">
        <f>'SSR Table 0%ITC'!AQ306</f>
        <v>65.11381347995227</v>
      </c>
      <c r="Q104" s="78">
        <f>'SSR Table 0%ITC'!AR306</f>
        <v>0</v>
      </c>
      <c r="R104" s="51">
        <f>'SSR Table 0%ITC'!AS306</f>
        <v>0</v>
      </c>
      <c r="S104" s="51">
        <f>'SSR Table 0%ITC'!AT306</f>
        <v>0</v>
      </c>
      <c r="T104" s="79">
        <f>'SSR Table 0%ITC'!AU306</f>
        <v>0</v>
      </c>
      <c r="U104" s="80">
        <f>'SSR Table 0%ITC'!AV306</f>
        <v>0</v>
      </c>
      <c r="V104" s="51">
        <f>'SSR Table 0%ITC'!AW306</f>
        <v>0</v>
      </c>
      <c r="W104" s="76">
        <f>'SSR Table 0%ITC'!AY306</f>
        <v>65.11381347995227</v>
      </c>
      <c r="X104" s="51">
        <f>'SSR Table 0%ITC'!AZ306</f>
        <v>-25.614278198727195</v>
      </c>
      <c r="Y104" s="81">
        <f>'SSR Table 0%ITC'!BA306</f>
        <v>39.499535281225079</v>
      </c>
      <c r="Z104" s="81">
        <f>'SSR Table 0%ITC'!BB306</f>
        <v>94.574296125962732</v>
      </c>
      <c r="AC104" s="51"/>
    </row>
    <row r="105" spans="2:29">
      <c r="B105" s="72" t="s">
        <v>64</v>
      </c>
      <c r="C105" s="73" t="s">
        <v>148</v>
      </c>
      <c r="D105" s="74">
        <f>'SSR Table 0%ITC'!AE307</f>
        <v>19</v>
      </c>
      <c r="E105" s="51">
        <f>'SSR Table 0%ITC'!AF307</f>
        <v>2082.5142411083025</v>
      </c>
      <c r="F105" s="51">
        <f>'SSR Table 0%ITC'!AG307</f>
        <v>39.292721530345325</v>
      </c>
      <c r="G105" s="75">
        <f>'SSR Table 0%ITC'!AH307</f>
        <v>6.8610000000000004E-2</v>
      </c>
      <c r="H105" s="76">
        <f>'SSR Table 0%ITC'!AI307</f>
        <v>145.57717570663763</v>
      </c>
      <c r="I105" s="76">
        <f>'SSR Table 0%ITC'!AJ307</f>
        <v>18.164535689999994</v>
      </c>
      <c r="J105" s="77">
        <f>'SSR Table 0%ITC'!AK307</f>
        <v>1.3698905603508081E-2</v>
      </c>
      <c r="K105" s="51">
        <f>'SSR Table 0%ITC'!AL307</f>
        <v>0.24883425974886345</v>
      </c>
      <c r="L105" s="51">
        <f>'SSR Table 0%ITC'!AM307</f>
        <v>0</v>
      </c>
      <c r="M105" s="76">
        <f>'SSR Table 0%ITC'!AN307</f>
        <v>18.413369949748859</v>
      </c>
      <c r="N105" s="76">
        <f>'SSR Table 0%ITC'!AO307</f>
        <v>163.9905456563865</v>
      </c>
      <c r="O105" s="77">
        <f>'SSR Table 0%ITC'!AP307</f>
        <v>0.24488397962938374</v>
      </c>
      <c r="P105" s="76">
        <f>'SSR Table 0%ITC'!AQ307</f>
        <v>76.445923300401844</v>
      </c>
      <c r="Q105" s="78">
        <f>'SSR Table 0%ITC'!AR307</f>
        <v>0</v>
      </c>
      <c r="R105" s="51">
        <f>'SSR Table 0%ITC'!AS307</f>
        <v>0</v>
      </c>
      <c r="S105" s="51">
        <f>'SSR Table 0%ITC'!AT307</f>
        <v>0</v>
      </c>
      <c r="T105" s="79">
        <f>'SSR Table 0%ITC'!AU307</f>
        <v>0</v>
      </c>
      <c r="U105" s="80">
        <f>'SSR Table 0%ITC'!AV307</f>
        <v>0</v>
      </c>
      <c r="V105" s="51">
        <f>'SSR Table 0%ITC'!AW307</f>
        <v>0</v>
      </c>
      <c r="W105" s="76">
        <f>'SSR Table 0%ITC'!AY307</f>
        <v>76.445923300401844</v>
      </c>
      <c r="X105" s="51">
        <f>'SSR Table 0%ITC'!AZ307</f>
        <v>-25.614278198727195</v>
      </c>
      <c r="Y105" s="81">
        <f>'SSR Table 0%ITC'!BA307</f>
        <v>50.831645101674653</v>
      </c>
      <c r="Z105" s="81">
        <f>'SSR Table 0%ITC'!BB307</f>
        <v>109.04321456199344</v>
      </c>
      <c r="AC105" s="51"/>
    </row>
    <row r="106" spans="2:29">
      <c r="B106" s="72" t="s">
        <v>65</v>
      </c>
      <c r="C106" s="73" t="s">
        <v>148</v>
      </c>
      <c r="D106" s="74">
        <f>'SSR Table 0%ITC'!AE308</f>
        <v>497</v>
      </c>
      <c r="E106" s="51">
        <f>'SSR Table 0%ITC'!AF308</f>
        <v>2180.7460449341656</v>
      </c>
      <c r="F106" s="51">
        <f>'SSR Table 0%ITC'!AG308</f>
        <v>39.292721530345325</v>
      </c>
      <c r="G106" s="75">
        <f>'SSR Table 0%ITC'!AH308</f>
        <v>6.8610000000000004E-2</v>
      </c>
      <c r="H106" s="76">
        <f>'SSR Table 0%ITC'!AI308</f>
        <v>152.3168597671301</v>
      </c>
      <c r="I106" s="76">
        <f>'SSR Table 0%ITC'!AJ308</f>
        <v>18.164535689999994</v>
      </c>
      <c r="J106" s="77">
        <f>'SSR Table 0%ITC'!AK308</f>
        <v>1.3698905603508081E-2</v>
      </c>
      <c r="K106" s="51">
        <f>'SSR Table 0%ITC'!AL308</f>
        <v>0.24883425974886345</v>
      </c>
      <c r="L106" s="51">
        <f>'SSR Table 0%ITC'!AM308</f>
        <v>0</v>
      </c>
      <c r="M106" s="76">
        <f>'SSR Table 0%ITC'!AN308</f>
        <v>18.413369949748859</v>
      </c>
      <c r="N106" s="76">
        <f>'SSR Table 0%ITC'!AO308</f>
        <v>170.73022971687897</v>
      </c>
      <c r="O106" s="77">
        <f>'SSR Table 0%ITC'!AP308</f>
        <v>0.29289253746810595</v>
      </c>
      <c r="P106" s="76">
        <f>'SSR Table 0%ITC'!AQ308</f>
        <v>66.542331256587829</v>
      </c>
      <c r="Q106" s="78">
        <f>'SSR Table 0%ITC'!AR308</f>
        <v>0</v>
      </c>
      <c r="R106" s="51">
        <f>'SSR Table 0%ITC'!AS308</f>
        <v>0</v>
      </c>
      <c r="S106" s="51">
        <f>'SSR Table 0%ITC'!AT308</f>
        <v>0</v>
      </c>
      <c r="T106" s="79">
        <f>'SSR Table 0%ITC'!AU308</f>
        <v>0</v>
      </c>
      <c r="U106" s="80">
        <f>'SSR Table 0%ITC'!AV308</f>
        <v>0</v>
      </c>
      <c r="V106" s="51">
        <f>'SSR Table 0%ITC'!AW308</f>
        <v>0</v>
      </c>
      <c r="W106" s="76">
        <f>'SSR Table 0%ITC'!AY308</f>
        <v>66.542331256587829</v>
      </c>
      <c r="X106" s="51">
        <f>'SSR Table 0%ITC'!AZ308</f>
        <v>-25.614278198727195</v>
      </c>
      <c r="Y106" s="81">
        <f>'SSR Table 0%ITC'!BA308</f>
        <v>40.928053057860637</v>
      </c>
      <c r="Z106" s="81">
        <f>'SSR Table 0%ITC'!BB308</f>
        <v>105.01068670841562</v>
      </c>
      <c r="AC106" s="51"/>
    </row>
    <row r="107" spans="2:29">
      <c r="B107" s="72" t="s">
        <v>56</v>
      </c>
      <c r="C107" s="73" t="s">
        <v>148</v>
      </c>
      <c r="D107" s="74">
        <f>'SSR Table 0%ITC'!AE309</f>
        <v>2353</v>
      </c>
      <c r="E107" s="51">
        <f>'SSR Table 0%ITC'!AF309</f>
        <v>2003.9287980476115</v>
      </c>
      <c r="F107" s="51">
        <f>'SSR Table 0%ITC'!AG309</f>
        <v>39.292721530345325</v>
      </c>
      <c r="G107" s="75">
        <f>'SSR Table 0%ITC'!AH309</f>
        <v>6.8610000000000004E-2</v>
      </c>
      <c r="H107" s="76">
        <f>'SSR Table 0%ITC'!AI309</f>
        <v>140.18542845824362</v>
      </c>
      <c r="I107" s="76">
        <f>'SSR Table 0%ITC'!AJ309</f>
        <v>18.164535689999994</v>
      </c>
      <c r="J107" s="77">
        <f>'SSR Table 0%ITC'!AK309</f>
        <v>1.3698905603508081E-2</v>
      </c>
      <c r="K107" s="51">
        <f>'SSR Table 0%ITC'!AL309</f>
        <v>0.24883425974886345</v>
      </c>
      <c r="L107" s="51">
        <f>'SSR Table 0%ITC'!AM309</f>
        <v>0</v>
      </c>
      <c r="M107" s="76">
        <f>'SSR Table 0%ITC'!AN309</f>
        <v>18.413369949748859</v>
      </c>
      <c r="N107" s="76">
        <f>'SSR Table 0%ITC'!AO309</f>
        <v>158.59879840799249</v>
      </c>
      <c r="O107" s="77">
        <f>'SSR Table 0%ITC'!AP309</f>
        <v>0.25960656681069372</v>
      </c>
      <c r="P107" s="76">
        <f>'SSR Table 0%ITC'!AQ309</f>
        <v>69.739706069203578</v>
      </c>
      <c r="Q107" s="78">
        <f>'SSR Table 0%ITC'!AR309</f>
        <v>0</v>
      </c>
      <c r="R107" s="51">
        <f>'SSR Table 0%ITC'!AS309</f>
        <v>0</v>
      </c>
      <c r="S107" s="51">
        <f>'SSR Table 0%ITC'!AT309</f>
        <v>0</v>
      </c>
      <c r="T107" s="79">
        <f>'SSR Table 0%ITC'!AU309</f>
        <v>0</v>
      </c>
      <c r="U107" s="80">
        <f>'SSR Table 0%ITC'!AV309</f>
        <v>0</v>
      </c>
      <c r="V107" s="51">
        <f>'SSR Table 0%ITC'!AW309</f>
        <v>0</v>
      </c>
      <c r="W107" s="76">
        <f>'SSR Table 0%ITC'!AY309</f>
        <v>69.739706069203578</v>
      </c>
      <c r="X107" s="51">
        <f>'SSR Table 0%ITC'!AZ309</f>
        <v>-25.614278198727195</v>
      </c>
      <c r="Y107" s="81">
        <f>'SSR Table 0%ITC'!BA309</f>
        <v>44.125427870476386</v>
      </c>
      <c r="Z107" s="81">
        <f>'SSR Table 0%ITC'!BB309</f>
        <v>100.34799734532373</v>
      </c>
      <c r="AC107" s="51"/>
    </row>
    <row r="108" spans="2:29">
      <c r="B108" s="72" t="s">
        <v>66</v>
      </c>
      <c r="C108" s="73" t="s">
        <v>148</v>
      </c>
      <c r="D108" s="74">
        <f>'SSR Table 0%ITC'!AE310</f>
        <v>2814</v>
      </c>
      <c r="E108" s="51">
        <f>'SSR Table 0%ITC'!AF310</f>
        <v>1984.2824372824389</v>
      </c>
      <c r="F108" s="51">
        <f>'SSR Table 0%ITC'!AG310</f>
        <v>39.292721530345325</v>
      </c>
      <c r="G108" s="75">
        <f>'SSR Table 0%ITC'!AH310</f>
        <v>6.8610000000000004E-2</v>
      </c>
      <c r="H108" s="76">
        <f>'SSR Table 0%ITC'!AI310</f>
        <v>138.83749164614514</v>
      </c>
      <c r="I108" s="76">
        <f>'SSR Table 0%ITC'!AJ310</f>
        <v>18.164535689999994</v>
      </c>
      <c r="J108" s="77">
        <f>'SSR Table 0%ITC'!AK310</f>
        <v>1.3698905603508081E-2</v>
      </c>
      <c r="K108" s="51">
        <f>'SSR Table 0%ITC'!AL310</f>
        <v>0.24883425974886345</v>
      </c>
      <c r="L108" s="51">
        <f>'SSR Table 0%ITC'!AM310</f>
        <v>0</v>
      </c>
      <c r="M108" s="76">
        <f>'SSR Table 0%ITC'!AN310</f>
        <v>18.413369949748859</v>
      </c>
      <c r="N108" s="76">
        <f>'SSR Table 0%ITC'!AO310</f>
        <v>157.25086159589401</v>
      </c>
      <c r="O108" s="77">
        <f>'SSR Table 0%ITC'!AP310</f>
        <v>0.27790667353739795</v>
      </c>
      <c r="P108" s="76">
        <f>'SSR Table 0%ITC'!AQ310</f>
        <v>64.593668691763611</v>
      </c>
      <c r="Q108" s="78">
        <f>'SSR Table 0%ITC'!AR310</f>
        <v>0</v>
      </c>
      <c r="R108" s="51">
        <f>'SSR Table 0%ITC'!AS310</f>
        <v>0</v>
      </c>
      <c r="S108" s="51">
        <f>'SSR Table 0%ITC'!AT310</f>
        <v>0</v>
      </c>
      <c r="T108" s="79">
        <f>'SSR Table 0%ITC'!AU310</f>
        <v>0</v>
      </c>
      <c r="U108" s="80">
        <f>'SSR Table 0%ITC'!AV310</f>
        <v>0</v>
      </c>
      <c r="V108" s="51">
        <f>'SSR Table 0%ITC'!AW310</f>
        <v>0</v>
      </c>
      <c r="W108" s="76">
        <f>'SSR Table 0%ITC'!AY310</f>
        <v>64.593668691763611</v>
      </c>
      <c r="X108" s="51">
        <f>'SSR Table 0%ITC'!AZ310</f>
        <v>-25.614278198727195</v>
      </c>
      <c r="Y108" s="81">
        <f>'SSR Table 0%ITC'!BA310</f>
        <v>38.979390493036419</v>
      </c>
      <c r="Z108" s="81">
        <f>'SSR Table 0%ITC'!BB310</f>
        <v>94.893862876290839</v>
      </c>
      <c r="AC108" s="51"/>
    </row>
    <row r="109" spans="2:29">
      <c r="B109" s="72" t="s">
        <v>67</v>
      </c>
      <c r="C109" s="73" t="s">
        <v>148</v>
      </c>
      <c r="D109" s="74">
        <f>'SSR Table 0%ITC'!AE311</f>
        <v>4225</v>
      </c>
      <c r="E109" s="51">
        <f>'SSR Table 0%ITC'!AF311</f>
        <v>1964.6360765172662</v>
      </c>
      <c r="F109" s="51">
        <f>'SSR Table 0%ITC'!AG311</f>
        <v>39.292721530345325</v>
      </c>
      <c r="G109" s="75">
        <f>'SSR Table 0%ITC'!AH311</f>
        <v>6.8610000000000004E-2</v>
      </c>
      <c r="H109" s="76">
        <f>'SSR Table 0%ITC'!AI311</f>
        <v>137.48955483404663</v>
      </c>
      <c r="I109" s="76">
        <f>'SSR Table 0%ITC'!AJ311</f>
        <v>18.164535689999994</v>
      </c>
      <c r="J109" s="77">
        <f>'SSR Table 0%ITC'!AK311</f>
        <v>1.3698905603508081E-2</v>
      </c>
      <c r="K109" s="51">
        <f>'SSR Table 0%ITC'!AL311</f>
        <v>0.24883425974886345</v>
      </c>
      <c r="L109" s="51">
        <f>'SSR Table 0%ITC'!AM311</f>
        <v>0</v>
      </c>
      <c r="M109" s="76">
        <f>'SSR Table 0%ITC'!AN311</f>
        <v>18.413369949748859</v>
      </c>
      <c r="N109" s="76">
        <f>'SSR Table 0%ITC'!AO311</f>
        <v>155.9029247837955</v>
      </c>
      <c r="O109" s="77">
        <f>'SSR Table 0%ITC'!AP311</f>
        <v>0.28995243501613527</v>
      </c>
      <c r="P109" s="76">
        <f>'SSR Table 0%ITC'!AQ311</f>
        <v>61.379507060895591</v>
      </c>
      <c r="Q109" s="78">
        <f>'SSR Table 0%ITC'!AR311</f>
        <v>0</v>
      </c>
      <c r="R109" s="51">
        <f>'SSR Table 0%ITC'!AS311</f>
        <v>0</v>
      </c>
      <c r="S109" s="51">
        <f>'SSR Table 0%ITC'!AT311</f>
        <v>0</v>
      </c>
      <c r="T109" s="79">
        <f>'SSR Table 0%ITC'!AU311</f>
        <v>0</v>
      </c>
      <c r="U109" s="80">
        <f>'SSR Table 0%ITC'!AV311</f>
        <v>0</v>
      </c>
      <c r="V109" s="51">
        <f>'SSR Table 0%ITC'!AW311</f>
        <v>0</v>
      </c>
      <c r="W109" s="76">
        <f>'SSR Table 0%ITC'!AY311</f>
        <v>61.379507060895591</v>
      </c>
      <c r="X109" s="51">
        <f>'SSR Table 0%ITC'!AZ311</f>
        <v>-28.157858665900896</v>
      </c>
      <c r="Y109" s="81">
        <f>'SSR Table 0%ITC'!BA311</f>
        <v>33.221648394994695</v>
      </c>
      <c r="Z109" s="81">
        <f>'SSR Table 0%ITC'!BB311</f>
        <v>84.382433143036494</v>
      </c>
      <c r="AC109" s="51"/>
    </row>
    <row r="110" spans="2:29">
      <c r="B110" s="72" t="s">
        <v>68</v>
      </c>
      <c r="C110" s="86" t="s">
        <v>148</v>
      </c>
      <c r="D110" s="87">
        <f>'SSR Table 0%ITC'!AE312</f>
        <v>6130</v>
      </c>
      <c r="E110" s="88">
        <f>'SSR Table 0%ITC'!AF312</f>
        <v>1964.6360765172662</v>
      </c>
      <c r="F110" s="88">
        <f>'SSR Table 0%ITC'!AG312</f>
        <v>39.292721530345325</v>
      </c>
      <c r="G110" s="89">
        <f>'SSR Table 0%ITC'!AH312</f>
        <v>6.8610000000000004E-2</v>
      </c>
      <c r="H110" s="90">
        <f>'SSR Table 0%ITC'!AI312</f>
        <v>137.48955483404663</v>
      </c>
      <c r="I110" s="90">
        <f>'SSR Table 0%ITC'!AJ312</f>
        <v>18.164535689999994</v>
      </c>
      <c r="J110" s="91">
        <f>'SSR Table 0%ITC'!AK312</f>
        <v>1.3698905603508081E-2</v>
      </c>
      <c r="K110" s="88">
        <f>'SSR Table 0%ITC'!AL312</f>
        <v>0.24883425974886345</v>
      </c>
      <c r="L110" s="88">
        <f>'SSR Table 0%ITC'!AM312</f>
        <v>0</v>
      </c>
      <c r="M110" s="90">
        <f>'SSR Table 0%ITC'!AN312</f>
        <v>18.413369949748859</v>
      </c>
      <c r="N110" s="90">
        <f>'SSR Table 0%ITC'!AO312</f>
        <v>155.9029247837955</v>
      </c>
      <c r="O110" s="91">
        <f>'SSR Table 0%ITC'!AP312</f>
        <v>0.27469900415177262</v>
      </c>
      <c r="P110" s="90">
        <f>'SSR Table 0%ITC'!AQ312</f>
        <v>64.787775941713051</v>
      </c>
      <c r="Q110" s="92">
        <f>'SSR Table 0%ITC'!AR312</f>
        <v>0</v>
      </c>
      <c r="R110" s="88">
        <f>'SSR Table 0%ITC'!AS312</f>
        <v>0</v>
      </c>
      <c r="S110" s="88">
        <f>'SSR Table 0%ITC'!AT312</f>
        <v>0</v>
      </c>
      <c r="T110" s="93">
        <f>'SSR Table 0%ITC'!AU312</f>
        <v>0</v>
      </c>
      <c r="U110" s="94">
        <f>'SSR Table 0%ITC'!AV312</f>
        <v>0</v>
      </c>
      <c r="V110" s="88">
        <f>'SSR Table 0%ITC'!AW312</f>
        <v>0</v>
      </c>
      <c r="W110" s="90">
        <f>'SSR Table 0%ITC'!AY312</f>
        <v>64.787775941713051</v>
      </c>
      <c r="X110" s="88">
        <f>'SSR Table 0%ITC'!AZ312</f>
        <v>-28.157858665900896</v>
      </c>
      <c r="Y110" s="95">
        <f>'SSR Table 0%ITC'!BA312</f>
        <v>36.629917275812154</v>
      </c>
      <c r="Z110" s="95">
        <f>'SSR Table 0%ITC'!BB312</f>
        <v>88.144887748968102</v>
      </c>
      <c r="AC110" s="51"/>
    </row>
    <row r="111" spans="2:29">
      <c r="B111" s="52" t="s">
        <v>128</v>
      </c>
      <c r="C111" s="73" t="s">
        <v>148</v>
      </c>
      <c r="D111" s="74" t="str">
        <f>'SSR Table 0%ITC'!AE313</f>
        <v>by location</v>
      </c>
      <c r="E111" s="51">
        <f>'SSR Table 0%ITC'!AF313</f>
        <v>1216.5527160766653</v>
      </c>
      <c r="F111" s="51">
        <f>'SSR Table 0%ITC'!AG313</f>
        <v>24.331054321533308</v>
      </c>
      <c r="G111" s="75">
        <f>'SSR Table 0%ITC'!AH313</f>
        <v>6.8610000000000004E-2</v>
      </c>
      <c r="H111" s="76">
        <f>'SSR Table 0%ITC'!AI313</f>
        <v>85.137035487020412</v>
      </c>
      <c r="I111" s="76">
        <f>'SSR Table 0%ITC'!AJ313</f>
        <v>20.515994079949831</v>
      </c>
      <c r="J111" s="77">
        <f>'SSR Table 0%ITC'!AK313</f>
        <v>1.3698905603508081E-2</v>
      </c>
      <c r="K111" s="51">
        <f>'SSR Table 0%ITC'!AL313</f>
        <v>0.28104666626336333</v>
      </c>
      <c r="L111" s="51">
        <f>'SSR Table 0%ITC'!AM313</f>
        <v>0</v>
      </c>
      <c r="M111" s="76">
        <f>'SSR Table 0%ITC'!AN313</f>
        <v>20.797040746213195</v>
      </c>
      <c r="N111" s="76">
        <f>'SSR Table 0%ITC'!AO313</f>
        <v>105.93407623323361</v>
      </c>
      <c r="O111" s="77">
        <f>'SSR Table 0%ITC'!AP313</f>
        <v>0.27332353276891491</v>
      </c>
      <c r="P111" s="76">
        <f>'SSR Table 0%ITC'!AQ313</f>
        <v>44.244017170220332</v>
      </c>
      <c r="Q111" s="78">
        <f>'SSR Table 0%ITC'!AR313</f>
        <v>0</v>
      </c>
      <c r="R111" s="51">
        <f>'SSR Table 0%ITC'!AS313</f>
        <v>0</v>
      </c>
      <c r="S111" s="51">
        <f>'SSR Table 0%ITC'!AT313</f>
        <v>0</v>
      </c>
      <c r="T111" s="79">
        <f>'SSR Table 0%ITC'!AU313</f>
        <v>0</v>
      </c>
      <c r="U111" s="80">
        <f>'SSR Table 0%ITC'!AV313</f>
        <v>0</v>
      </c>
      <c r="V111" s="51">
        <f>'SSR Table 0%ITC'!AW313</f>
        <v>0</v>
      </c>
      <c r="W111" s="76">
        <f>'SSR Table 0%ITC'!AY313</f>
        <v>44.244017170220332</v>
      </c>
      <c r="X111" s="51">
        <f>'SSR Table 0%ITC'!AZ313</f>
        <v>-25.614278198727195</v>
      </c>
      <c r="Y111" s="81">
        <f>'SSR Table 0%ITC'!BA313</f>
        <v>18.629738971493136</v>
      </c>
      <c r="Z111" s="81">
        <f>'SSR Table 0%ITC'!BB313</f>
        <v>44.605447575400824</v>
      </c>
      <c r="AC111" s="51"/>
    </row>
    <row r="112" spans="2:29">
      <c r="B112" s="72" t="s">
        <v>64</v>
      </c>
      <c r="C112" s="73" t="s">
        <v>148</v>
      </c>
      <c r="D112" s="74">
        <f>'SSR Table 0%ITC'!AE314</f>
        <v>19</v>
      </c>
      <c r="E112" s="51">
        <f>'SSR Table 0%ITC'!AF314</f>
        <v>1289.5458790412654</v>
      </c>
      <c r="F112" s="51">
        <f>'SSR Table 0%ITC'!AG314</f>
        <v>24.331054321533308</v>
      </c>
      <c r="G112" s="75">
        <f>'SSR Table 0%ITC'!AH314</f>
        <v>6.8610000000000004E-2</v>
      </c>
      <c r="H112" s="76">
        <f>'SSR Table 0%ITC'!AI314</f>
        <v>90.145096398021622</v>
      </c>
      <c r="I112" s="76">
        <f>'SSR Table 0%ITC'!AJ314</f>
        <v>20.515994079949831</v>
      </c>
      <c r="J112" s="77">
        <f>'SSR Table 0%ITC'!AK314</f>
        <v>1.3698905603508081E-2</v>
      </c>
      <c r="K112" s="51">
        <f>'SSR Table 0%ITC'!AL314</f>
        <v>0.28104666626336333</v>
      </c>
      <c r="L112" s="51">
        <f>'SSR Table 0%ITC'!AM314</f>
        <v>0</v>
      </c>
      <c r="M112" s="76">
        <f>'SSR Table 0%ITC'!AN314</f>
        <v>20.797040746213195</v>
      </c>
      <c r="N112" s="76">
        <f>'SSR Table 0%ITC'!AO314</f>
        <v>110.94213714423482</v>
      </c>
      <c r="O112" s="77">
        <f>'SSR Table 0%ITC'!AP314</f>
        <v>0.24488397962938374</v>
      </c>
      <c r="P112" s="76">
        <f>'SSR Table 0%ITC'!AQ314</f>
        <v>51.716847900984746</v>
      </c>
      <c r="Q112" s="78">
        <f>'SSR Table 0%ITC'!AR314</f>
        <v>0</v>
      </c>
      <c r="R112" s="51">
        <f>'SSR Table 0%ITC'!AS314</f>
        <v>0</v>
      </c>
      <c r="S112" s="51">
        <f>'SSR Table 0%ITC'!AT314</f>
        <v>0</v>
      </c>
      <c r="T112" s="79">
        <f>'SSR Table 0%ITC'!AU314</f>
        <v>0</v>
      </c>
      <c r="U112" s="80">
        <f>'SSR Table 0%ITC'!AV314</f>
        <v>0</v>
      </c>
      <c r="V112" s="51">
        <f>'SSR Table 0%ITC'!AW314</f>
        <v>0</v>
      </c>
      <c r="W112" s="76">
        <f>'SSR Table 0%ITC'!AY314</f>
        <v>51.716847900984746</v>
      </c>
      <c r="X112" s="51">
        <f>'SSR Table 0%ITC'!AZ314</f>
        <v>-25.614278198727195</v>
      </c>
      <c r="Y112" s="81">
        <f>'SSR Table 0%ITC'!BA314</f>
        <v>26.102569702257551</v>
      </c>
      <c r="Z112" s="81">
        <f>'SSR Table 0%ITC'!BB314</f>
        <v>55.994806049841735</v>
      </c>
      <c r="AC112" s="51"/>
    </row>
    <row r="113" spans="2:29">
      <c r="B113" s="72" t="s">
        <v>65</v>
      </c>
      <c r="C113" s="73" t="s">
        <v>148</v>
      </c>
      <c r="D113" s="74">
        <f>'SSR Table 0%ITC'!AE315</f>
        <v>497</v>
      </c>
      <c r="E113" s="51">
        <f>'SSR Table 0%ITC'!AF315</f>
        <v>1350.3735148450987</v>
      </c>
      <c r="F113" s="51">
        <f>'SSR Table 0%ITC'!AG315</f>
        <v>24.331054321533308</v>
      </c>
      <c r="G113" s="75">
        <f>'SSR Table 0%ITC'!AH315</f>
        <v>6.8610000000000004E-2</v>
      </c>
      <c r="H113" s="76">
        <f>'SSR Table 0%ITC'!AI315</f>
        <v>94.318480490522617</v>
      </c>
      <c r="I113" s="76">
        <f>'SSR Table 0%ITC'!AJ315</f>
        <v>20.515994079949831</v>
      </c>
      <c r="J113" s="77">
        <f>'SSR Table 0%ITC'!AK315</f>
        <v>1.3698905603508081E-2</v>
      </c>
      <c r="K113" s="51">
        <f>'SSR Table 0%ITC'!AL315</f>
        <v>0.28104666626336333</v>
      </c>
      <c r="L113" s="51">
        <f>'SSR Table 0%ITC'!AM315</f>
        <v>0</v>
      </c>
      <c r="M113" s="76">
        <f>'SSR Table 0%ITC'!AN315</f>
        <v>20.797040746213195</v>
      </c>
      <c r="N113" s="76">
        <f>'SSR Table 0%ITC'!AO315</f>
        <v>115.11552123673582</v>
      </c>
      <c r="O113" s="77">
        <f>'SSR Table 0%ITC'!AP315</f>
        <v>0.29289253746810595</v>
      </c>
      <c r="P113" s="76">
        <f>'SSR Table 0%ITC'!AQ315</f>
        <v>44.866425586214433</v>
      </c>
      <c r="Q113" s="78">
        <f>'SSR Table 0%ITC'!AR315</f>
        <v>0</v>
      </c>
      <c r="R113" s="51">
        <f>'SSR Table 0%ITC'!AS315</f>
        <v>0</v>
      </c>
      <c r="S113" s="51">
        <f>'SSR Table 0%ITC'!AT315</f>
        <v>0</v>
      </c>
      <c r="T113" s="79">
        <f>'SSR Table 0%ITC'!AU315</f>
        <v>0</v>
      </c>
      <c r="U113" s="80">
        <f>'SSR Table 0%ITC'!AV315</f>
        <v>0</v>
      </c>
      <c r="V113" s="51">
        <f>'SSR Table 0%ITC'!AW315</f>
        <v>0</v>
      </c>
      <c r="W113" s="76">
        <f>'SSR Table 0%ITC'!AY315</f>
        <v>44.866425586214433</v>
      </c>
      <c r="X113" s="51">
        <f>'SSR Table 0%ITC'!AZ315</f>
        <v>-25.614278198727195</v>
      </c>
      <c r="Y113" s="81">
        <f>'SSR Table 0%ITC'!BA315</f>
        <v>19.252147387487238</v>
      </c>
      <c r="Z113" s="81">
        <f>'SSR Table 0%ITC'!BB315</f>
        <v>49.395978228272469</v>
      </c>
      <c r="AC113" s="51"/>
    </row>
    <row r="114" spans="2:29">
      <c r="B114" s="72" t="s">
        <v>56</v>
      </c>
      <c r="C114" s="73" t="s">
        <v>148</v>
      </c>
      <c r="D114" s="74">
        <f>'SSR Table 0%ITC'!AE316</f>
        <v>2353</v>
      </c>
      <c r="E114" s="51">
        <f>'SSR Table 0%ITC'!AF316</f>
        <v>1240.8837703981987</v>
      </c>
      <c r="F114" s="51">
        <f>'SSR Table 0%ITC'!AG316</f>
        <v>24.331054321533308</v>
      </c>
      <c r="G114" s="75">
        <f>'SSR Table 0%ITC'!AH316</f>
        <v>6.8610000000000004E-2</v>
      </c>
      <c r="H114" s="76">
        <f>'SSR Table 0%ITC'!AI316</f>
        <v>86.806389124020811</v>
      </c>
      <c r="I114" s="76">
        <f>'SSR Table 0%ITC'!AJ316</f>
        <v>20.515994079949831</v>
      </c>
      <c r="J114" s="77">
        <f>'SSR Table 0%ITC'!AK316</f>
        <v>1.3698905603508081E-2</v>
      </c>
      <c r="K114" s="51">
        <f>'SSR Table 0%ITC'!AL316</f>
        <v>0.28104666626336333</v>
      </c>
      <c r="L114" s="51">
        <f>'SSR Table 0%ITC'!AM316</f>
        <v>0</v>
      </c>
      <c r="M114" s="76">
        <f>'SSR Table 0%ITC'!AN316</f>
        <v>20.797040746213195</v>
      </c>
      <c r="N114" s="76">
        <f>'SSR Table 0%ITC'!AO316</f>
        <v>107.60342987023401</v>
      </c>
      <c r="O114" s="77">
        <f>'SSR Table 0%ITC'!AP316</f>
        <v>0.25960656681069372</v>
      </c>
      <c r="P114" s="76">
        <f>'SSR Table 0%ITC'!AQ316</f>
        <v>47.315816049777268</v>
      </c>
      <c r="Q114" s="78">
        <f>'SSR Table 0%ITC'!AR316</f>
        <v>0</v>
      </c>
      <c r="R114" s="51">
        <f>'SSR Table 0%ITC'!AS316</f>
        <v>0</v>
      </c>
      <c r="S114" s="51">
        <f>'SSR Table 0%ITC'!AT316</f>
        <v>0</v>
      </c>
      <c r="T114" s="79">
        <f>'SSR Table 0%ITC'!AU316</f>
        <v>0</v>
      </c>
      <c r="U114" s="80">
        <f>'SSR Table 0%ITC'!AV316</f>
        <v>0</v>
      </c>
      <c r="V114" s="51">
        <f>'SSR Table 0%ITC'!AW316</f>
        <v>0</v>
      </c>
      <c r="W114" s="76">
        <f>'SSR Table 0%ITC'!AY316</f>
        <v>47.315816049777268</v>
      </c>
      <c r="X114" s="51">
        <f>'SSR Table 0%ITC'!AZ316</f>
        <v>-25.614278198727195</v>
      </c>
      <c r="Y114" s="81">
        <f>'SSR Table 0%ITC'!BA316</f>
        <v>21.701537851050073</v>
      </c>
      <c r="Z114" s="81">
        <f>'SSR Table 0%ITC'!BB316</f>
        <v>49.352628807565239</v>
      </c>
      <c r="AC114" s="51"/>
    </row>
    <row r="115" spans="2:29">
      <c r="B115" s="72" t="s">
        <v>66</v>
      </c>
      <c r="C115" s="73" t="s">
        <v>148</v>
      </c>
      <c r="D115" s="74">
        <f>'SSR Table 0%ITC'!AE317</f>
        <v>2814</v>
      </c>
      <c r="E115" s="51">
        <f>'SSR Table 0%ITC'!AF317</f>
        <v>1228.718243237432</v>
      </c>
      <c r="F115" s="51">
        <f>'SSR Table 0%ITC'!AG317</f>
        <v>24.331054321533308</v>
      </c>
      <c r="G115" s="75">
        <f>'SSR Table 0%ITC'!AH317</f>
        <v>6.8610000000000004E-2</v>
      </c>
      <c r="H115" s="76">
        <f>'SSR Table 0%ITC'!AI317</f>
        <v>85.971712305520612</v>
      </c>
      <c r="I115" s="76">
        <f>'SSR Table 0%ITC'!AJ317</f>
        <v>20.515994079949831</v>
      </c>
      <c r="J115" s="77">
        <f>'SSR Table 0%ITC'!AK317</f>
        <v>1.3698905603508081E-2</v>
      </c>
      <c r="K115" s="51">
        <f>'SSR Table 0%ITC'!AL317</f>
        <v>0.28104666626336333</v>
      </c>
      <c r="L115" s="51">
        <f>'SSR Table 0%ITC'!AM317</f>
        <v>0</v>
      </c>
      <c r="M115" s="76">
        <f>'SSR Table 0%ITC'!AN317</f>
        <v>20.797040746213195</v>
      </c>
      <c r="N115" s="76">
        <f>'SSR Table 0%ITC'!AO317</f>
        <v>106.76875305173381</v>
      </c>
      <c r="O115" s="77">
        <f>'SSR Table 0%ITC'!AP317</f>
        <v>0.27790667353739795</v>
      </c>
      <c r="P115" s="76">
        <f>'SSR Table 0%ITC'!AQ317</f>
        <v>43.857218912920075</v>
      </c>
      <c r="Q115" s="78">
        <f>'SSR Table 0%ITC'!AR317</f>
        <v>0</v>
      </c>
      <c r="R115" s="51">
        <f>'SSR Table 0%ITC'!AS317</f>
        <v>0</v>
      </c>
      <c r="S115" s="51">
        <f>'SSR Table 0%ITC'!AT317</f>
        <v>0</v>
      </c>
      <c r="T115" s="79">
        <f>'SSR Table 0%ITC'!AU317</f>
        <v>0</v>
      </c>
      <c r="U115" s="80">
        <f>'SSR Table 0%ITC'!AV317</f>
        <v>0</v>
      </c>
      <c r="V115" s="51">
        <f>'SSR Table 0%ITC'!AW317</f>
        <v>0</v>
      </c>
      <c r="W115" s="76">
        <f>'SSR Table 0%ITC'!AY317</f>
        <v>43.857218912920075</v>
      </c>
      <c r="X115" s="51">
        <f>'SSR Table 0%ITC'!AZ317</f>
        <v>-25.614278198727195</v>
      </c>
      <c r="Y115" s="81">
        <f>'SSR Table 0%ITC'!BA317</f>
        <v>18.24294071419288</v>
      </c>
      <c r="Z115" s="81">
        <f>'SSR Table 0%ITC'!BB317</f>
        <v>44.411754332130641</v>
      </c>
      <c r="AC115" s="51"/>
    </row>
    <row r="116" spans="2:29">
      <c r="B116" s="72" t="s">
        <v>67</v>
      </c>
      <c r="C116" s="73" t="s">
        <v>148</v>
      </c>
      <c r="D116" s="74">
        <f>'SSR Table 0%ITC'!AE318</f>
        <v>4225</v>
      </c>
      <c r="E116" s="51">
        <f>'SSR Table 0%ITC'!AF318</f>
        <v>1216.5527160766653</v>
      </c>
      <c r="F116" s="51">
        <f>'SSR Table 0%ITC'!AG318</f>
        <v>24.331054321533308</v>
      </c>
      <c r="G116" s="75">
        <f>'SSR Table 0%ITC'!AH318</f>
        <v>6.8610000000000004E-2</v>
      </c>
      <c r="H116" s="76">
        <f>'SSR Table 0%ITC'!AI318</f>
        <v>85.137035487020412</v>
      </c>
      <c r="I116" s="76">
        <f>'SSR Table 0%ITC'!AJ318</f>
        <v>20.515994079949831</v>
      </c>
      <c r="J116" s="77">
        <f>'SSR Table 0%ITC'!AK318</f>
        <v>1.3698905603508081E-2</v>
      </c>
      <c r="K116" s="51">
        <f>'SSR Table 0%ITC'!AL318</f>
        <v>0.28104666626336333</v>
      </c>
      <c r="L116" s="51">
        <f>'SSR Table 0%ITC'!AM318</f>
        <v>0</v>
      </c>
      <c r="M116" s="76">
        <f>'SSR Table 0%ITC'!AN318</f>
        <v>20.797040746213195</v>
      </c>
      <c r="N116" s="76">
        <f>'SSR Table 0%ITC'!AO318</f>
        <v>105.93407623323361</v>
      </c>
      <c r="O116" s="77">
        <f>'SSR Table 0%ITC'!AP318</f>
        <v>0.28995243501613527</v>
      </c>
      <c r="P116" s="76">
        <f>'SSR Table 0%ITC'!AQ318</f>
        <v>41.706602933616352</v>
      </c>
      <c r="Q116" s="78">
        <f>'SSR Table 0%ITC'!AR318</f>
        <v>0</v>
      </c>
      <c r="R116" s="51">
        <f>'SSR Table 0%ITC'!AS318</f>
        <v>0</v>
      </c>
      <c r="S116" s="51">
        <f>'SSR Table 0%ITC'!AT318</f>
        <v>0</v>
      </c>
      <c r="T116" s="79">
        <f>'SSR Table 0%ITC'!AU318</f>
        <v>0</v>
      </c>
      <c r="U116" s="80">
        <f>'SSR Table 0%ITC'!AV318</f>
        <v>0</v>
      </c>
      <c r="V116" s="51">
        <f>'SSR Table 0%ITC'!AW318</f>
        <v>0</v>
      </c>
      <c r="W116" s="76">
        <f>'SSR Table 0%ITC'!AY318</f>
        <v>41.706602933616352</v>
      </c>
      <c r="X116" s="51">
        <f>'SSR Table 0%ITC'!AZ318</f>
        <v>-28.157858665900896</v>
      </c>
      <c r="Y116" s="81">
        <f>'SSR Table 0%ITC'!BA318</f>
        <v>13.548744267715456</v>
      </c>
      <c r="Z116" s="81">
        <f>'SSR Table 0%ITC'!BB318</f>
        <v>34.413584592474614</v>
      </c>
      <c r="AC116" s="51"/>
    </row>
    <row r="117" spans="2:29">
      <c r="B117" s="72" t="s">
        <v>68</v>
      </c>
      <c r="C117" s="73" t="s">
        <v>148</v>
      </c>
      <c r="D117" s="74">
        <f>'SSR Table 0%ITC'!AE319</f>
        <v>6130</v>
      </c>
      <c r="E117" s="51">
        <f>'SSR Table 0%ITC'!AF319</f>
        <v>1216.5527160766653</v>
      </c>
      <c r="F117" s="51">
        <f>'SSR Table 0%ITC'!AG319</f>
        <v>24.331054321533308</v>
      </c>
      <c r="G117" s="75">
        <f>'SSR Table 0%ITC'!AH319</f>
        <v>6.8610000000000004E-2</v>
      </c>
      <c r="H117" s="76">
        <f>'SSR Table 0%ITC'!AI319</f>
        <v>85.137035487020412</v>
      </c>
      <c r="I117" s="76">
        <f>'SSR Table 0%ITC'!AJ319</f>
        <v>20.515994079949831</v>
      </c>
      <c r="J117" s="77">
        <f>'SSR Table 0%ITC'!AK319</f>
        <v>1.3698905603508081E-2</v>
      </c>
      <c r="K117" s="51">
        <f>'SSR Table 0%ITC'!AL319</f>
        <v>0.28104666626336333</v>
      </c>
      <c r="L117" s="51">
        <f>'SSR Table 0%ITC'!AM319</f>
        <v>0</v>
      </c>
      <c r="M117" s="76">
        <f>'SSR Table 0%ITC'!AN319</f>
        <v>20.797040746213195</v>
      </c>
      <c r="N117" s="76">
        <f>'SSR Table 0%ITC'!AO319</f>
        <v>105.93407623323361</v>
      </c>
      <c r="O117" s="77">
        <f>'SSR Table 0%ITC'!AP319</f>
        <v>0.27469900415177262</v>
      </c>
      <c r="P117" s="76">
        <f>'SSR Table 0%ITC'!AQ319</f>
        <v>44.022478764326884</v>
      </c>
      <c r="Q117" s="78">
        <f>'SSR Table 0%ITC'!AR319</f>
        <v>0</v>
      </c>
      <c r="R117" s="51">
        <f>'SSR Table 0%ITC'!AS319</f>
        <v>0</v>
      </c>
      <c r="S117" s="51">
        <f>'SSR Table 0%ITC'!AT319</f>
        <v>0</v>
      </c>
      <c r="T117" s="79">
        <f>'SSR Table 0%ITC'!AU319</f>
        <v>0</v>
      </c>
      <c r="U117" s="80">
        <f>'SSR Table 0%ITC'!AV319</f>
        <v>0</v>
      </c>
      <c r="V117" s="51">
        <f>'SSR Table 0%ITC'!AW319</f>
        <v>0</v>
      </c>
      <c r="W117" s="76">
        <f>'SSR Table 0%ITC'!AY319</f>
        <v>44.022478764326884</v>
      </c>
      <c r="X117" s="51">
        <f>'SSR Table 0%ITC'!AZ319</f>
        <v>-28.157858665900896</v>
      </c>
      <c r="Y117" s="81">
        <f>'SSR Table 0%ITC'!BA319</f>
        <v>15.864620098425988</v>
      </c>
      <c r="Z117" s="81">
        <f>'SSR Table 0%ITC'!BB319</f>
        <v>38.176039198406222</v>
      </c>
      <c r="AC117" s="51"/>
    </row>
    <row r="118" spans="2:29">
      <c r="B118" s="52" t="s">
        <v>129</v>
      </c>
      <c r="C118" s="53" t="s">
        <v>55</v>
      </c>
      <c r="D118" s="42" t="str">
        <f>'SSR Table 0%ITC'!AE320</f>
        <v>by location</v>
      </c>
      <c r="E118" s="54">
        <f>'SSR Table 0%ITC'!AF320</f>
        <v>1832.2196049600025</v>
      </c>
      <c r="F118" s="54">
        <f>'SSR Table 0%ITC'!AG320</f>
        <v>37.328085453828059</v>
      </c>
      <c r="G118" s="55">
        <f>'SSR Table 0%ITC'!AH320</f>
        <v>6.862E-2</v>
      </c>
      <c r="H118" s="56">
        <f>'SSR Table 0%ITC'!AI320</f>
        <v>128.28836251619705</v>
      </c>
      <c r="I118" s="56">
        <f>'SSR Table 0%ITC'!AJ320</f>
        <v>17.239960823378993</v>
      </c>
      <c r="J118" s="57">
        <f>'SSR Table 0%ITC'!AK320</f>
        <v>1.3698905603508081E-2</v>
      </c>
      <c r="K118" s="54">
        <f>'SSR Table 0%ITC'!AL320</f>
        <v>0.23616859592764627</v>
      </c>
      <c r="L118" s="54">
        <f>'SSR Table 0%ITC'!AM320</f>
        <v>0</v>
      </c>
      <c r="M118" s="56">
        <f>'SSR Table 0%ITC'!AN320</f>
        <v>17.476129419306641</v>
      </c>
      <c r="N118" s="56">
        <f>'SSR Table 0%ITC'!AO320</f>
        <v>145.76449193550368</v>
      </c>
      <c r="O118" s="57">
        <f>'SSR Table 0%ITC'!AP320</f>
        <v>0.27332353276891491</v>
      </c>
      <c r="P118" s="56">
        <f>'SSR Table 0%ITC'!AQ320</f>
        <v>60.879434770391903</v>
      </c>
      <c r="Q118" s="58">
        <f>'SSR Table 0%ITC'!AR320</f>
        <v>0</v>
      </c>
      <c r="R118" s="54">
        <f>'SSR Table 0%ITC'!AS320</f>
        <v>0</v>
      </c>
      <c r="S118" s="54">
        <f>'SSR Table 0%ITC'!AT320</f>
        <v>0</v>
      </c>
      <c r="T118" s="59">
        <f>'SSR Table 0%ITC'!AU320</f>
        <v>0</v>
      </c>
      <c r="U118" s="60">
        <f>'SSR Table 0%ITC'!AV320</f>
        <v>0</v>
      </c>
      <c r="V118" s="54">
        <f>'SSR Table 0%ITC'!AW320</f>
        <v>0</v>
      </c>
      <c r="W118" s="56">
        <f>'SSR Table 0%ITC'!AY320</f>
        <v>60.879434770391903</v>
      </c>
      <c r="X118" s="54">
        <f>'SSR Table 0%ITC'!AZ320</f>
        <v>-28.157858665900896</v>
      </c>
      <c r="Y118" s="61">
        <f>'SSR Table 0%ITC'!BA320</f>
        <v>32.721576104491007</v>
      </c>
      <c r="Z118" s="61">
        <f>'SSR Table 0%ITC'!BB320</f>
        <v>78.345732580942382</v>
      </c>
      <c r="AC118" s="51"/>
    </row>
    <row r="119" spans="2:29">
      <c r="B119" s="52" t="s">
        <v>130</v>
      </c>
      <c r="C119" s="53" t="s">
        <v>55</v>
      </c>
      <c r="D119" s="42" t="str">
        <f>'SSR Table 0%ITC'!AE327</f>
        <v>by location</v>
      </c>
      <c r="E119" s="54">
        <f>'SSR Table 0%ITC'!AF327</f>
        <v>1134.5570630130981</v>
      </c>
      <c r="F119" s="54">
        <f>'SSR Table 0%ITC'!AG327</f>
        <v>23.114501605456642</v>
      </c>
      <c r="G119" s="55">
        <f>'SSR Table 0%ITC'!AH327</f>
        <v>6.862E-2</v>
      </c>
      <c r="H119" s="56">
        <f>'SSR Table 0%ITC'!AI327</f>
        <v>79.439422764125212</v>
      </c>
      <c r="I119" s="56">
        <f>'SSR Table 0%ITC'!AJ327</f>
        <v>19.471729981280383</v>
      </c>
      <c r="J119" s="57">
        <f>'SSR Table 0%ITC'!AK327</f>
        <v>1.3698905603508081E-2</v>
      </c>
      <c r="K119" s="54">
        <f>'SSR Table 0%ITC'!AL327</f>
        <v>0.26674139095055815</v>
      </c>
      <c r="L119" s="54">
        <f>'SSR Table 0%ITC'!AM327</f>
        <v>0</v>
      </c>
      <c r="M119" s="56">
        <f>'SSR Table 0%ITC'!AN327</f>
        <v>19.73847137223094</v>
      </c>
      <c r="N119" s="56">
        <f>'SSR Table 0%ITC'!AO327</f>
        <v>99.177894136356144</v>
      </c>
      <c r="O119" s="57">
        <f>'SSR Table 0%ITC'!AP327</f>
        <v>0.27332353276891491</v>
      </c>
      <c r="P119" s="56">
        <f>'SSR Table 0%ITC'!AQ327</f>
        <v>41.422256247500322</v>
      </c>
      <c r="Q119" s="58">
        <f>'SSR Table 0%ITC'!AR327</f>
        <v>0</v>
      </c>
      <c r="R119" s="54">
        <f>'SSR Table 0%ITC'!AS327</f>
        <v>0</v>
      </c>
      <c r="S119" s="54">
        <f>'SSR Table 0%ITC'!AT327</f>
        <v>0</v>
      </c>
      <c r="T119" s="59">
        <f>'SSR Table 0%ITC'!AU327</f>
        <v>0</v>
      </c>
      <c r="U119" s="60">
        <f>'SSR Table 0%ITC'!AV327</f>
        <v>0</v>
      </c>
      <c r="V119" s="54">
        <f>'SSR Table 0%ITC'!AW327</f>
        <v>0</v>
      </c>
      <c r="W119" s="56">
        <f>'SSR Table 0%ITC'!AY327</f>
        <v>41.422256247500322</v>
      </c>
      <c r="X119" s="54">
        <f>'SSR Table 0%ITC'!AZ327</f>
        <v>-28.157858665900896</v>
      </c>
      <c r="Y119" s="61">
        <f>'SSR Table 0%ITC'!BA327</f>
        <v>13.264397581599425</v>
      </c>
      <c r="Z119" s="61">
        <f>'SSR Table 0%ITC'!BB327</f>
        <v>31.759134781794842</v>
      </c>
      <c r="AC119" s="51"/>
    </row>
    <row r="120" spans="2:29">
      <c r="B120" s="52" t="s">
        <v>131</v>
      </c>
      <c r="C120" s="73" t="s">
        <v>148</v>
      </c>
      <c r="D120" s="74" t="str">
        <f>'SSR Table 0%ITC'!AE334</f>
        <v>by location</v>
      </c>
      <c r="E120" s="51">
        <f>'SSR Table 0%ITC'!AF334</f>
        <v>2554.5837381487486</v>
      </c>
      <c r="F120" s="51">
        <f>'SSR Table 0%ITC'!AG334</f>
        <v>63.572522991793782</v>
      </c>
      <c r="G120" s="75">
        <f>'SSR Table 0%ITC'!AH334</f>
        <v>6.2920000000000004E-2</v>
      </c>
      <c r="H120" s="76">
        <f>'SSR Table 0%ITC'!AI334</f>
        <v>164.73439195096293</v>
      </c>
      <c r="I120" s="76">
        <f>'SSR Table 0%ITC'!AJ334</f>
        <v>38.785068000000003</v>
      </c>
      <c r="J120" s="77">
        <f>'SSR Table 0%ITC'!AK334</f>
        <v>4.3916155836899881E-2</v>
      </c>
      <c r="K120" s="51">
        <f>'SSR Table 0%ITC'!AL334</f>
        <v>1.7032910904327589</v>
      </c>
      <c r="L120" s="51">
        <f>'SSR Table 0%ITC'!AM334</f>
        <v>0</v>
      </c>
      <c r="M120" s="76">
        <f>'SSR Table 0%ITC'!AN334</f>
        <v>40.488359090432759</v>
      </c>
      <c r="N120" s="76">
        <f>'SSR Table 0%ITC'!AO334</f>
        <v>205.2227510413957</v>
      </c>
      <c r="O120" s="77">
        <f>'SSR Table 0%ITC'!AP334</f>
        <v>0.29066519024021231</v>
      </c>
      <c r="P120" s="76">
        <f>'SSR Table 0%ITC'!AQ334</f>
        <v>80.598762671684284</v>
      </c>
      <c r="Q120" s="78">
        <f>'SSR Table 0%ITC'!AR334</f>
        <v>0</v>
      </c>
      <c r="R120" s="51">
        <f>'SSR Table 0%ITC'!AS334</f>
        <v>0</v>
      </c>
      <c r="S120" s="51">
        <f>'SSR Table 0%ITC'!AT334</f>
        <v>0</v>
      </c>
      <c r="T120" s="79">
        <f>'SSR Table 0%ITC'!AU334</f>
        <v>0</v>
      </c>
      <c r="U120" s="80">
        <f>'SSR Table 0%ITC'!AV334</f>
        <v>0</v>
      </c>
      <c r="V120" s="51">
        <f>'SSR Table 0%ITC'!AW334</f>
        <v>0</v>
      </c>
      <c r="W120" s="76">
        <f>'SSR Table 0%ITC'!AY334</f>
        <v>80.598762671684284</v>
      </c>
      <c r="X120" s="51">
        <f>'SSR Table 0%ITC'!AZ334</f>
        <v>-23.893560057308729</v>
      </c>
      <c r="Y120" s="81">
        <f>'SSR Table 0%ITC'!BA334</f>
        <v>56.705202614375551</v>
      </c>
      <c r="Z120" s="81">
        <f>'SSR Table 0%ITC'!BB334</f>
        <v>144.38432170833113</v>
      </c>
      <c r="AC120" s="51"/>
    </row>
    <row r="121" spans="2:29">
      <c r="B121" s="72" t="s">
        <v>64</v>
      </c>
      <c r="C121" s="73" t="s">
        <v>148</v>
      </c>
      <c r="D121" s="74">
        <f>'SSR Table 0%ITC'!AE335</f>
        <v>19</v>
      </c>
      <c r="E121" s="51">
        <f>'SSR Table 0%ITC'!AF335</f>
        <v>2835.5879493451112</v>
      </c>
      <c r="F121" s="51">
        <f>'SSR Table 0%ITC'!AG335</f>
        <v>63.572522991793782</v>
      </c>
      <c r="G121" s="75">
        <f>'SSR Table 0%ITC'!AH335</f>
        <v>6.2920000000000004E-2</v>
      </c>
      <c r="H121" s="76">
        <f>'SSR Table 0%ITC'!AI335</f>
        <v>182.41517691943807</v>
      </c>
      <c r="I121" s="76">
        <f>'SSR Table 0%ITC'!AJ335</f>
        <v>38.785068000000003</v>
      </c>
      <c r="J121" s="77">
        <f>'SSR Table 0%ITC'!AK335</f>
        <v>4.3916155836899881E-2</v>
      </c>
      <c r="K121" s="51">
        <f>'SSR Table 0%ITC'!AL335</f>
        <v>1.7032910904327589</v>
      </c>
      <c r="L121" s="51">
        <f>'SSR Table 0%ITC'!AM335</f>
        <v>0</v>
      </c>
      <c r="M121" s="76">
        <f>'SSR Table 0%ITC'!AN335</f>
        <v>40.488359090432759</v>
      </c>
      <c r="N121" s="76">
        <f>'SSR Table 0%ITC'!AO335</f>
        <v>222.90353600987083</v>
      </c>
      <c r="O121" s="77">
        <f>'SSR Table 0%ITC'!AP335</f>
        <v>0.2491298654624175</v>
      </c>
      <c r="P121" s="76">
        <f>'SSR Table 0%ITC'!AQ335</f>
        <v>102.13793150137393</v>
      </c>
      <c r="Q121" s="78">
        <f>'SSR Table 0%ITC'!AR335</f>
        <v>0</v>
      </c>
      <c r="R121" s="51">
        <f>'SSR Table 0%ITC'!AS335</f>
        <v>0</v>
      </c>
      <c r="S121" s="51">
        <f>'SSR Table 0%ITC'!AT335</f>
        <v>0</v>
      </c>
      <c r="T121" s="79">
        <f>'SSR Table 0%ITC'!AU335</f>
        <v>0</v>
      </c>
      <c r="U121" s="80">
        <f>'SSR Table 0%ITC'!AV335</f>
        <v>0</v>
      </c>
      <c r="V121" s="51">
        <f>'SSR Table 0%ITC'!AW335</f>
        <v>0</v>
      </c>
      <c r="W121" s="76">
        <f>'SSR Table 0%ITC'!AY335</f>
        <v>102.13793150137393</v>
      </c>
      <c r="X121" s="51">
        <f>'SSR Table 0%ITC'!AZ335</f>
        <v>-23.893560057308729</v>
      </c>
      <c r="Y121" s="81">
        <f>'SSR Table 0%ITC'!BA335</f>
        <v>78.244371444065195</v>
      </c>
      <c r="Z121" s="81">
        <f>'SSR Table 0%ITC'!BB335</f>
        <v>170.75876524401011</v>
      </c>
      <c r="AC121" s="51"/>
    </row>
    <row r="122" spans="2:29">
      <c r="B122" s="72" t="s">
        <v>65</v>
      </c>
      <c r="C122" s="73" t="s">
        <v>148</v>
      </c>
      <c r="D122" s="74">
        <f>'SSR Table 0%ITC'!AE336</f>
        <v>497</v>
      </c>
      <c r="E122" s="51">
        <f>'SSR Table 0%ITC'!AF336</f>
        <v>3014.408811015523</v>
      </c>
      <c r="F122" s="51">
        <f>'SSR Table 0%ITC'!AG336</f>
        <v>63.572522991793782</v>
      </c>
      <c r="G122" s="75">
        <f>'SSR Table 0%ITC'!AH336</f>
        <v>6.2920000000000004E-2</v>
      </c>
      <c r="H122" s="76">
        <f>'SSR Table 0%ITC'!AI336</f>
        <v>193.66658553574038</v>
      </c>
      <c r="I122" s="76">
        <f>'SSR Table 0%ITC'!AJ336</f>
        <v>38.785068000000003</v>
      </c>
      <c r="J122" s="77">
        <f>'SSR Table 0%ITC'!AK336</f>
        <v>4.3916155836899881E-2</v>
      </c>
      <c r="K122" s="51">
        <f>'SSR Table 0%ITC'!AL336</f>
        <v>1.7032910904327589</v>
      </c>
      <c r="L122" s="51">
        <f>'SSR Table 0%ITC'!AM336</f>
        <v>0</v>
      </c>
      <c r="M122" s="76">
        <f>'SSR Table 0%ITC'!AN336</f>
        <v>40.488359090432759</v>
      </c>
      <c r="N122" s="76">
        <f>'SSR Table 0%ITC'!AO336</f>
        <v>234.15494462617315</v>
      </c>
      <c r="O122" s="77">
        <f>'SSR Table 0%ITC'!AP336</f>
        <v>0.25184561648178849</v>
      </c>
      <c r="P122" s="76">
        <f>'SSR Table 0%ITC'!AQ336</f>
        <v>106.13651682029582</v>
      </c>
      <c r="Q122" s="78">
        <f>'SSR Table 0%ITC'!AR336</f>
        <v>0</v>
      </c>
      <c r="R122" s="51">
        <f>'SSR Table 0%ITC'!AS336</f>
        <v>0</v>
      </c>
      <c r="S122" s="51">
        <f>'SSR Table 0%ITC'!AT336</f>
        <v>0</v>
      </c>
      <c r="T122" s="79">
        <f>'SSR Table 0%ITC'!AU336</f>
        <v>0</v>
      </c>
      <c r="U122" s="80">
        <f>'SSR Table 0%ITC'!AV336</f>
        <v>0</v>
      </c>
      <c r="V122" s="51">
        <f>'SSR Table 0%ITC'!AW336</f>
        <v>0</v>
      </c>
      <c r="W122" s="76">
        <f>'SSR Table 0%ITC'!AY336</f>
        <v>106.13651682029582</v>
      </c>
      <c r="X122" s="51">
        <f>'SSR Table 0%ITC'!AZ336</f>
        <v>-23.893560057308729</v>
      </c>
      <c r="Y122" s="81">
        <f>'SSR Table 0%ITC'!BA336</f>
        <v>82.242956762987092</v>
      </c>
      <c r="Z122" s="81">
        <f>'SSR Table 0%ITC'!BB336</f>
        <v>181.44174656999377</v>
      </c>
      <c r="AC122" s="51"/>
    </row>
    <row r="123" spans="2:29">
      <c r="B123" s="72" t="s">
        <v>56</v>
      </c>
      <c r="C123" s="73" t="s">
        <v>148</v>
      </c>
      <c r="D123" s="74">
        <f>'SSR Table 0%ITC'!AE337</f>
        <v>2353</v>
      </c>
      <c r="E123" s="51">
        <f>'SSR Table 0%ITC'!AF337</f>
        <v>2656.7670876746988</v>
      </c>
      <c r="F123" s="51">
        <f>'SSR Table 0%ITC'!AG337</f>
        <v>63.572522991793782</v>
      </c>
      <c r="G123" s="75">
        <f>'SSR Table 0%ITC'!AH337</f>
        <v>6.2920000000000004E-2</v>
      </c>
      <c r="H123" s="76">
        <f>'SSR Table 0%ITC'!AI337</f>
        <v>171.16376830313573</v>
      </c>
      <c r="I123" s="76">
        <f>'SSR Table 0%ITC'!AJ337</f>
        <v>38.785068000000003</v>
      </c>
      <c r="J123" s="77">
        <f>'SSR Table 0%ITC'!AK337</f>
        <v>4.3916155836899881E-2</v>
      </c>
      <c r="K123" s="51">
        <f>'SSR Table 0%ITC'!AL337</f>
        <v>1.7032910904327589</v>
      </c>
      <c r="L123" s="51">
        <f>'SSR Table 0%ITC'!AM337</f>
        <v>0</v>
      </c>
      <c r="M123" s="76">
        <f>'SSR Table 0%ITC'!AN337</f>
        <v>40.488359090432759</v>
      </c>
      <c r="N123" s="76">
        <f>'SSR Table 0%ITC'!AO337</f>
        <v>211.65212739356849</v>
      </c>
      <c r="O123" s="77">
        <f>'SSR Table 0%ITC'!AP337</f>
        <v>0.231285969903786</v>
      </c>
      <c r="P123" s="76">
        <f>'SSR Table 0%ITC'!AQ337</f>
        <v>104.4646234586025</v>
      </c>
      <c r="Q123" s="78">
        <f>'SSR Table 0%ITC'!AR337</f>
        <v>0</v>
      </c>
      <c r="R123" s="51">
        <f>'SSR Table 0%ITC'!AS337</f>
        <v>0</v>
      </c>
      <c r="S123" s="51">
        <f>'SSR Table 0%ITC'!AT337</f>
        <v>0</v>
      </c>
      <c r="T123" s="79">
        <f>'SSR Table 0%ITC'!AU337</f>
        <v>0</v>
      </c>
      <c r="U123" s="80">
        <f>'SSR Table 0%ITC'!AV337</f>
        <v>0</v>
      </c>
      <c r="V123" s="51">
        <f>'SSR Table 0%ITC'!AW337</f>
        <v>0</v>
      </c>
      <c r="W123" s="76">
        <f>'SSR Table 0%ITC'!AY337</f>
        <v>104.4646234586025</v>
      </c>
      <c r="X123" s="51">
        <f>'SSR Table 0%ITC'!AZ337</f>
        <v>-23.893560057308729</v>
      </c>
      <c r="Y123" s="81">
        <f>'SSR Table 0%ITC'!BA337</f>
        <v>80.57106340129377</v>
      </c>
      <c r="Z123" s="81">
        <f>'SSR Table 0%ITC'!BB337</f>
        <v>163.24221933374156</v>
      </c>
      <c r="AC123" s="51"/>
    </row>
    <row r="124" spans="2:29">
      <c r="B124" s="72" t="s">
        <v>66</v>
      </c>
      <c r="C124" s="73" t="s">
        <v>148</v>
      </c>
      <c r="D124" s="74">
        <f>'SSR Table 0%ITC'!AE338</f>
        <v>2814</v>
      </c>
      <c r="E124" s="51">
        <f>'SSR Table 0%ITC'!AF338</f>
        <v>2605.6754129117235</v>
      </c>
      <c r="F124" s="51">
        <f>'SSR Table 0%ITC'!AG338</f>
        <v>63.572522991793782</v>
      </c>
      <c r="G124" s="75">
        <f>'SSR Table 0%ITC'!AH338</f>
        <v>6.2920000000000004E-2</v>
      </c>
      <c r="H124" s="76">
        <f>'SSR Table 0%ITC'!AI338</f>
        <v>167.94908012704931</v>
      </c>
      <c r="I124" s="76">
        <f>'SSR Table 0%ITC'!AJ338</f>
        <v>38.785068000000003</v>
      </c>
      <c r="J124" s="77">
        <f>'SSR Table 0%ITC'!AK338</f>
        <v>4.3916155836899881E-2</v>
      </c>
      <c r="K124" s="51">
        <f>'SSR Table 0%ITC'!AL338</f>
        <v>1.7032910904327589</v>
      </c>
      <c r="L124" s="51">
        <f>'SSR Table 0%ITC'!AM338</f>
        <v>0</v>
      </c>
      <c r="M124" s="76">
        <f>'SSR Table 0%ITC'!AN338</f>
        <v>40.488359090432759</v>
      </c>
      <c r="N124" s="76">
        <f>'SSR Table 0%ITC'!AO338</f>
        <v>208.43743921748208</v>
      </c>
      <c r="O124" s="77">
        <f>'SSR Table 0%ITC'!AP338</f>
        <v>0.3425931990860715</v>
      </c>
      <c r="P124" s="76">
        <f>'SSR Table 0%ITC'!AQ338</f>
        <v>69.453299962314205</v>
      </c>
      <c r="Q124" s="78">
        <f>'SSR Table 0%ITC'!AR338</f>
        <v>0</v>
      </c>
      <c r="R124" s="51">
        <f>'SSR Table 0%ITC'!AS338</f>
        <v>0</v>
      </c>
      <c r="S124" s="51">
        <f>'SSR Table 0%ITC'!AT338</f>
        <v>0</v>
      </c>
      <c r="T124" s="79">
        <f>'SSR Table 0%ITC'!AU338</f>
        <v>0</v>
      </c>
      <c r="U124" s="80">
        <f>'SSR Table 0%ITC'!AV338</f>
        <v>0</v>
      </c>
      <c r="V124" s="51">
        <f>'SSR Table 0%ITC'!AW338</f>
        <v>0</v>
      </c>
      <c r="W124" s="76">
        <f>'SSR Table 0%ITC'!AY338</f>
        <v>69.453299962314205</v>
      </c>
      <c r="X124" s="51">
        <f>'SSR Table 0%ITC'!AZ338</f>
        <v>-23.893560057308729</v>
      </c>
      <c r="Y124" s="81">
        <f>'SSR Table 0%ITC'!BA338</f>
        <v>45.559739905005472</v>
      </c>
      <c r="Z124" s="81">
        <f>'SSR Table 0%ITC'!BB338</f>
        <v>136.73008370180614</v>
      </c>
      <c r="AC124" s="51"/>
    </row>
    <row r="125" spans="2:29">
      <c r="B125" s="72" t="s">
        <v>67</v>
      </c>
      <c r="C125" s="73" t="s">
        <v>148</v>
      </c>
      <c r="D125" s="74">
        <f>'SSR Table 0%ITC'!AE339</f>
        <v>4225</v>
      </c>
      <c r="E125" s="51">
        <f>'SSR Table 0%ITC'!AF339</f>
        <v>2580.1295755302363</v>
      </c>
      <c r="F125" s="51">
        <f>'SSR Table 0%ITC'!AG339</f>
        <v>63.572522991793782</v>
      </c>
      <c r="G125" s="75">
        <f>'SSR Table 0%ITC'!AH339</f>
        <v>6.2920000000000004E-2</v>
      </c>
      <c r="H125" s="76">
        <f>'SSR Table 0%ITC'!AI339</f>
        <v>166.34173603900615</v>
      </c>
      <c r="I125" s="76">
        <f>'SSR Table 0%ITC'!AJ339</f>
        <v>38.785068000000003</v>
      </c>
      <c r="J125" s="77">
        <f>'SSR Table 0%ITC'!AK339</f>
        <v>4.3916155836899881E-2</v>
      </c>
      <c r="K125" s="51">
        <f>'SSR Table 0%ITC'!AL339</f>
        <v>1.7032910904327589</v>
      </c>
      <c r="L125" s="51">
        <f>'SSR Table 0%ITC'!AM339</f>
        <v>0</v>
      </c>
      <c r="M125" s="76">
        <f>'SSR Table 0%ITC'!AN339</f>
        <v>40.488359090432759</v>
      </c>
      <c r="N125" s="76">
        <f>'SSR Table 0%ITC'!AO339</f>
        <v>206.83009512943892</v>
      </c>
      <c r="O125" s="77">
        <f>'SSR Table 0%ITC'!AP339</f>
        <v>0.33690686179163137</v>
      </c>
      <c r="P125" s="76">
        <f>'SSR Table 0%ITC'!AQ339</f>
        <v>70.080915917156233</v>
      </c>
      <c r="Q125" s="78">
        <f>'SSR Table 0%ITC'!AR339</f>
        <v>0</v>
      </c>
      <c r="R125" s="51">
        <f>'SSR Table 0%ITC'!AS339</f>
        <v>0</v>
      </c>
      <c r="S125" s="51">
        <f>'SSR Table 0%ITC'!AT339</f>
        <v>0</v>
      </c>
      <c r="T125" s="79">
        <f>'SSR Table 0%ITC'!AU339</f>
        <v>0</v>
      </c>
      <c r="U125" s="80">
        <f>'SSR Table 0%ITC'!AV339</f>
        <v>0</v>
      </c>
      <c r="V125" s="51">
        <f>'SSR Table 0%ITC'!AW339</f>
        <v>0</v>
      </c>
      <c r="W125" s="76">
        <f>'SSR Table 0%ITC'!AY339</f>
        <v>70.080915917156233</v>
      </c>
      <c r="X125" s="51">
        <f>'SSR Table 0%ITC'!AZ339</f>
        <v>-26.266267661305633</v>
      </c>
      <c r="Y125" s="81">
        <f>'SSR Table 0%ITC'!BA339</f>
        <v>43.814648255850599</v>
      </c>
      <c r="Z125" s="81">
        <f>'SSR Table 0%ITC'!BB339</f>
        <v>129.31035144479335</v>
      </c>
      <c r="AC125" s="51"/>
    </row>
    <row r="126" spans="2:29">
      <c r="B126" s="72" t="s">
        <v>68</v>
      </c>
      <c r="C126" s="86" t="s">
        <v>148</v>
      </c>
      <c r="D126" s="87">
        <f>'SSR Table 0%ITC'!AE340</f>
        <v>6130</v>
      </c>
      <c r="E126" s="88">
        <f>'SSR Table 0%ITC'!AF340</f>
        <v>2503.4920633857737</v>
      </c>
      <c r="F126" s="88">
        <f>'SSR Table 0%ITC'!AG340</f>
        <v>63.572522991793782</v>
      </c>
      <c r="G126" s="89">
        <f>'SSR Table 0%ITC'!AH340</f>
        <v>6.2920000000000004E-2</v>
      </c>
      <c r="H126" s="90">
        <f>'SSR Table 0%ITC'!AI340</f>
        <v>161.51970377487658</v>
      </c>
      <c r="I126" s="90">
        <f>'SSR Table 0%ITC'!AJ340</f>
        <v>38.785068000000003</v>
      </c>
      <c r="J126" s="91">
        <f>'SSR Table 0%ITC'!AK340</f>
        <v>4.3916155836899881E-2</v>
      </c>
      <c r="K126" s="88">
        <f>'SSR Table 0%ITC'!AL340</f>
        <v>1.7032910904327589</v>
      </c>
      <c r="L126" s="88">
        <f>'SSR Table 0%ITC'!AM340</f>
        <v>0</v>
      </c>
      <c r="M126" s="90">
        <f>'SSR Table 0%ITC'!AN340</f>
        <v>40.488359090432759</v>
      </c>
      <c r="N126" s="90">
        <f>'SSR Table 0%ITC'!AO340</f>
        <v>202.00806286530934</v>
      </c>
      <c r="O126" s="91">
        <f>'SSR Table 0%ITC'!AP340</f>
        <v>0.33222962871557898</v>
      </c>
      <c r="P126" s="90">
        <f>'SSR Table 0%ITC'!AQ340</f>
        <v>69.410670078284227</v>
      </c>
      <c r="Q126" s="92">
        <f>'SSR Table 0%ITC'!AR340</f>
        <v>0</v>
      </c>
      <c r="R126" s="88">
        <f>'SSR Table 0%ITC'!AS340</f>
        <v>0</v>
      </c>
      <c r="S126" s="88">
        <f>'SSR Table 0%ITC'!AT340</f>
        <v>0</v>
      </c>
      <c r="T126" s="93">
        <f>'SSR Table 0%ITC'!AU340</f>
        <v>0</v>
      </c>
      <c r="U126" s="94">
        <f>'SSR Table 0%ITC'!AV340</f>
        <v>0</v>
      </c>
      <c r="V126" s="88">
        <f>'SSR Table 0%ITC'!AW340</f>
        <v>0</v>
      </c>
      <c r="W126" s="90">
        <f>'SSR Table 0%ITC'!AY340</f>
        <v>69.410670078284227</v>
      </c>
      <c r="X126" s="88">
        <f>'SSR Table 0%ITC'!AZ340</f>
        <v>-26.266267661305633</v>
      </c>
      <c r="Y126" s="95">
        <f>'SSR Table 0%ITC'!BA340</f>
        <v>43.144402416978593</v>
      </c>
      <c r="Z126" s="95">
        <f>'SSR Table 0%ITC'!BB340</f>
        <v>125.56451545425934</v>
      </c>
      <c r="AC126" s="51"/>
    </row>
    <row r="127" spans="2:29">
      <c r="B127" s="52" t="s">
        <v>132</v>
      </c>
      <c r="C127" s="73" t="s">
        <v>148</v>
      </c>
      <c r="D127" s="74" t="str">
        <f>'SSR Table 0%ITC'!AE341</f>
        <v>by location</v>
      </c>
      <c r="E127" s="51">
        <f>'SSR Table 0%ITC'!AF341</f>
        <v>1421.104170857541</v>
      </c>
      <c r="F127" s="51">
        <f>'SSR Table 0%ITC'!AG341</f>
        <v>63.572522991793782</v>
      </c>
      <c r="G127" s="75">
        <f>'SSR Table 0%ITC'!AH341</f>
        <v>6.3159999999999994E-2</v>
      </c>
      <c r="H127" s="76">
        <f>'SSR Table 0%ITC'!AI341</f>
        <v>93.772179983523969</v>
      </c>
      <c r="I127" s="76">
        <f>'SSR Table 0%ITC'!AJ341</f>
        <v>31.648228737199599</v>
      </c>
      <c r="J127" s="77">
        <f>'SSR Table 0%ITC'!AK341</f>
        <v>4.3916155836899881E-2</v>
      </c>
      <c r="K127" s="51">
        <f>'SSR Table 0%ITC'!AL341</f>
        <v>1.3898685451847108</v>
      </c>
      <c r="L127" s="51">
        <f>'SSR Table 0%ITC'!AM341</f>
        <v>0</v>
      </c>
      <c r="M127" s="76">
        <f>'SSR Table 0%ITC'!AN341</f>
        <v>33.038097282384307</v>
      </c>
      <c r="N127" s="76">
        <f>'SSR Table 0%ITC'!AO341</f>
        <v>126.81027726590827</v>
      </c>
      <c r="O127" s="77">
        <f>'SSR Table 0%ITC'!AP341</f>
        <v>0.34369625408302523</v>
      </c>
      <c r="P127" s="76">
        <f>'SSR Table 0%ITC'!AQ341</f>
        <v>42.118757119542956</v>
      </c>
      <c r="Q127" s="78">
        <f>'SSR Table 0%ITC'!AR341</f>
        <v>0</v>
      </c>
      <c r="R127" s="51">
        <f>'SSR Table 0%ITC'!AS341</f>
        <v>0</v>
      </c>
      <c r="S127" s="51">
        <f>'SSR Table 0%ITC'!AT341</f>
        <v>0</v>
      </c>
      <c r="T127" s="79">
        <f>'SSR Table 0%ITC'!AU341</f>
        <v>0</v>
      </c>
      <c r="U127" s="80">
        <f>'SSR Table 0%ITC'!AV341</f>
        <v>0</v>
      </c>
      <c r="V127" s="51">
        <f>'SSR Table 0%ITC'!AW341</f>
        <v>0</v>
      </c>
      <c r="W127" s="76">
        <f>'SSR Table 0%ITC'!AY341</f>
        <v>42.118757119542956</v>
      </c>
      <c r="X127" s="51">
        <f>'SSR Table 0%ITC'!AZ341</f>
        <v>-23.893560057308729</v>
      </c>
      <c r="Y127" s="81">
        <f>'SSR Table 0%ITC'!BA341</f>
        <v>18.225197062234226</v>
      </c>
      <c r="Z127" s="81">
        <f>'SSR Table 0%ITC'!BB341</f>
        <v>54.872043971482178</v>
      </c>
      <c r="AC127" s="51"/>
    </row>
    <row r="128" spans="2:29">
      <c r="B128" s="72" t="s">
        <v>64</v>
      </c>
      <c r="C128" s="73" t="s">
        <v>148</v>
      </c>
      <c r="D128" s="74">
        <f>'SSR Table 0%ITC'!AE342</f>
        <v>19</v>
      </c>
      <c r="E128" s="51">
        <f>'SSR Table 0%ITC'!AF342</f>
        <v>1577.4256296518706</v>
      </c>
      <c r="F128" s="51">
        <f>'SSR Table 0%ITC'!AG342</f>
        <v>63.572522991793782</v>
      </c>
      <c r="G128" s="75">
        <f>'SSR Table 0%ITC'!AH342</f>
        <v>6.3159999999999994E-2</v>
      </c>
      <c r="H128" s="76">
        <f>'SSR Table 0%ITC'!AI342</f>
        <v>103.64544332097383</v>
      </c>
      <c r="I128" s="76">
        <f>'SSR Table 0%ITC'!AJ342</f>
        <v>31.648228737199599</v>
      </c>
      <c r="J128" s="77">
        <f>'SSR Table 0%ITC'!AK342</f>
        <v>4.3916155836899881E-2</v>
      </c>
      <c r="K128" s="51">
        <f>'SSR Table 0%ITC'!AL342</f>
        <v>1.3898685451847108</v>
      </c>
      <c r="L128" s="51">
        <f>'SSR Table 0%ITC'!AM342</f>
        <v>0</v>
      </c>
      <c r="M128" s="76">
        <f>'SSR Table 0%ITC'!AN342</f>
        <v>33.038097282384307</v>
      </c>
      <c r="N128" s="76">
        <f>'SSR Table 0%ITC'!AO342</f>
        <v>136.68354060335813</v>
      </c>
      <c r="O128" s="77">
        <f>'SSR Table 0%ITC'!AP342</f>
        <v>0.37624761571044801</v>
      </c>
      <c r="P128" s="76">
        <f>'SSR Table 0%ITC'!AQ342</f>
        <v>41.470412709540668</v>
      </c>
      <c r="Q128" s="78">
        <f>'SSR Table 0%ITC'!AR342</f>
        <v>0</v>
      </c>
      <c r="R128" s="51">
        <f>'SSR Table 0%ITC'!AS342</f>
        <v>0</v>
      </c>
      <c r="S128" s="51">
        <f>'SSR Table 0%ITC'!AT342</f>
        <v>0</v>
      </c>
      <c r="T128" s="79">
        <f>'SSR Table 0%ITC'!AU342</f>
        <v>0</v>
      </c>
      <c r="U128" s="80">
        <f>'SSR Table 0%ITC'!AV342</f>
        <v>0</v>
      </c>
      <c r="V128" s="51">
        <f>'SSR Table 0%ITC'!AW342</f>
        <v>0</v>
      </c>
      <c r="W128" s="76">
        <f>'SSR Table 0%ITC'!AY342</f>
        <v>41.470412709540668</v>
      </c>
      <c r="X128" s="51">
        <f>'SSR Table 0%ITC'!AZ342</f>
        <v>-23.893560057308729</v>
      </c>
      <c r="Y128" s="81">
        <f>'SSR Table 0%ITC'!BA342</f>
        <v>17.576852652231938</v>
      </c>
      <c r="Z128" s="81">
        <f>'SSR Table 0%ITC'!BB342</f>
        <v>57.93206038236211</v>
      </c>
      <c r="AC128" s="51"/>
    </row>
    <row r="129" spans="2:29">
      <c r="B129" s="72" t="s">
        <v>65</v>
      </c>
      <c r="C129" s="73" t="s">
        <v>148</v>
      </c>
      <c r="D129" s="74">
        <f>'SSR Table 0%ITC'!AE343</f>
        <v>497</v>
      </c>
      <c r="E129" s="51">
        <f>'SSR Table 0%ITC'!AF343</f>
        <v>1676.9029216118984</v>
      </c>
      <c r="F129" s="51">
        <f>'SSR Table 0%ITC'!AG343</f>
        <v>63.572522991793782</v>
      </c>
      <c r="G129" s="75">
        <f>'SSR Table 0%ITC'!AH343</f>
        <v>6.3159999999999994E-2</v>
      </c>
      <c r="H129" s="76">
        <f>'SSR Table 0%ITC'!AI343</f>
        <v>109.92842908116918</v>
      </c>
      <c r="I129" s="76">
        <f>'SSR Table 0%ITC'!AJ343</f>
        <v>31.648228737199599</v>
      </c>
      <c r="J129" s="77">
        <f>'SSR Table 0%ITC'!AK343</f>
        <v>4.3916155836899881E-2</v>
      </c>
      <c r="K129" s="51">
        <f>'SSR Table 0%ITC'!AL343</f>
        <v>1.3898685451847108</v>
      </c>
      <c r="L129" s="51">
        <f>'SSR Table 0%ITC'!AM343</f>
        <v>0</v>
      </c>
      <c r="M129" s="76">
        <f>'SSR Table 0%ITC'!AN343</f>
        <v>33.038097282384307</v>
      </c>
      <c r="N129" s="76">
        <f>'SSR Table 0%ITC'!AO343</f>
        <v>142.9665263635535</v>
      </c>
      <c r="O129" s="77">
        <f>'SSR Table 0%ITC'!AP343</f>
        <v>0.34058746870144996</v>
      </c>
      <c r="P129" s="76">
        <f>'SSR Table 0%ITC'!AQ343</f>
        <v>47.918321199811537</v>
      </c>
      <c r="Q129" s="78">
        <f>'SSR Table 0%ITC'!AR343</f>
        <v>0</v>
      </c>
      <c r="R129" s="51">
        <f>'SSR Table 0%ITC'!AS343</f>
        <v>0</v>
      </c>
      <c r="S129" s="51">
        <f>'SSR Table 0%ITC'!AT343</f>
        <v>0</v>
      </c>
      <c r="T129" s="79">
        <f>'SSR Table 0%ITC'!AU343</f>
        <v>0</v>
      </c>
      <c r="U129" s="80">
        <f>'SSR Table 0%ITC'!AV343</f>
        <v>0</v>
      </c>
      <c r="V129" s="51">
        <f>'SSR Table 0%ITC'!AW343</f>
        <v>0</v>
      </c>
      <c r="W129" s="76">
        <f>'SSR Table 0%ITC'!AY343</f>
        <v>47.918321199811537</v>
      </c>
      <c r="X129" s="51">
        <f>'SSR Table 0%ITC'!AZ343</f>
        <v>-23.893560057308729</v>
      </c>
      <c r="Y129" s="81">
        <f>'SSR Table 0%ITC'!BA343</f>
        <v>24.024761142502808</v>
      </c>
      <c r="Z129" s="81">
        <f>'SSR Table 0%ITC'!BB343</f>
        <v>71.678985433054208</v>
      </c>
      <c r="AC129" s="51"/>
    </row>
    <row r="130" spans="2:29">
      <c r="B130" s="72" t="s">
        <v>56</v>
      </c>
      <c r="C130" s="73" t="s">
        <v>148</v>
      </c>
      <c r="D130" s="74">
        <f>'SSR Table 0%ITC'!AE344</f>
        <v>2353</v>
      </c>
      <c r="E130" s="51">
        <f>'SSR Table 0%ITC'!AF344</f>
        <v>1477.9483376918427</v>
      </c>
      <c r="F130" s="51">
        <f>'SSR Table 0%ITC'!AG344</f>
        <v>63.572522991793782</v>
      </c>
      <c r="G130" s="75">
        <f>'SSR Table 0%ITC'!AH344</f>
        <v>6.3159999999999994E-2</v>
      </c>
      <c r="H130" s="76">
        <f>'SSR Table 0%ITC'!AI344</f>
        <v>97.362457560778466</v>
      </c>
      <c r="I130" s="76">
        <f>'SSR Table 0%ITC'!AJ344</f>
        <v>31.648228737199599</v>
      </c>
      <c r="J130" s="77">
        <f>'SSR Table 0%ITC'!AK344</f>
        <v>4.3916155836899881E-2</v>
      </c>
      <c r="K130" s="51">
        <f>'SSR Table 0%ITC'!AL344</f>
        <v>1.3898685451847108</v>
      </c>
      <c r="L130" s="51">
        <f>'SSR Table 0%ITC'!AM344</f>
        <v>0</v>
      </c>
      <c r="M130" s="76">
        <f>'SSR Table 0%ITC'!AN344</f>
        <v>33.038097282384307</v>
      </c>
      <c r="N130" s="76">
        <f>'SSR Table 0%ITC'!AO344</f>
        <v>130.40055484316278</v>
      </c>
      <c r="O130" s="77">
        <f>'SSR Table 0%ITC'!AP344</f>
        <v>0.32589136551429509</v>
      </c>
      <c r="P130" s="76">
        <f>'SSR Table 0%ITC'!AQ344</f>
        <v>45.677516075417699</v>
      </c>
      <c r="Q130" s="78">
        <f>'SSR Table 0%ITC'!AR344</f>
        <v>0</v>
      </c>
      <c r="R130" s="51">
        <f>'SSR Table 0%ITC'!AS344</f>
        <v>0</v>
      </c>
      <c r="S130" s="51">
        <f>'SSR Table 0%ITC'!AT344</f>
        <v>0</v>
      </c>
      <c r="T130" s="79">
        <f>'SSR Table 0%ITC'!AU344</f>
        <v>0</v>
      </c>
      <c r="U130" s="80">
        <f>'SSR Table 0%ITC'!AV344</f>
        <v>0</v>
      </c>
      <c r="V130" s="51">
        <f>'SSR Table 0%ITC'!AW344</f>
        <v>0</v>
      </c>
      <c r="W130" s="76">
        <f>'SSR Table 0%ITC'!AY344</f>
        <v>45.677516075417699</v>
      </c>
      <c r="X130" s="51">
        <f>'SSR Table 0%ITC'!AZ344</f>
        <v>-23.893560057308729</v>
      </c>
      <c r="Y130" s="81">
        <f>'SSR Table 0%ITC'!BA344</f>
        <v>21.78395601810897</v>
      </c>
      <c r="Z130" s="81">
        <f>'SSR Table 0%ITC'!BB344</f>
        <v>62.189019795873136</v>
      </c>
      <c r="AC130" s="51"/>
    </row>
    <row r="131" spans="2:29">
      <c r="B131" s="72" t="s">
        <v>66</v>
      </c>
      <c r="C131" s="73" t="s">
        <v>148</v>
      </c>
      <c r="D131" s="74">
        <f>'SSR Table 0%ITC'!AE345</f>
        <v>2814</v>
      </c>
      <c r="E131" s="51">
        <f>'SSR Table 0%ITC'!AF345</f>
        <v>1449.5262542746918</v>
      </c>
      <c r="F131" s="51">
        <f>'SSR Table 0%ITC'!AG345</f>
        <v>63.572522991793782</v>
      </c>
      <c r="G131" s="75">
        <f>'SSR Table 0%ITC'!AH345</f>
        <v>6.3159999999999994E-2</v>
      </c>
      <c r="H131" s="76">
        <f>'SSR Table 0%ITC'!AI345</f>
        <v>95.567318772151211</v>
      </c>
      <c r="I131" s="76">
        <f>'SSR Table 0%ITC'!AJ345</f>
        <v>31.648228737199599</v>
      </c>
      <c r="J131" s="77">
        <f>'SSR Table 0%ITC'!AK345</f>
        <v>4.3916155836899881E-2</v>
      </c>
      <c r="K131" s="51">
        <f>'SSR Table 0%ITC'!AL345</f>
        <v>1.3898685451847108</v>
      </c>
      <c r="L131" s="51">
        <f>'SSR Table 0%ITC'!AM345</f>
        <v>0</v>
      </c>
      <c r="M131" s="76">
        <f>'SSR Table 0%ITC'!AN345</f>
        <v>33.038097282384307</v>
      </c>
      <c r="N131" s="76">
        <f>'SSR Table 0%ITC'!AO345</f>
        <v>128.60541605453551</v>
      </c>
      <c r="O131" s="77">
        <f>'SSR Table 0%ITC'!AP345</f>
        <v>0.3027888380249909</v>
      </c>
      <c r="P131" s="76">
        <f>'SSR Table 0%ITC'!AQ345</f>
        <v>48.485880997560564</v>
      </c>
      <c r="Q131" s="78">
        <f>'SSR Table 0%ITC'!AR345</f>
        <v>0</v>
      </c>
      <c r="R131" s="51">
        <f>'SSR Table 0%ITC'!AS345</f>
        <v>0</v>
      </c>
      <c r="S131" s="51">
        <f>'SSR Table 0%ITC'!AT345</f>
        <v>0</v>
      </c>
      <c r="T131" s="79">
        <f>'SSR Table 0%ITC'!AU345</f>
        <v>0</v>
      </c>
      <c r="U131" s="80">
        <f>'SSR Table 0%ITC'!AV345</f>
        <v>0</v>
      </c>
      <c r="V131" s="51">
        <f>'SSR Table 0%ITC'!AW345</f>
        <v>0</v>
      </c>
      <c r="W131" s="76">
        <f>'SSR Table 0%ITC'!AY345</f>
        <v>48.485880997560564</v>
      </c>
      <c r="X131" s="51">
        <f>'SSR Table 0%ITC'!AZ345</f>
        <v>-23.893560057308729</v>
      </c>
      <c r="Y131" s="81">
        <f>'SSR Table 0%ITC'!BA345</f>
        <v>24.592320940251835</v>
      </c>
      <c r="Z131" s="81">
        <f>'SSR Table 0%ITC'!BB345</f>
        <v>65.229415268887792</v>
      </c>
      <c r="AC131" s="51"/>
    </row>
    <row r="132" spans="2:29">
      <c r="B132" s="72" t="s">
        <v>67</v>
      </c>
      <c r="C132" s="73" t="s">
        <v>148</v>
      </c>
      <c r="D132" s="74">
        <f>'SSR Table 0%ITC'!AE346</f>
        <v>4225</v>
      </c>
      <c r="E132" s="51">
        <f>'SSR Table 0%ITC'!AF346</f>
        <v>1435.3152125661165</v>
      </c>
      <c r="F132" s="51">
        <f>'SSR Table 0%ITC'!AG346</f>
        <v>63.572522991793782</v>
      </c>
      <c r="G132" s="75">
        <f>'SSR Table 0%ITC'!AH346</f>
        <v>6.3159999999999994E-2</v>
      </c>
      <c r="H132" s="76">
        <f>'SSR Table 0%ITC'!AI346</f>
        <v>94.669749377837604</v>
      </c>
      <c r="I132" s="76">
        <f>'SSR Table 0%ITC'!AJ346</f>
        <v>31.648228737199599</v>
      </c>
      <c r="J132" s="77">
        <f>'SSR Table 0%ITC'!AK346</f>
        <v>4.3916155836899881E-2</v>
      </c>
      <c r="K132" s="51">
        <f>'SSR Table 0%ITC'!AL346</f>
        <v>1.3898685451847108</v>
      </c>
      <c r="L132" s="51">
        <f>'SSR Table 0%ITC'!AM346</f>
        <v>0</v>
      </c>
      <c r="M132" s="76">
        <f>'SSR Table 0%ITC'!AN346</f>
        <v>33.038097282384307</v>
      </c>
      <c r="N132" s="76">
        <f>'SSR Table 0%ITC'!AO346</f>
        <v>127.70784666022192</v>
      </c>
      <c r="O132" s="77">
        <f>'SSR Table 0%ITC'!AP346</f>
        <v>0.30416623025926443</v>
      </c>
      <c r="P132" s="76">
        <f>'SSR Table 0%ITC'!AQ346</f>
        <v>47.929453890453615</v>
      </c>
      <c r="Q132" s="78">
        <f>'SSR Table 0%ITC'!AR346</f>
        <v>0</v>
      </c>
      <c r="R132" s="51">
        <f>'SSR Table 0%ITC'!AS346</f>
        <v>0</v>
      </c>
      <c r="S132" s="51">
        <f>'SSR Table 0%ITC'!AT346</f>
        <v>0</v>
      </c>
      <c r="T132" s="79">
        <f>'SSR Table 0%ITC'!AU346</f>
        <v>0</v>
      </c>
      <c r="U132" s="80">
        <f>'SSR Table 0%ITC'!AV346</f>
        <v>0</v>
      </c>
      <c r="V132" s="51">
        <f>'SSR Table 0%ITC'!AW346</f>
        <v>0</v>
      </c>
      <c r="W132" s="76">
        <f>'SSR Table 0%ITC'!AY346</f>
        <v>47.929453890453615</v>
      </c>
      <c r="X132" s="51">
        <f>'SSR Table 0%ITC'!AZ346</f>
        <v>-26.266267661305633</v>
      </c>
      <c r="Y132" s="81">
        <f>'SSR Table 0%ITC'!BA346</f>
        <v>21.663186229147982</v>
      </c>
      <c r="Z132" s="81">
        <f>'SSR Table 0%ITC'!BB346</f>
        <v>57.721476890745322</v>
      </c>
      <c r="AC132" s="51"/>
    </row>
    <row r="133" spans="2:29">
      <c r="B133" s="72" t="s">
        <v>68</v>
      </c>
      <c r="C133" s="73" t="s">
        <v>148</v>
      </c>
      <c r="D133" s="74">
        <f>'SSR Table 0%ITC'!AE347</f>
        <v>6130</v>
      </c>
      <c r="E133" s="51">
        <f>'SSR Table 0%ITC'!AF347</f>
        <v>1392.6820874403902</v>
      </c>
      <c r="F133" s="51">
        <f>'SSR Table 0%ITC'!AG347</f>
        <v>63.572522991793782</v>
      </c>
      <c r="G133" s="75">
        <f>'SSR Table 0%ITC'!AH347</f>
        <v>6.3159999999999994E-2</v>
      </c>
      <c r="H133" s="76">
        <f>'SSR Table 0%ITC'!AI347</f>
        <v>91.977041194896728</v>
      </c>
      <c r="I133" s="76">
        <f>'SSR Table 0%ITC'!AJ347</f>
        <v>31.648228737199599</v>
      </c>
      <c r="J133" s="77">
        <f>'SSR Table 0%ITC'!AK347</f>
        <v>4.3916155836899881E-2</v>
      </c>
      <c r="K133" s="51">
        <f>'SSR Table 0%ITC'!AL347</f>
        <v>1.3898685451847108</v>
      </c>
      <c r="L133" s="51">
        <f>'SSR Table 0%ITC'!AM347</f>
        <v>0</v>
      </c>
      <c r="M133" s="76">
        <f>'SSR Table 0%ITC'!AN347</f>
        <v>33.038097282384307</v>
      </c>
      <c r="N133" s="76">
        <f>'SSR Table 0%ITC'!AO347</f>
        <v>125.01513847728103</v>
      </c>
      <c r="O133" s="77">
        <f>'SSR Table 0%ITC'!AP347</f>
        <v>0.41249600628770289</v>
      </c>
      <c r="P133" s="76">
        <f>'SSR Table 0%ITC'!AQ347</f>
        <v>34.597024727110487</v>
      </c>
      <c r="Q133" s="78">
        <f>'SSR Table 0%ITC'!AR347</f>
        <v>0</v>
      </c>
      <c r="R133" s="51">
        <f>'SSR Table 0%ITC'!AS347</f>
        <v>0</v>
      </c>
      <c r="S133" s="51">
        <f>'SSR Table 0%ITC'!AT347</f>
        <v>0</v>
      </c>
      <c r="T133" s="79">
        <f>'SSR Table 0%ITC'!AU347</f>
        <v>0</v>
      </c>
      <c r="U133" s="80">
        <f>'SSR Table 0%ITC'!AV347</f>
        <v>0</v>
      </c>
      <c r="V133" s="51">
        <f>'SSR Table 0%ITC'!AW347</f>
        <v>0</v>
      </c>
      <c r="W133" s="76">
        <f>'SSR Table 0%ITC'!AY347</f>
        <v>34.597024727110487</v>
      </c>
      <c r="X133" s="51">
        <f>'SSR Table 0%ITC'!AZ347</f>
        <v>-26.266267661305633</v>
      </c>
      <c r="Y133" s="81">
        <f>'SSR Table 0%ITC'!BA347</f>
        <v>8.3307570658048533</v>
      </c>
      <c r="Z133" s="81">
        <f>'SSR Table 0%ITC'!BB347</f>
        <v>30.102899206418662</v>
      </c>
      <c r="AC133" s="51"/>
    </row>
    <row r="134" spans="2:29">
      <c r="B134" s="52" t="s">
        <v>133</v>
      </c>
      <c r="C134" s="53" t="s">
        <v>55</v>
      </c>
      <c r="D134" s="42" t="str">
        <f>'SSR Table 0%ITC'!AE348</f>
        <v>by location</v>
      </c>
      <c r="E134" s="54">
        <f>'SSR Table 0%ITC'!AF348</f>
        <v>1491.776712066973</v>
      </c>
      <c r="F134" s="54">
        <f>'SSR Table 0%ITC'!AG348</f>
        <v>63.572522991793782</v>
      </c>
      <c r="G134" s="55">
        <f>'SSR Table 0%ITC'!AH348</f>
        <v>6.3130000000000006E-2</v>
      </c>
      <c r="H134" s="56">
        <f>'SSR Table 0%ITC'!AI348</f>
        <v>98.189197209259945</v>
      </c>
      <c r="I134" s="56">
        <f>'SSR Table 0%ITC'!AJ348</f>
        <v>31.648228737199599</v>
      </c>
      <c r="J134" s="57">
        <f>'SSR Table 0%ITC'!AK348</f>
        <v>4.3916155836899881E-2</v>
      </c>
      <c r="K134" s="54">
        <f>'SSR Table 0%ITC'!AL348</f>
        <v>1.3898685451847108</v>
      </c>
      <c r="L134" s="54">
        <f>'SSR Table 0%ITC'!AM348</f>
        <v>0</v>
      </c>
      <c r="M134" s="56">
        <f>'SSR Table 0%ITC'!AN348</f>
        <v>33.038097282384307</v>
      </c>
      <c r="N134" s="56">
        <f>'SSR Table 0%ITC'!AO348</f>
        <v>131.22729449164424</v>
      </c>
      <c r="O134" s="57">
        <f>'SSR Table 0%ITC'!AP348</f>
        <v>0.34369625408302523</v>
      </c>
      <c r="P134" s="56">
        <f>'SSR Table 0%ITC'!AQ348</f>
        <v>43.585824929303406</v>
      </c>
      <c r="Q134" s="58">
        <f>'SSR Table 0%ITC'!AR348</f>
        <v>0</v>
      </c>
      <c r="R134" s="54">
        <f>'SSR Table 0%ITC'!AS348</f>
        <v>0</v>
      </c>
      <c r="S134" s="54">
        <f>'SSR Table 0%ITC'!AT348</f>
        <v>0</v>
      </c>
      <c r="T134" s="59">
        <f>'SSR Table 0%ITC'!AU348</f>
        <v>0</v>
      </c>
      <c r="U134" s="60">
        <f>'SSR Table 0%ITC'!AV348</f>
        <v>0</v>
      </c>
      <c r="V134" s="54">
        <f>'SSR Table 0%ITC'!AW348</f>
        <v>0</v>
      </c>
      <c r="W134" s="56">
        <f>'SSR Table 0%ITC'!AY348</f>
        <v>43.585824929303406</v>
      </c>
      <c r="X134" s="54">
        <f>'SSR Table 0%ITC'!AZ348</f>
        <v>-23.893560057308729</v>
      </c>
      <c r="Y134" s="61">
        <f>'SSR Table 0%ITC'!BA348</f>
        <v>19.692264871994677</v>
      </c>
      <c r="Z134" s="61">
        <f>'SSR Table 0%ITC'!BB348</f>
        <v>59.28906119721816</v>
      </c>
      <c r="AC134" s="51"/>
    </row>
    <row r="135" spans="2:29">
      <c r="B135" s="52" t="s">
        <v>134</v>
      </c>
      <c r="C135" s="62" t="s">
        <v>148</v>
      </c>
      <c r="D135" s="63">
        <f>'SSR Table 30%ITC'!AE355</f>
        <v>0</v>
      </c>
      <c r="E135" s="64">
        <f>'SSR Table 30%ITC'!AF355</f>
        <v>8340.5677668817571</v>
      </c>
      <c r="F135" s="64">
        <f>'SSR Table 30%ITC'!AG355</f>
        <v>169.16367101225097</v>
      </c>
      <c r="G135" s="65">
        <f>'SSR Table 30%ITC'!AH355</f>
        <v>5.2019999999999997E-2</v>
      </c>
      <c r="H135" s="66">
        <f>'SSR Table 30%ITC'!AI355</f>
        <v>442.67622939924627</v>
      </c>
      <c r="I135" s="66">
        <f>'SSR Table 30%ITC'!AJ355</f>
        <v>69.259375000000006</v>
      </c>
      <c r="J135" s="67">
        <f>'SSR Table 30%ITC'!AK355</f>
        <v>4.3916155836899881E-2</v>
      </c>
      <c r="K135" s="64">
        <f>'SSR Table 30%ITC'!AL355</f>
        <v>3.0416055056662881</v>
      </c>
      <c r="L135" s="64">
        <f>'SSR Table 30%ITC'!AM355</f>
        <v>0</v>
      </c>
      <c r="M135" s="66">
        <f>'SSR Table 30%ITC'!AN355</f>
        <v>72.300980505666288</v>
      </c>
      <c r="N135" s="66">
        <f>'SSR Table 30%ITC'!AO355</f>
        <v>514.97720990491257</v>
      </c>
      <c r="O135" s="67">
        <f>'SSR Table 30%ITC'!AP355</f>
        <v>0.31541647792627231</v>
      </c>
      <c r="P135" s="66">
        <f>'SSR Table 30%ITC'!AQ355</f>
        <v>186.38009375848992</v>
      </c>
      <c r="Q135" s="68">
        <f>'SSR Table 30%ITC'!AR355</f>
        <v>0</v>
      </c>
      <c r="R135" s="64">
        <f>'SSR Table 30%ITC'!AS355</f>
        <v>0</v>
      </c>
      <c r="S135" s="64">
        <f>'SSR Table 30%ITC'!AT355</f>
        <v>0</v>
      </c>
      <c r="T135" s="69">
        <f>'SSR Table 30%ITC'!AU355</f>
        <v>0</v>
      </c>
      <c r="U135" s="70">
        <f>'SSR Table 30%ITC'!AV355</f>
        <v>0</v>
      </c>
      <c r="V135" s="64">
        <f>'SSR Table 30%ITC'!AW355</f>
        <v>0</v>
      </c>
      <c r="W135" s="66">
        <f>'SSR Table 30%ITC'!AY355</f>
        <v>186.38009375848992</v>
      </c>
      <c r="X135" s="115">
        <f>'SSR Table 30%ITC'!AZ355</f>
        <v>-32.72174180489273</v>
      </c>
      <c r="Y135" s="71">
        <f>'SSR Table 30%ITC'!BA355</f>
        <v>186.38009375848992</v>
      </c>
      <c r="Z135" s="71">
        <f>'SSR Table 30%ITC'!BB355</f>
        <v>514.97720990491257</v>
      </c>
      <c r="AC135" s="51"/>
    </row>
    <row r="136" spans="2:29">
      <c r="B136" s="72" t="s">
        <v>65</v>
      </c>
      <c r="C136" s="86" t="s">
        <v>148</v>
      </c>
      <c r="D136" s="87">
        <f>'SSR Table 30%ITC'!AE357</f>
        <v>497</v>
      </c>
      <c r="E136" s="88">
        <f>'SSR Table 30%ITC'!AF357</f>
        <v>9841.8699649204736</v>
      </c>
      <c r="F136" s="88">
        <f>'SSR Table 30%ITC'!AG357</f>
        <v>169.16367101225097</v>
      </c>
      <c r="G136" s="89">
        <f>'SSR Table 30%ITC'!AH357</f>
        <v>5.2019999999999997E-2</v>
      </c>
      <c r="H136" s="90">
        <f>'SSR Table 30%ITC'!AI357</f>
        <v>520.7739697412203</v>
      </c>
      <c r="I136" s="90">
        <f>'SSR Table 30%ITC'!AJ357</f>
        <v>69.259375000000006</v>
      </c>
      <c r="J136" s="91">
        <f>'SSR Table 30%ITC'!AK357</f>
        <v>4.3916155836899881E-2</v>
      </c>
      <c r="K136" s="88">
        <f>'SSR Table 30%ITC'!AL357</f>
        <v>3.0416055056662881</v>
      </c>
      <c r="L136" s="88">
        <f>'SSR Table 30%ITC'!AM357</f>
        <v>0</v>
      </c>
      <c r="M136" s="90">
        <f>'SSR Table 30%ITC'!AN357</f>
        <v>72.300980505666288</v>
      </c>
      <c r="N136" s="90">
        <f>'SSR Table 30%ITC'!AO357</f>
        <v>593.0749502468866</v>
      </c>
      <c r="O136" s="91">
        <f>'SSR Table 30%ITC'!AP357</f>
        <v>0.48943997659089622</v>
      </c>
      <c r="P136" s="90">
        <f>'SSR Table 30%ITC'!AQ357</f>
        <v>138.32670629556495</v>
      </c>
      <c r="Q136" s="92">
        <f>'SSR Table 30%ITC'!AR357</f>
        <v>0</v>
      </c>
      <c r="R136" s="88">
        <f>'SSR Table 30%ITC'!AS357</f>
        <v>0</v>
      </c>
      <c r="S136" s="88">
        <f>'SSR Table 30%ITC'!AT357</f>
        <v>0</v>
      </c>
      <c r="T136" s="93">
        <f>'SSR Table 30%ITC'!AU357</f>
        <v>0</v>
      </c>
      <c r="U136" s="94">
        <f>'SSR Table 30%ITC'!AV357</f>
        <v>0</v>
      </c>
      <c r="V136" s="88">
        <f>'SSR Table 30%ITC'!AW357</f>
        <v>0</v>
      </c>
      <c r="W136" s="90">
        <f>'SSR Table 30%ITC'!AY357</f>
        <v>138.32670629556495</v>
      </c>
      <c r="X136" s="114">
        <f>'SSR Table 30%ITC'!AZ357</f>
        <v>-24.883035537573299</v>
      </c>
      <c r="Y136" s="95">
        <f>'SSR Table 30%ITC'!BA357</f>
        <v>138.32670629556495</v>
      </c>
      <c r="Z136" s="95">
        <f>'SSR Table 30%ITC'!BB357</f>
        <v>593.0749502468866</v>
      </c>
      <c r="AC136" s="51"/>
    </row>
    <row r="137" spans="2:29">
      <c r="B137" s="52" t="s">
        <v>135</v>
      </c>
      <c r="C137" s="53" t="s">
        <v>55</v>
      </c>
      <c r="D137" s="42" t="str">
        <f>'SSR Table 0%ITC'!AE362</f>
        <v>by location</v>
      </c>
      <c r="E137" s="54">
        <f>'SSR Table 0%ITC'!AF362</f>
        <v>2434.2628440819426</v>
      </c>
      <c r="F137" s="54">
        <f>'SSR Table 0%ITC'!AG362</f>
        <v>60.578257158880298</v>
      </c>
      <c r="G137" s="55">
        <f>'SSR Table 0%ITC'!AH362</f>
        <v>6.2920000000000004E-2</v>
      </c>
      <c r="H137" s="56">
        <f>'SSR Table 0%ITC'!AI362</f>
        <v>156.97540209007258</v>
      </c>
      <c r="I137" s="56">
        <f>'SSR Table 0%ITC'!AJ362</f>
        <v>34.867776132000003</v>
      </c>
      <c r="J137" s="57">
        <f>'SSR Table 0%ITC'!AK362</f>
        <v>4.3916155836899881E-2</v>
      </c>
      <c r="K137" s="54">
        <f>'SSR Table 0%ITC'!AL362</f>
        <v>1.5312586902990504</v>
      </c>
      <c r="L137" s="54">
        <f>'SSR Table 0%ITC'!AM362</f>
        <v>0</v>
      </c>
      <c r="M137" s="56">
        <f>'SSR Table 0%ITC'!AN362</f>
        <v>36.399034822299051</v>
      </c>
      <c r="N137" s="56">
        <f>'SSR Table 0%ITC'!AO362</f>
        <v>193.37443691237164</v>
      </c>
      <c r="O137" s="57">
        <f>'SSR Table 0%ITC'!AP362</f>
        <v>0.29066519024021231</v>
      </c>
      <c r="P137" s="56">
        <f>'SSR Table 0%ITC'!AQ362</f>
        <v>75.94548006194016</v>
      </c>
      <c r="Q137" s="58">
        <f>'SSR Table 0%ITC'!AR362</f>
        <v>0</v>
      </c>
      <c r="R137" s="54">
        <f>'SSR Table 0%ITC'!AS362</f>
        <v>0</v>
      </c>
      <c r="S137" s="54">
        <f>'SSR Table 0%ITC'!AT362</f>
        <v>0</v>
      </c>
      <c r="T137" s="59">
        <f>'SSR Table 0%ITC'!AU362</f>
        <v>0</v>
      </c>
      <c r="U137" s="60">
        <f>'SSR Table 0%ITC'!AV362</f>
        <v>0</v>
      </c>
      <c r="V137" s="54">
        <f>'SSR Table 0%ITC'!AW362</f>
        <v>0</v>
      </c>
      <c r="W137" s="56">
        <f>'SSR Table 0%ITC'!AY362</f>
        <v>75.94548006194016</v>
      </c>
      <c r="X137" s="54">
        <f>'SSR Table 0%ITC'!AZ362</f>
        <v>-26.266267661305633</v>
      </c>
      <c r="Y137" s="61">
        <f>'SSR Table 0%ITC'!BA362</f>
        <v>49.679212400634526</v>
      </c>
      <c r="Z137" s="61">
        <f>'SSR Table 0%ITC'!BB362</f>
        <v>126.4945552571097</v>
      </c>
      <c r="AC137" s="51"/>
    </row>
    <row r="138" spans="2:29">
      <c r="B138" s="52" t="s">
        <v>136</v>
      </c>
      <c r="C138" s="53" t="s">
        <v>55</v>
      </c>
      <c r="D138" s="42" t="str">
        <f>'SSR Table 0%ITC'!AE369</f>
        <v>by location</v>
      </c>
      <c r="E138" s="54">
        <f>'SSR Table 0%ITC'!AF369</f>
        <v>1354.1701644101508</v>
      </c>
      <c r="F138" s="54">
        <f>'SSR Table 0%ITC'!AG369</f>
        <v>60.578257158880298</v>
      </c>
      <c r="G138" s="55">
        <f>'SSR Table 0%ITC'!AH369</f>
        <v>6.3159999999999994E-2</v>
      </c>
      <c r="H138" s="56">
        <f>'SSR Table 0%ITC'!AI369</f>
        <v>89.35551030629999</v>
      </c>
      <c r="I138" s="56">
        <f>'SSR Table 0%ITC'!AJ369</f>
        <v>28.451757634742439</v>
      </c>
      <c r="J138" s="57">
        <f>'SSR Table 0%ITC'!AK369</f>
        <v>4.3916155836899881E-2</v>
      </c>
      <c r="K138" s="54">
        <f>'SSR Table 0%ITC'!AL369</f>
        <v>1.2494918221210549</v>
      </c>
      <c r="L138" s="54">
        <f>'SSR Table 0%ITC'!AM369</f>
        <v>0</v>
      </c>
      <c r="M138" s="56">
        <f>'SSR Table 0%ITC'!AN369</f>
        <v>29.701249456863493</v>
      </c>
      <c r="N138" s="56">
        <f>'SSR Table 0%ITC'!AO369</f>
        <v>119.05675976316348</v>
      </c>
      <c r="O138" s="57">
        <f>'SSR Table 0%ITC'!AP369</f>
        <v>0.34369625408302523</v>
      </c>
      <c r="P138" s="56">
        <f>'SSR Table 0%ITC'!AQ369</f>
        <v>39.543504328040491</v>
      </c>
      <c r="Q138" s="58">
        <f>'SSR Table 0%ITC'!AR369</f>
        <v>0</v>
      </c>
      <c r="R138" s="54">
        <f>'SSR Table 0%ITC'!AS369</f>
        <v>0</v>
      </c>
      <c r="S138" s="54">
        <f>'SSR Table 0%ITC'!AT369</f>
        <v>0</v>
      </c>
      <c r="T138" s="59">
        <f>'SSR Table 0%ITC'!AU369</f>
        <v>0</v>
      </c>
      <c r="U138" s="60">
        <f>'SSR Table 0%ITC'!AV369</f>
        <v>0</v>
      </c>
      <c r="V138" s="54">
        <f>'SSR Table 0%ITC'!AW369</f>
        <v>0</v>
      </c>
      <c r="W138" s="56">
        <f>'SSR Table 0%ITC'!AY369</f>
        <v>39.543504328040491</v>
      </c>
      <c r="X138" s="54">
        <f>'SSR Table 0%ITC'!AZ369</f>
        <v>-26.266267661305633</v>
      </c>
      <c r="Y138" s="61">
        <f>'SSR Table 0%ITC'!BA369</f>
        <v>13.277236666734858</v>
      </c>
      <c r="Z138" s="61">
        <f>'SSR Table 0%ITC'!BB369</f>
        <v>39.974827800711722</v>
      </c>
      <c r="AC138" s="51"/>
    </row>
    <row r="139" spans="2:29">
      <c r="B139" s="52" t="s">
        <v>137</v>
      </c>
      <c r="C139" s="53" t="s">
        <v>55</v>
      </c>
      <c r="D139" s="42" t="str">
        <f>'SSR Table 0%ITC'!AE376</f>
        <v>by location</v>
      </c>
      <c r="E139" s="54">
        <f>'SSR Table 0%ITC'!AF376</f>
        <v>1421.5140289286185</v>
      </c>
      <c r="F139" s="54">
        <f>'SSR Table 0%ITC'!AG376</f>
        <v>60.578257158880298</v>
      </c>
      <c r="G139" s="55">
        <f>'SSR Table 0%ITC'!AH376</f>
        <v>6.3130000000000006E-2</v>
      </c>
      <c r="H139" s="56">
        <f>'SSR Table 0%ITC'!AI376</f>
        <v>93.564486020703796</v>
      </c>
      <c r="I139" s="56">
        <f>'SSR Table 0%ITC'!AJ376</f>
        <v>28.451757634742439</v>
      </c>
      <c r="J139" s="57">
        <f>'SSR Table 0%ITC'!AK376</f>
        <v>4.3916155836899881E-2</v>
      </c>
      <c r="K139" s="54">
        <f>'SSR Table 0%ITC'!AL376</f>
        <v>1.2494918221210549</v>
      </c>
      <c r="L139" s="54">
        <f>'SSR Table 0%ITC'!AM376</f>
        <v>0</v>
      </c>
      <c r="M139" s="56">
        <f>'SSR Table 0%ITC'!AN376</f>
        <v>29.701249456863493</v>
      </c>
      <c r="N139" s="56">
        <f>'SSR Table 0%ITC'!AO376</f>
        <v>123.26573547756729</v>
      </c>
      <c r="O139" s="57">
        <f>'SSR Table 0%ITC'!AP376</f>
        <v>0.34369625408302523</v>
      </c>
      <c r="P139" s="56">
        <f>'SSR Table 0%ITC'!AQ376</f>
        <v>40.941473243961219</v>
      </c>
      <c r="Q139" s="58">
        <f>'SSR Table 0%ITC'!AR376</f>
        <v>0</v>
      </c>
      <c r="R139" s="54">
        <f>'SSR Table 0%ITC'!AS376</f>
        <v>0</v>
      </c>
      <c r="S139" s="54">
        <f>'SSR Table 0%ITC'!AT376</f>
        <v>0</v>
      </c>
      <c r="T139" s="59">
        <f>'SSR Table 0%ITC'!AU376</f>
        <v>0</v>
      </c>
      <c r="U139" s="60">
        <f>'SSR Table 0%ITC'!AV376</f>
        <v>0</v>
      </c>
      <c r="V139" s="54">
        <f>'SSR Table 0%ITC'!AW376</f>
        <v>0</v>
      </c>
      <c r="W139" s="56">
        <f>'SSR Table 0%ITC'!AY376</f>
        <v>40.941473243961219</v>
      </c>
      <c r="X139" s="54">
        <f>'SSR Table 0%ITC'!AZ376</f>
        <v>-26.266267661305633</v>
      </c>
      <c r="Y139" s="61">
        <f>'SSR Table 0%ITC'!BA376</f>
        <v>14.675205582655586</v>
      </c>
      <c r="Z139" s="61">
        <f>'SSR Table 0%ITC'!BB376</f>
        <v>44.183803515115535</v>
      </c>
      <c r="AC139" s="51"/>
    </row>
    <row r="140" spans="2:29">
      <c r="B140" s="116" t="s">
        <v>138</v>
      </c>
      <c r="C140" s="53" t="s">
        <v>55</v>
      </c>
      <c r="D140" s="42">
        <f>'SSR Table 40%ITC'!AE383</f>
        <v>0</v>
      </c>
      <c r="E140" s="54">
        <f>'SSR Table 40%ITC'!AF383</f>
        <v>6011.0471895916826</v>
      </c>
      <c r="F140" s="54">
        <f>'SSR Table 40%ITC'!AG383</f>
        <v>121.91625769852928</v>
      </c>
      <c r="G140" s="55">
        <f>'SSR Table 40%ITC'!AH383</f>
        <v>4.8410000000000002E-2</v>
      </c>
      <c r="H140" s="56">
        <f>'SSR Table 40%ITC'!AI383</f>
        <v>296.89676048331916</v>
      </c>
      <c r="I140" s="56">
        <f>'SSR Table 40%ITC'!AJ383</f>
        <v>63.213031562500007</v>
      </c>
      <c r="J140" s="57">
        <f>'SSR Table 40%ITC'!AK383</f>
        <v>4.3916155836899881E-2</v>
      </c>
      <c r="K140" s="54">
        <f>'SSR Table 40%ITC'!AL383</f>
        <v>2.7760733450216213</v>
      </c>
      <c r="L140" s="54">
        <f>'SSR Table 40%ITC'!AM383</f>
        <v>0</v>
      </c>
      <c r="M140" s="56">
        <f>'SSR Table 40%ITC'!AN383</f>
        <v>65.989104907521622</v>
      </c>
      <c r="N140" s="56">
        <f>'SSR Table 40%ITC'!AO383</f>
        <v>362.88586539084076</v>
      </c>
      <c r="O140" s="57">
        <f>'SSR Table 40%ITC'!AP383</f>
        <v>0.84433555100378521</v>
      </c>
      <c r="P140" s="56">
        <f>'SSR Table 40%ITC'!AQ383</f>
        <v>49.062635169350266</v>
      </c>
      <c r="Q140" s="58">
        <f>'SSR Table 40%ITC'!AR383</f>
        <v>0</v>
      </c>
      <c r="R140" s="54">
        <f>'SSR Table 40%ITC'!AS383</f>
        <v>0</v>
      </c>
      <c r="S140" s="54">
        <f>'SSR Table 40%ITC'!AT383</f>
        <v>0</v>
      </c>
      <c r="T140" s="59">
        <f>'SSR Table 40%ITC'!AU383</f>
        <v>0</v>
      </c>
      <c r="U140" s="60">
        <f>'SSR Table 40%ITC'!AV383</f>
        <v>0</v>
      </c>
      <c r="V140" s="54">
        <f>'SSR Table 40%ITC'!AW383</f>
        <v>0</v>
      </c>
      <c r="W140" s="56">
        <f>'SSR Table 40%ITC'!AY383</f>
        <v>49.062635169350266</v>
      </c>
      <c r="X140" s="99">
        <f>'SSR Table 40%ITC'!AZ383</f>
        <v>-11.743533812631817</v>
      </c>
      <c r="Y140" s="61">
        <f>'SSR Table 40%ITC'!BA383</f>
        <v>49.062635169350266</v>
      </c>
      <c r="Z140" s="61">
        <f>'SSR Table 40%ITC'!BB383</f>
        <v>362.88586539084076</v>
      </c>
      <c r="AC140" s="51"/>
    </row>
    <row r="141" spans="2:29">
      <c r="B141" s="117"/>
      <c r="C141" s="33"/>
    </row>
    <row r="142" spans="2:29">
      <c r="B142" s="117"/>
      <c r="C142" s="33"/>
    </row>
    <row r="143" spans="2:29">
      <c r="B143" s="117"/>
      <c r="C143" s="33"/>
    </row>
    <row r="144" spans="2:29">
      <c r="B144" s="117"/>
      <c r="C144" s="33"/>
    </row>
    <row r="145" spans="2:3">
      <c r="B145" s="117"/>
      <c r="C145" s="33"/>
    </row>
    <row r="146" spans="2:3">
      <c r="B146" s="117"/>
      <c r="C146" s="33"/>
    </row>
    <row r="147" spans="2:3">
      <c r="B147" s="117"/>
      <c r="C147" s="33"/>
    </row>
    <row r="148" spans="2:3">
      <c r="B148" s="117"/>
      <c r="C148" s="33"/>
    </row>
  </sheetData>
  <mergeCells count="3">
    <mergeCell ref="I2:M2"/>
    <mergeCell ref="R2:S2"/>
    <mergeCell ref="T2:V2"/>
  </mergeCells>
  <phoneticPr fontId="6" type="noConversion"/>
  <dataValidations count="1">
    <dataValidation type="list" allowBlank="1" showInputMessage="1" showErrorMessage="1" sqref="R3" xr:uid="{B69C2206-23B4-4BE5-9616-9D1DBBB80BBB}">
      <formula1>#REF!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8B8C9-8702-4DFF-94C7-50962A373992}">
  <sheetPr codeName="Sheet4"/>
  <dimension ref="C2:AD166"/>
  <sheetViews>
    <sheetView showGridLines="0" zoomScale="57" zoomScaleNormal="57" workbookViewId="0"/>
  </sheetViews>
  <sheetFormatPr defaultRowHeight="15.75"/>
  <cols>
    <col min="1" max="1" width="9.140625" style="33"/>
    <col min="2" max="2" width="2.42578125" style="33" customWidth="1"/>
    <col min="3" max="3" width="155.5703125" style="31" bestFit="1" customWidth="1"/>
    <col min="4" max="4" width="28.42578125" style="73" bestFit="1" customWidth="1"/>
    <col min="5" max="5" width="13" style="257" customWidth="1"/>
    <col min="6" max="6" width="13.42578125" style="257" bestFit="1" customWidth="1"/>
    <col min="7" max="7" width="15.5703125" style="257" bestFit="1" customWidth="1"/>
    <col min="8" max="8" width="12.7109375" style="257" bestFit="1" customWidth="1"/>
    <col min="9" max="9" width="14" style="257" bestFit="1" customWidth="1"/>
    <col min="10" max="10" width="12.7109375" style="257" bestFit="1" customWidth="1"/>
    <col min="11" max="12" width="17.5703125" style="257" bestFit="1" customWidth="1"/>
    <col min="13" max="13" width="16.5703125" style="257" bestFit="1" customWidth="1"/>
    <col min="14" max="14" width="15.5703125" style="257" bestFit="1" customWidth="1"/>
    <col min="15" max="15" width="14" style="257" bestFit="1" customWidth="1"/>
    <col min="16" max="16" width="16.140625" style="257" customWidth="1"/>
    <col min="17" max="18" width="15.140625" style="257" customWidth="1"/>
    <col min="19" max="19" width="1.5703125" style="257" customWidth="1"/>
    <col min="20" max="20" width="122.7109375" style="33" bestFit="1" customWidth="1"/>
    <col min="21" max="21" width="21" style="33" bestFit="1" customWidth="1"/>
    <col min="22" max="22" width="12.7109375" style="31" bestFit="1" customWidth="1"/>
    <col min="23" max="23" width="13" style="257" bestFit="1" customWidth="1"/>
    <col min="24" max="24" width="15.5703125" style="257" bestFit="1" customWidth="1"/>
    <col min="25" max="25" width="14" style="257" customWidth="1"/>
    <col min="26" max="26" width="16.140625" style="257" bestFit="1" customWidth="1"/>
    <col min="27" max="28" width="14.42578125" style="257" bestFit="1" customWidth="1"/>
    <col min="29" max="29" width="15.42578125" style="257" bestFit="1" customWidth="1"/>
    <col min="30" max="30" width="17.42578125" style="257" bestFit="1" customWidth="1"/>
    <col min="31" max="16384" width="9.140625" style="33"/>
  </cols>
  <sheetData>
    <row r="2" spans="3:30" s="135" customFormat="1" ht="27" customHeight="1">
      <c r="C2" s="132" t="s">
        <v>149</v>
      </c>
      <c r="D2" s="133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U2" s="118" t="s">
        <v>150</v>
      </c>
      <c r="V2" s="136"/>
      <c r="W2" s="136"/>
      <c r="X2" s="136"/>
      <c r="Y2" s="136"/>
      <c r="Z2" s="136"/>
      <c r="AA2" s="134"/>
      <c r="AB2" s="134"/>
      <c r="AC2" s="134"/>
    </row>
    <row r="3" spans="3:30" s="135" customFormat="1" ht="3.75" customHeight="1" thickBot="1">
      <c r="C3" s="132"/>
      <c r="D3" s="133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U3" s="119"/>
      <c r="V3" s="134"/>
      <c r="W3" s="134"/>
      <c r="X3" s="134"/>
      <c r="Y3" s="134"/>
      <c r="Z3" s="134"/>
      <c r="AA3" s="134"/>
      <c r="AB3" s="134"/>
      <c r="AC3" s="134"/>
    </row>
    <row r="4" spans="3:30" ht="16.5" customHeight="1" thickBot="1">
      <c r="C4" s="995" t="s">
        <v>41</v>
      </c>
      <c r="D4" s="1003" t="s">
        <v>151</v>
      </c>
      <c r="E4" s="1004"/>
      <c r="F4" s="1004"/>
      <c r="G4" s="1004"/>
      <c r="H4" s="1004"/>
      <c r="I4" s="1004"/>
      <c r="J4" s="1005"/>
      <c r="K4" s="988" t="s">
        <v>152</v>
      </c>
      <c r="L4" s="989"/>
      <c r="M4" s="989"/>
      <c r="N4" s="989"/>
      <c r="O4" s="1006"/>
      <c r="P4" s="997" t="s">
        <v>50</v>
      </c>
      <c r="Q4" s="999" t="s">
        <v>153</v>
      </c>
      <c r="R4" s="33"/>
      <c r="S4" s="33"/>
      <c r="T4" s="1001" t="s">
        <v>41</v>
      </c>
      <c r="U4" s="993" t="s">
        <v>34</v>
      </c>
      <c r="V4" s="994"/>
      <c r="W4" s="994"/>
      <c r="X4" s="1010"/>
      <c r="Y4" s="1011" t="s">
        <v>74</v>
      </c>
      <c r="Z4" s="1007" t="s">
        <v>35</v>
      </c>
      <c r="AA4" s="1008"/>
      <c r="AB4" s="1009"/>
      <c r="AC4" s="33"/>
      <c r="AD4" s="33"/>
    </row>
    <row r="5" spans="3:30" ht="95.25" thickBot="1">
      <c r="C5" s="996"/>
      <c r="D5" s="120" t="s">
        <v>147</v>
      </c>
      <c r="E5" s="137" t="s">
        <v>6</v>
      </c>
      <c r="F5" s="121" t="s">
        <v>42</v>
      </c>
      <c r="G5" s="121" t="s">
        <v>43</v>
      </c>
      <c r="H5" s="122" t="s">
        <v>184</v>
      </c>
      <c r="I5" s="121" t="s">
        <v>44</v>
      </c>
      <c r="J5" s="123" t="s">
        <v>51</v>
      </c>
      <c r="K5" s="124" t="s">
        <v>154</v>
      </c>
      <c r="L5" s="125" t="s">
        <v>46</v>
      </c>
      <c r="M5" s="126" t="s">
        <v>155</v>
      </c>
      <c r="N5" s="126" t="s">
        <v>156</v>
      </c>
      <c r="O5" s="127" t="s">
        <v>157</v>
      </c>
      <c r="P5" s="998"/>
      <c r="Q5" s="1000"/>
      <c r="R5" s="33"/>
      <c r="S5" s="33"/>
      <c r="T5" s="1002"/>
      <c r="U5" s="124" t="s">
        <v>158</v>
      </c>
      <c r="V5" s="126" t="s">
        <v>159</v>
      </c>
      <c r="W5" s="125" t="s">
        <v>46</v>
      </c>
      <c r="X5" s="127" t="s">
        <v>160</v>
      </c>
      <c r="Y5" s="1012"/>
      <c r="Z5" s="128" t="s">
        <v>186</v>
      </c>
      <c r="AA5" s="125" t="s">
        <v>75</v>
      </c>
      <c r="AB5" s="127" t="s">
        <v>76</v>
      </c>
      <c r="AC5" s="33"/>
      <c r="AD5" s="33"/>
    </row>
    <row r="6" spans="3:30">
      <c r="C6" s="138" t="s">
        <v>77</v>
      </c>
      <c r="D6" s="139" t="str">
        <f>'25 IRP Draft Table - Combined'!C4</f>
        <v xml:space="preserve">Yes </v>
      </c>
      <c r="E6" s="140">
        <f>'25 IRP Draft Table - Combined'!D4</f>
        <v>0</v>
      </c>
      <c r="F6" s="141">
        <f>'25 IRP Draft Table - Combined'!E4</f>
        <v>2130.9412518645713</v>
      </c>
      <c r="G6" s="142">
        <f>'25 IRP Draft Table - Combined'!F4</f>
        <v>14.594518044812999</v>
      </c>
      <c r="H6" s="143">
        <f>'25 IRP Draft Table - Combined'!G4</f>
        <v>6.8900000000000003E-2</v>
      </c>
      <c r="I6" s="144">
        <f>'25 IRP Draft Table - Combined'!H4</f>
        <v>147.82741454675659</v>
      </c>
      <c r="J6" s="145">
        <f>'25 IRP Draft Table - Combined'!O4</f>
        <v>0.92499999999999993</v>
      </c>
      <c r="K6" s="146">
        <f>'25 IRP Draft Table - Combined'!I4</f>
        <v>42.818296273768375</v>
      </c>
      <c r="L6" s="145">
        <f>'25 IRP Draft Table - Combined'!J4</f>
        <v>2.6162731357831728E-2</v>
      </c>
      <c r="M6" s="147">
        <f>'25 IRP Draft Table - Combined'!K4</f>
        <v>1.1202435826106494</v>
      </c>
      <c r="N6" s="148">
        <f>'25 IRP Draft Table - Combined'!L4</f>
        <v>0</v>
      </c>
      <c r="O6" s="149">
        <f>'25 IRP Draft Table - Combined'!M4</f>
        <v>43.938539856379023</v>
      </c>
      <c r="P6" s="146">
        <f>'25 IRP Draft Table - Combined'!N4</f>
        <v>191.76595440313559</v>
      </c>
      <c r="Q6" s="150">
        <f>'25 IRP Draft Table - Combined'!P4</f>
        <v>23.666043984096707</v>
      </c>
      <c r="R6" s="33"/>
      <c r="S6" s="33"/>
      <c r="T6" s="138" t="s">
        <v>77</v>
      </c>
      <c r="U6" s="151">
        <f>'25 IRP Draft Table - Combined'!S4</f>
        <v>357.84630000000004</v>
      </c>
      <c r="V6" s="152">
        <f>'25 IRP Draft Table - Combined'!T4</f>
        <v>6.9293545448732088</v>
      </c>
      <c r="W6" s="153">
        <f>'25 IRP Draft Table - Combined'!U4</f>
        <v>0.14389502246807465</v>
      </c>
      <c r="X6" s="154">
        <f>'25 IRP Draft Table - Combined'!V4</f>
        <v>0.99709962792378559</v>
      </c>
      <c r="Y6" s="147">
        <f>'25 IRP Draft Table - Combined'!W4</f>
        <v>389.43879815689371</v>
      </c>
      <c r="Z6" s="151" t="str">
        <f>'25 IRP Draft Table - Combined'!X4</f>
        <v>-</v>
      </c>
      <c r="AA6" s="152">
        <f>'25 IRP Draft Table - Combined'!Y4</f>
        <v>389.43879815689371</v>
      </c>
      <c r="AB6" s="154">
        <f>'25 IRP Draft Table - Combined'!Z4</f>
        <v>191.76595440313559</v>
      </c>
      <c r="AC6" s="33"/>
      <c r="AD6" s="79"/>
    </row>
    <row r="7" spans="3:30">
      <c r="C7" s="155" t="s">
        <v>78</v>
      </c>
      <c r="D7" s="139" t="str">
        <f>'25 IRP Draft Table - Combined'!C5</f>
        <v>No</v>
      </c>
      <c r="E7" s="140">
        <f>'25 IRP Draft Table - Combined'!D5</f>
        <v>0</v>
      </c>
      <c r="F7" s="141">
        <f>'25 IRP Draft Table - Combined'!E5</f>
        <v>2612.7968056092545</v>
      </c>
      <c r="G7" s="142">
        <f>'25 IRP Draft Table - Combined'!F5</f>
        <v>32.458977529649992</v>
      </c>
      <c r="H7" s="143">
        <f>'25 IRP Draft Table - Combined'!G5</f>
        <v>6.1010000000000002E-2</v>
      </c>
      <c r="I7" s="144">
        <f>'25 IRP Draft Table - Combined'!H5</f>
        <v>161.38705532930456</v>
      </c>
      <c r="J7" s="145">
        <f>'25 IRP Draft Table - Combined'!O5</f>
        <v>0.33</v>
      </c>
      <c r="K7" s="146">
        <f>'25 IRP Draft Table - Combined'!I5</f>
        <v>12.41605</v>
      </c>
      <c r="L7" s="145">
        <f>'25 IRP Draft Table - Combined'!J5</f>
        <v>2.6162731357831728E-2</v>
      </c>
      <c r="M7" s="147">
        <f>'25 IRP Draft Table - Combined'!K5</f>
        <v>0.32483778067540664</v>
      </c>
      <c r="N7" s="148">
        <f>'25 IRP Draft Table - Combined'!L5</f>
        <v>0</v>
      </c>
      <c r="O7" s="149">
        <f>'25 IRP Draft Table - Combined'!M5</f>
        <v>12.740887780675408</v>
      </c>
      <c r="P7" s="146">
        <f>'25 IRP Draft Table - Combined'!N5</f>
        <v>174.12794310997998</v>
      </c>
      <c r="Q7" s="150">
        <f>'25 IRP Draft Table - Combined'!P5</f>
        <v>60.235209322671913</v>
      </c>
      <c r="R7" s="33"/>
      <c r="S7" s="33"/>
      <c r="T7" s="155" t="s">
        <v>78</v>
      </c>
      <c r="U7" s="151">
        <f>'25 IRP Draft Table - Combined'!S5</f>
        <v>53.042558879163536</v>
      </c>
      <c r="V7" s="152">
        <f>'25 IRP Draft Table - Combined'!T5</f>
        <v>7.4028749999999999</v>
      </c>
      <c r="W7" s="153">
        <f>'25 IRP Draft Table - Combined'!U5</f>
        <v>0.14389502246807465</v>
      </c>
      <c r="X7" s="154">
        <f>'25 IRP Draft Table - Combined'!V5</f>
        <v>1.0652368644533481</v>
      </c>
      <c r="Y7" s="147">
        <f>'25 IRP Draft Table - Combined'!W5</f>
        <v>121.74588006628879</v>
      </c>
      <c r="Z7" s="151" t="str">
        <f>'25 IRP Draft Table - Combined'!X5</f>
        <v>-</v>
      </c>
      <c r="AA7" s="152">
        <f>'25 IRP Draft Table - Combined'!Y5</f>
        <v>121.74588006628879</v>
      </c>
      <c r="AB7" s="154">
        <f>'25 IRP Draft Table - Combined'!Z5</f>
        <v>174.12794310997998</v>
      </c>
      <c r="AC7" s="33"/>
      <c r="AD7" s="79"/>
    </row>
    <row r="8" spans="3:30">
      <c r="C8" s="155" t="s">
        <v>79</v>
      </c>
      <c r="D8" s="139" t="str">
        <f>'25 IRP Draft Table - Combined'!C6</f>
        <v>No</v>
      </c>
      <c r="E8" s="140">
        <f>'25 IRP Draft Table - Combined'!D6</f>
        <v>0</v>
      </c>
      <c r="F8" s="141">
        <f>'25 IRP Draft Table - Combined'!E6</f>
        <v>1789.3520195753533</v>
      </c>
      <c r="G8" s="142">
        <f>'25 IRP Draft Table - Combined'!F6</f>
        <v>32.458977529649992</v>
      </c>
      <c r="H8" s="143">
        <f>'25 IRP Draft Table - Combined'!G6</f>
        <v>6.1039999999999997E-2</v>
      </c>
      <c r="I8" s="144">
        <f>'25 IRP Draft Table - Combined'!H6</f>
        <v>111.2033432632894</v>
      </c>
      <c r="J8" s="145">
        <f>'25 IRP Draft Table - Combined'!O6</f>
        <v>0.33</v>
      </c>
      <c r="K8" s="146">
        <f>'25 IRP Draft Table - Combined'!I6</f>
        <v>9.9328400000000006</v>
      </c>
      <c r="L8" s="145">
        <f>'25 IRP Draft Table - Combined'!J6</f>
        <v>2.6162731357831728E-2</v>
      </c>
      <c r="M8" s="147">
        <f>'25 IRP Draft Table - Combined'!K6</f>
        <v>0.25987022454032532</v>
      </c>
      <c r="N8" s="148">
        <f>'25 IRP Draft Table - Combined'!L6</f>
        <v>0</v>
      </c>
      <c r="O8" s="149">
        <f>'25 IRP Draft Table - Combined'!M6</f>
        <v>10.192710224540326</v>
      </c>
      <c r="P8" s="146">
        <f>'25 IRP Draft Table - Combined'!N6</f>
        <v>121.39605348782972</v>
      </c>
      <c r="Q8" s="150">
        <f>'25 IRP Draft Table - Combined'!P6</f>
        <v>41.993930222716799</v>
      </c>
      <c r="R8" s="33"/>
      <c r="S8" s="33"/>
      <c r="T8" s="155" t="s">
        <v>79</v>
      </c>
      <c r="U8" s="151">
        <f>'25 IRP Draft Table - Combined'!S6</f>
        <v>53.042558879163536</v>
      </c>
      <c r="V8" s="152">
        <f>'25 IRP Draft Table - Combined'!T6</f>
        <v>5.9222999999999999</v>
      </c>
      <c r="W8" s="153">
        <f>'25 IRP Draft Table - Combined'!U6</f>
        <v>0.14389502246807465</v>
      </c>
      <c r="X8" s="154">
        <f>'25 IRP Draft Table - Combined'!V6</f>
        <v>0.85218949156267843</v>
      </c>
      <c r="Y8" s="147">
        <f>'25 IRP Draft Table - Combined'!W6</f>
        <v>101.81097859344302</v>
      </c>
      <c r="Z8" s="151" t="str">
        <f>'25 IRP Draft Table - Combined'!X6</f>
        <v>-</v>
      </c>
      <c r="AA8" s="152">
        <f>'25 IRP Draft Table - Combined'!Y6</f>
        <v>101.81097859344302</v>
      </c>
      <c r="AB8" s="154">
        <f>'25 IRP Draft Table - Combined'!Z6</f>
        <v>121.39605348782972</v>
      </c>
      <c r="AC8" s="33"/>
      <c r="AD8" s="79"/>
    </row>
    <row r="9" spans="3:30">
      <c r="C9" s="155" t="s">
        <v>80</v>
      </c>
      <c r="D9" s="156" t="str">
        <f>'25 IRP Draft Table - Combined'!C7</f>
        <v xml:space="preserve">Yes </v>
      </c>
      <c r="E9" s="157">
        <f>'25 IRP Draft Table - Combined'!D7</f>
        <v>0</v>
      </c>
      <c r="F9" s="158">
        <f>'25 IRP Draft Table - Combined'!E7</f>
        <v>1386.9221690336171</v>
      </c>
      <c r="G9" s="159">
        <f>'25 IRP Draft Table - Combined'!F7</f>
        <v>12.130040121265498</v>
      </c>
      <c r="H9" s="160">
        <f>'25 IRP Draft Table - Combined'!G7</f>
        <v>6.0999999999999999E-2</v>
      </c>
      <c r="I9" s="161">
        <f>'25 IRP Draft Table - Combined'!H7</f>
        <v>85.342184758447829</v>
      </c>
      <c r="J9" s="162">
        <f>'25 IRP Draft Table - Combined'!O7</f>
        <v>0.33</v>
      </c>
      <c r="K9" s="163">
        <f>'25 IRP Draft Table - Combined'!I7</f>
        <v>27.922499999999999</v>
      </c>
      <c r="L9" s="162">
        <f>'25 IRP Draft Table - Combined'!J7</f>
        <v>2.6162731357831728E-2</v>
      </c>
      <c r="M9" s="164">
        <f>'25 IRP Draft Table - Combined'!K7</f>
        <v>0.73052886633905645</v>
      </c>
      <c r="N9" s="165">
        <f>'25 IRP Draft Table - Combined'!L7</f>
        <v>0</v>
      </c>
      <c r="O9" s="166">
        <f>'25 IRP Draft Table - Combined'!M7</f>
        <v>28.653028866339056</v>
      </c>
      <c r="P9" s="163">
        <f>'25 IRP Draft Table - Combined'!N7</f>
        <v>113.99521362478689</v>
      </c>
      <c r="Q9" s="167">
        <f>'25 IRP Draft Table - Combined'!P7</f>
        <v>39.43379466749235</v>
      </c>
      <c r="R9" s="33"/>
      <c r="S9" s="33"/>
      <c r="T9" s="155" t="s">
        <v>80</v>
      </c>
      <c r="U9" s="168">
        <f>'25 IRP Draft Table - Combined'!S7</f>
        <v>54.558541825852878</v>
      </c>
      <c r="V9" s="169">
        <f>'25 IRP Draft Table - Combined'!T7</f>
        <v>7.7512860000000003</v>
      </c>
      <c r="W9" s="170">
        <f>'25 IRP Draft Table - Combined'!U7</f>
        <v>0.14389502246807465</v>
      </c>
      <c r="X9" s="171">
        <f>'25 IRP Draft Table - Combined'!V7</f>
        <v>1.1153714731264726</v>
      </c>
      <c r="Y9" s="164">
        <f>'25 IRP Draft Table - Combined'!W7</f>
        <v>102.85899396647169</v>
      </c>
      <c r="Z9" s="168" t="str">
        <f>'25 IRP Draft Table - Combined'!X7</f>
        <v>-</v>
      </c>
      <c r="AA9" s="169">
        <f>'25 IRP Draft Table - Combined'!Y7</f>
        <v>102.85899396647169</v>
      </c>
      <c r="AB9" s="171">
        <f>'25 IRP Draft Table - Combined'!Z7</f>
        <v>113.99521362478689</v>
      </c>
      <c r="AC9" s="33"/>
      <c r="AD9" s="79"/>
    </row>
    <row r="10" spans="3:30">
      <c r="C10" s="172" t="s">
        <v>66</v>
      </c>
      <c r="D10" s="173" t="str">
        <f>'25 IRP Draft Table - Combined'!C8</f>
        <v xml:space="preserve">Yes </v>
      </c>
      <c r="E10" s="174">
        <f>'25 IRP Draft Table - Combined'!D8</f>
        <v>2814</v>
      </c>
      <c r="F10" s="175">
        <f>'25 IRP Draft Table - Combined'!E8</f>
        <v>1400.7913907239533</v>
      </c>
      <c r="G10" s="176">
        <f>'25 IRP Draft Table - Combined'!F8</f>
        <v>12.130040121265498</v>
      </c>
      <c r="H10" s="177">
        <f>'25 IRP Draft Table - Combined'!G8</f>
        <v>6.0999999999999999E-2</v>
      </c>
      <c r="I10" s="178">
        <f>'25 IRP Draft Table - Combined'!H8</f>
        <v>86.188207281558348</v>
      </c>
      <c r="J10" s="179">
        <f>'25 IRP Draft Table - Combined'!O8</f>
        <v>0.33</v>
      </c>
      <c r="K10" s="180">
        <f>'25 IRP Draft Table - Combined'!I8</f>
        <v>27.922499999999999</v>
      </c>
      <c r="L10" s="179">
        <f>'25 IRP Draft Table - Combined'!J8</f>
        <v>2.6162731357831728E-2</v>
      </c>
      <c r="M10" s="181">
        <f>'25 IRP Draft Table - Combined'!K8</f>
        <v>0.73052886633905645</v>
      </c>
      <c r="N10" s="182">
        <f>'25 IRP Draft Table - Combined'!L8</f>
        <v>96.198592162982422</v>
      </c>
      <c r="O10" s="183">
        <f>'25 IRP Draft Table - Combined'!M8</f>
        <v>124.85162102932148</v>
      </c>
      <c r="P10" s="180">
        <f>'25 IRP Draft Table - Combined'!N8</f>
        <v>211.03982831087984</v>
      </c>
      <c r="Q10" s="184">
        <f>'25 IRP Draft Table - Combined'!P8</f>
        <v>73.003953338480642</v>
      </c>
      <c r="R10" s="33"/>
      <c r="S10" s="33"/>
      <c r="T10" s="172" t="s">
        <v>66</v>
      </c>
      <c r="U10" s="185">
        <f>'25 IRP Draft Table - Combined'!S8</f>
        <v>55.248596133447769</v>
      </c>
      <c r="V10" s="186">
        <f>'25 IRP Draft Table - Combined'!T8</f>
        <v>7.7512860000000003</v>
      </c>
      <c r="W10" s="187">
        <f>'25 IRP Draft Table - Combined'!U8</f>
        <v>0.14389502246807465</v>
      </c>
      <c r="X10" s="188">
        <f>'25 IRP Draft Table - Combined'!V8</f>
        <v>1.1153714731264726</v>
      </c>
      <c r="Y10" s="181">
        <f>'25 IRP Draft Table - Combined'!W8</f>
        <v>137.11920694505486</v>
      </c>
      <c r="Z10" s="185" t="str">
        <f>'25 IRP Draft Table - Combined'!X8</f>
        <v>-</v>
      </c>
      <c r="AA10" s="186">
        <f>'25 IRP Draft Table - Combined'!Y8</f>
        <v>137.11920694505486</v>
      </c>
      <c r="AB10" s="188">
        <f>'25 IRP Draft Table - Combined'!Z8</f>
        <v>211.03982831087984</v>
      </c>
      <c r="AC10" s="33"/>
      <c r="AD10" s="79"/>
    </row>
    <row r="11" spans="3:30">
      <c r="C11" s="172" t="s">
        <v>67</v>
      </c>
      <c r="D11" s="173" t="str">
        <f>'25 IRP Draft Table - Combined'!C9</f>
        <v xml:space="preserve">Yes </v>
      </c>
      <c r="E11" s="174">
        <f>'25 IRP Draft Table - Combined'!D9</f>
        <v>4225</v>
      </c>
      <c r="F11" s="175">
        <f>'25 IRP Draft Table - Combined'!E9</f>
        <v>1373.0529473432809</v>
      </c>
      <c r="G11" s="176">
        <f>'25 IRP Draft Table - Combined'!F9</f>
        <v>12.130040121265498</v>
      </c>
      <c r="H11" s="177">
        <f>'25 IRP Draft Table - Combined'!G9</f>
        <v>6.0999999999999999E-2</v>
      </c>
      <c r="I11" s="178">
        <f>'25 IRP Draft Table - Combined'!H9</f>
        <v>84.496162235337323</v>
      </c>
      <c r="J11" s="179">
        <f>'25 IRP Draft Table - Combined'!O9</f>
        <v>0.33</v>
      </c>
      <c r="K11" s="180">
        <f>'25 IRP Draft Table - Combined'!I9</f>
        <v>27.922499999999999</v>
      </c>
      <c r="L11" s="179">
        <f>'25 IRP Draft Table - Combined'!J9</f>
        <v>2.6162731357831728E-2</v>
      </c>
      <c r="M11" s="181">
        <f>'25 IRP Draft Table - Combined'!K9</f>
        <v>0.73052886633905645</v>
      </c>
      <c r="N11" s="182">
        <f>'25 IRP Draft Table - Combined'!L9</f>
        <v>14.72428058229</v>
      </c>
      <c r="O11" s="183">
        <f>'25 IRP Draft Table - Combined'!M9</f>
        <v>43.377309448629056</v>
      </c>
      <c r="P11" s="180">
        <f>'25 IRP Draft Table - Combined'!N9</f>
        <v>127.87347168396639</v>
      </c>
      <c r="Q11" s="184">
        <f>'25 IRP Draft Table - Combined'!P9</f>
        <v>44.234631134622376</v>
      </c>
      <c r="R11" s="33"/>
      <c r="S11" s="33"/>
      <c r="T11" s="172" t="s">
        <v>67</v>
      </c>
      <c r="U11" s="185">
        <f>'25 IRP Draft Table - Combined'!S9</f>
        <v>55.27121818959975</v>
      </c>
      <c r="V11" s="186">
        <f>'25 IRP Draft Table - Combined'!T9</f>
        <v>7.7512860000000003</v>
      </c>
      <c r="W11" s="187">
        <f>'25 IRP Draft Table - Combined'!U9</f>
        <v>0.14389502246807465</v>
      </c>
      <c r="X11" s="188">
        <f>'25 IRP Draft Table - Combined'!V9</f>
        <v>1.1153714731264726</v>
      </c>
      <c r="Y11" s="181">
        <f>'25 IRP Draft Table - Combined'!W9</f>
        <v>108.37250679734861</v>
      </c>
      <c r="Z11" s="185" t="str">
        <f>'25 IRP Draft Table - Combined'!X9</f>
        <v>-</v>
      </c>
      <c r="AA11" s="186">
        <f>'25 IRP Draft Table - Combined'!Y9</f>
        <v>108.37250679734861</v>
      </c>
      <c r="AB11" s="188">
        <f>'25 IRP Draft Table - Combined'!Z9</f>
        <v>127.87347168396639</v>
      </c>
      <c r="AC11" s="33"/>
      <c r="AD11" s="79"/>
    </row>
    <row r="12" spans="3:30">
      <c r="C12" s="172" t="s">
        <v>68</v>
      </c>
      <c r="D12" s="173" t="str">
        <f>'25 IRP Draft Table - Combined'!C10</f>
        <v xml:space="preserve">Yes </v>
      </c>
      <c r="E12" s="174">
        <f>'25 IRP Draft Table - Combined'!D10</f>
        <v>6130</v>
      </c>
      <c r="F12" s="175">
        <f>'25 IRP Draft Table - Combined'!E10</f>
        <v>1373.0529473432809</v>
      </c>
      <c r="G12" s="176">
        <f>'25 IRP Draft Table - Combined'!F10</f>
        <v>12.130040121265498</v>
      </c>
      <c r="H12" s="177">
        <f>'25 IRP Draft Table - Combined'!G10</f>
        <v>6.0999999999999999E-2</v>
      </c>
      <c r="I12" s="178">
        <f>'25 IRP Draft Table - Combined'!H10</f>
        <v>84.496162235337323</v>
      </c>
      <c r="J12" s="179">
        <f>'25 IRP Draft Table - Combined'!O10</f>
        <v>0.33</v>
      </c>
      <c r="K12" s="180">
        <f>'25 IRP Draft Table - Combined'!I10</f>
        <v>27.922499999999999</v>
      </c>
      <c r="L12" s="179">
        <f>'25 IRP Draft Table - Combined'!J10</f>
        <v>2.6162731357831728E-2</v>
      </c>
      <c r="M12" s="181">
        <f>'25 IRP Draft Table - Combined'!K10</f>
        <v>0.73052886633905645</v>
      </c>
      <c r="N12" s="182">
        <f>'25 IRP Draft Table - Combined'!L10</f>
        <v>25.7991364904832</v>
      </c>
      <c r="O12" s="183">
        <f>'25 IRP Draft Table - Combined'!M10</f>
        <v>54.452165356822256</v>
      </c>
      <c r="P12" s="180">
        <f>'25 IRP Draft Table - Combined'!N10</f>
        <v>138.94832759215959</v>
      </c>
      <c r="Q12" s="184">
        <f>'25 IRP Draft Table - Combined'!P10</f>
        <v>48.065700702974809</v>
      </c>
      <c r="R12" s="33"/>
      <c r="S12" s="33"/>
      <c r="T12" s="172" t="s">
        <v>68</v>
      </c>
      <c r="U12" s="185">
        <f>'25 IRP Draft Table - Combined'!S10</f>
        <v>47.472342079601617</v>
      </c>
      <c r="V12" s="186">
        <f>'25 IRP Draft Table - Combined'!T10</f>
        <v>7.7512860000000003</v>
      </c>
      <c r="W12" s="187">
        <f>'25 IRP Draft Table - Combined'!U10</f>
        <v>0.14389502246807465</v>
      </c>
      <c r="X12" s="188">
        <f>'25 IRP Draft Table - Combined'!V10</f>
        <v>1.1153714731264726</v>
      </c>
      <c r="Y12" s="181">
        <f>'25 IRP Draft Table - Combined'!W10</f>
        <v>104.40470025570291</v>
      </c>
      <c r="Z12" s="185" t="str">
        <f>'25 IRP Draft Table - Combined'!X10</f>
        <v>-</v>
      </c>
      <c r="AA12" s="186">
        <f>'25 IRP Draft Table - Combined'!Y10</f>
        <v>104.40470025570291</v>
      </c>
      <c r="AB12" s="188">
        <f>'25 IRP Draft Table - Combined'!Z10</f>
        <v>138.94832759215959</v>
      </c>
      <c r="AC12" s="33"/>
      <c r="AD12" s="79"/>
    </row>
    <row r="13" spans="3:30">
      <c r="C13" s="155" t="s">
        <v>81</v>
      </c>
      <c r="D13" s="156" t="str">
        <f>'25 IRP Draft Table - Combined'!C11</f>
        <v xml:space="preserve">Yes </v>
      </c>
      <c r="E13" s="157">
        <f>'25 IRP Draft Table - Combined'!D11</f>
        <v>0</v>
      </c>
      <c r="F13" s="158">
        <f>'25 IRP Draft Table - Combined'!E11</f>
        <v>1838.998205135525</v>
      </c>
      <c r="G13" s="159">
        <f>'25 IRP Draft Table - Combined'!F11</f>
        <v>12.081952747147499</v>
      </c>
      <c r="H13" s="160">
        <f>'25 IRP Draft Table - Combined'!G11</f>
        <v>6.2330000000000003E-2</v>
      </c>
      <c r="I13" s="161">
        <f>'25 IRP Draft Table - Combined'!H11</f>
        <v>115.37782624082698</v>
      </c>
      <c r="J13" s="162">
        <f>'25 IRP Draft Table - Combined'!O11</f>
        <v>0.78</v>
      </c>
      <c r="K13" s="163">
        <f>'25 IRP Draft Table - Combined'!I11</f>
        <v>42.4422</v>
      </c>
      <c r="L13" s="162">
        <f>'25 IRP Draft Table - Combined'!J11</f>
        <v>2.6162731357831728E-2</v>
      </c>
      <c r="M13" s="164">
        <f>'25 IRP Draft Table - Combined'!K11</f>
        <v>1.1104038768353657</v>
      </c>
      <c r="N13" s="165">
        <f>'25 IRP Draft Table - Combined'!L11</f>
        <v>0</v>
      </c>
      <c r="O13" s="166">
        <f>'25 IRP Draft Table - Combined'!M11</f>
        <v>43.552603876835363</v>
      </c>
      <c r="P13" s="163">
        <f>'25 IRP Draft Table - Combined'!N11</f>
        <v>158.93043011766235</v>
      </c>
      <c r="Q13" s="167">
        <f>'25 IRP Draft Table - Combined'!P11</f>
        <v>23.259927133482954</v>
      </c>
      <c r="R13" s="33"/>
      <c r="S13" s="33"/>
      <c r="T13" s="155" t="s">
        <v>81</v>
      </c>
      <c r="U13" s="168">
        <f>'25 IRP Draft Table - Combined'!S11</f>
        <v>33.913099992605886</v>
      </c>
      <c r="V13" s="169">
        <f>'25 IRP Draft Table - Combined'!T11</f>
        <v>2.7028979999999998</v>
      </c>
      <c r="W13" s="170">
        <f>'25 IRP Draft Table - Combined'!U11</f>
        <v>0.14389502246807465</v>
      </c>
      <c r="X13" s="171">
        <f>'25 IRP Draft Table - Combined'!V11</f>
        <v>0.38893356843891397</v>
      </c>
      <c r="Y13" s="164">
        <f>'25 IRP Draft Table - Combined'!W11</f>
        <v>60.264858694527753</v>
      </c>
      <c r="Z13" s="168" t="str">
        <f>'25 IRP Draft Table - Combined'!X11</f>
        <v>-</v>
      </c>
      <c r="AA13" s="169">
        <f>'25 IRP Draft Table - Combined'!Y11</f>
        <v>60.264858694527753</v>
      </c>
      <c r="AB13" s="171">
        <f>'25 IRP Draft Table - Combined'!Z11</f>
        <v>158.93043011766235</v>
      </c>
      <c r="AC13" s="33"/>
      <c r="AD13" s="79"/>
    </row>
    <row r="14" spans="3:30">
      <c r="C14" s="172" t="s">
        <v>66</v>
      </c>
      <c r="D14" s="173" t="str">
        <f>'25 IRP Draft Table - Combined'!C12</f>
        <v xml:space="preserve">Yes </v>
      </c>
      <c r="E14" s="174">
        <f>'25 IRP Draft Table - Combined'!D12</f>
        <v>2814</v>
      </c>
      <c r="F14" s="175">
        <f>'25 IRP Draft Table - Combined'!E12</f>
        <v>1857.3881871868803</v>
      </c>
      <c r="G14" s="176">
        <f>'25 IRP Draft Table - Combined'!F12</f>
        <v>12.081952747147499</v>
      </c>
      <c r="H14" s="177">
        <f>'25 IRP Draft Table - Combined'!G12</f>
        <v>6.2330000000000003E-2</v>
      </c>
      <c r="I14" s="178">
        <f>'25 IRP Draft Table - Combined'!H12</f>
        <v>116.52407382208796</v>
      </c>
      <c r="J14" s="179">
        <f>'25 IRP Draft Table - Combined'!O12</f>
        <v>0.78</v>
      </c>
      <c r="K14" s="180">
        <f>'25 IRP Draft Table - Combined'!I12</f>
        <v>42.4422</v>
      </c>
      <c r="L14" s="179">
        <f>'25 IRP Draft Table - Combined'!J12</f>
        <v>2.6162731357831728E-2</v>
      </c>
      <c r="M14" s="181">
        <f>'25 IRP Draft Table - Combined'!K12</f>
        <v>1.1104038768353657</v>
      </c>
      <c r="N14" s="182">
        <f>'25 IRP Draft Table - Combined'!L12</f>
        <v>60.337595725055991</v>
      </c>
      <c r="O14" s="183">
        <f>'25 IRP Draft Table - Combined'!M12</f>
        <v>103.89019960189135</v>
      </c>
      <c r="P14" s="180">
        <f>'25 IRP Draft Table - Combined'!N12</f>
        <v>220.4142734239793</v>
      </c>
      <c r="Q14" s="184">
        <f>'25 IRP Draft Table - Combined'!P12</f>
        <v>32.258265048586132</v>
      </c>
      <c r="R14" s="33"/>
      <c r="S14" s="33"/>
      <c r="T14" s="172" t="s">
        <v>66</v>
      </c>
      <c r="U14" s="185">
        <f>'25 IRP Draft Table - Combined'!S12</f>
        <v>34.65297550539033</v>
      </c>
      <c r="V14" s="186">
        <f>'25 IRP Draft Table - Combined'!T12</f>
        <v>2.7028979999999998</v>
      </c>
      <c r="W14" s="187">
        <f>'25 IRP Draft Table - Combined'!U12</f>
        <v>0.14389502246807465</v>
      </c>
      <c r="X14" s="188">
        <f>'25 IRP Draft Table - Combined'!V12</f>
        <v>0.38893356843891397</v>
      </c>
      <c r="Y14" s="181">
        <f>'25 IRP Draft Table - Combined'!W12</f>
        <v>70.003072122415375</v>
      </c>
      <c r="Z14" s="185" t="str">
        <f>'25 IRP Draft Table - Combined'!X12</f>
        <v>-</v>
      </c>
      <c r="AA14" s="186">
        <f>'25 IRP Draft Table - Combined'!Y12</f>
        <v>70.003072122415375</v>
      </c>
      <c r="AB14" s="188">
        <f>'25 IRP Draft Table - Combined'!Z12</f>
        <v>220.4142734239793</v>
      </c>
      <c r="AC14" s="33"/>
      <c r="AD14" s="79"/>
    </row>
    <row r="15" spans="3:30">
      <c r="C15" s="172" t="s">
        <v>67</v>
      </c>
      <c r="D15" s="173" t="str">
        <f>'25 IRP Draft Table - Combined'!C13</f>
        <v xml:space="preserve">Yes </v>
      </c>
      <c r="E15" s="174">
        <f>'25 IRP Draft Table - Combined'!D13</f>
        <v>4225</v>
      </c>
      <c r="F15" s="175">
        <f>'25 IRP Draft Table - Combined'!E13</f>
        <v>1820.6082230841698</v>
      </c>
      <c r="G15" s="176">
        <f>'25 IRP Draft Table - Combined'!F13</f>
        <v>12.081952747147499</v>
      </c>
      <c r="H15" s="177">
        <f>'25 IRP Draft Table - Combined'!G13</f>
        <v>6.2330000000000003E-2</v>
      </c>
      <c r="I15" s="178">
        <f>'25 IRP Draft Table - Combined'!H13</f>
        <v>114.23157865956601</v>
      </c>
      <c r="J15" s="179">
        <f>'25 IRP Draft Table - Combined'!O13</f>
        <v>0.78</v>
      </c>
      <c r="K15" s="180">
        <f>'25 IRP Draft Table - Combined'!I13</f>
        <v>42.4422</v>
      </c>
      <c r="L15" s="179">
        <f>'25 IRP Draft Table - Combined'!J13</f>
        <v>2.6162731357831728E-2</v>
      </c>
      <c r="M15" s="181">
        <f>'25 IRP Draft Table - Combined'!K13</f>
        <v>1.1104038768353657</v>
      </c>
      <c r="N15" s="182">
        <f>'25 IRP Draft Table - Combined'!L13</f>
        <v>9.2536638782400011</v>
      </c>
      <c r="O15" s="183">
        <f>'25 IRP Draft Table - Combined'!M13</f>
        <v>52.806267755075368</v>
      </c>
      <c r="P15" s="180">
        <f>'25 IRP Draft Table - Combined'!N13</f>
        <v>167.03784641464136</v>
      </c>
      <c r="Q15" s="184">
        <f>'25 IRP Draft Table - Combined'!P13</f>
        <v>24.446470907189052</v>
      </c>
      <c r="R15" s="33"/>
      <c r="S15" s="33"/>
      <c r="T15" s="172" t="s">
        <v>67</v>
      </c>
      <c r="U15" s="185">
        <f>'25 IRP Draft Table - Combined'!S13</f>
        <v>34.735909330782093</v>
      </c>
      <c r="V15" s="186">
        <f>'25 IRP Draft Table - Combined'!T13</f>
        <v>2.7028979999999998</v>
      </c>
      <c r="W15" s="187">
        <f>'25 IRP Draft Table - Combined'!U13</f>
        <v>0.14389502246807465</v>
      </c>
      <c r="X15" s="188">
        <f>'25 IRP Draft Table - Combined'!V13</f>
        <v>0.38893356843891397</v>
      </c>
      <c r="Y15" s="181">
        <f>'25 IRP Draft Table - Combined'!W13</f>
        <v>62.274211806410058</v>
      </c>
      <c r="Z15" s="185" t="str">
        <f>'25 IRP Draft Table - Combined'!X13</f>
        <v>-</v>
      </c>
      <c r="AA15" s="186">
        <f>'25 IRP Draft Table - Combined'!Y13</f>
        <v>62.274211806410058</v>
      </c>
      <c r="AB15" s="188">
        <f>'25 IRP Draft Table - Combined'!Z13</f>
        <v>167.03784641464136</v>
      </c>
      <c r="AC15" s="33"/>
      <c r="AD15" s="79"/>
    </row>
    <row r="16" spans="3:30">
      <c r="C16" s="172" t="s">
        <v>68</v>
      </c>
      <c r="D16" s="189" t="str">
        <f>'25 IRP Draft Table - Combined'!C14</f>
        <v xml:space="preserve">Yes </v>
      </c>
      <c r="E16" s="190">
        <f>'25 IRP Draft Table - Combined'!D14</f>
        <v>6130</v>
      </c>
      <c r="F16" s="191">
        <f>'25 IRP Draft Table - Combined'!E14</f>
        <v>1820.6082230841698</v>
      </c>
      <c r="G16" s="192">
        <f>'25 IRP Draft Table - Combined'!F14</f>
        <v>12.081952747147499</v>
      </c>
      <c r="H16" s="193">
        <f>'25 IRP Draft Table - Combined'!G14</f>
        <v>6.2330000000000003E-2</v>
      </c>
      <c r="I16" s="194">
        <f>'25 IRP Draft Table - Combined'!H14</f>
        <v>114.23157865956601</v>
      </c>
      <c r="J16" s="195">
        <f>'25 IRP Draft Table - Combined'!O14</f>
        <v>0.78</v>
      </c>
      <c r="K16" s="196">
        <f>'25 IRP Draft Table - Combined'!I14</f>
        <v>42.4422</v>
      </c>
      <c r="L16" s="195">
        <f>'25 IRP Draft Table - Combined'!J14</f>
        <v>2.6162731357831728E-2</v>
      </c>
      <c r="M16" s="197">
        <f>'25 IRP Draft Table - Combined'!K14</f>
        <v>1.1104038768353657</v>
      </c>
      <c r="N16" s="198">
        <f>'25 IRP Draft Table - Combined'!L14</f>
        <v>16.328674891008003</v>
      </c>
      <c r="O16" s="199">
        <f>'25 IRP Draft Table - Combined'!M14</f>
        <v>59.881278767843369</v>
      </c>
      <c r="P16" s="196">
        <f>'25 IRP Draft Table - Combined'!N14</f>
        <v>174.11285742740938</v>
      </c>
      <c r="Q16" s="200">
        <f>'25 IRP Draft Table - Combined'!P14</f>
        <v>25.481919187947749</v>
      </c>
      <c r="R16" s="33"/>
      <c r="S16" s="33"/>
      <c r="T16" s="172" t="s">
        <v>68</v>
      </c>
      <c r="U16" s="201">
        <f>'25 IRP Draft Table - Combined'!S14</f>
        <v>30.045983919596498</v>
      </c>
      <c r="V16" s="202">
        <f>'25 IRP Draft Table - Combined'!T14</f>
        <v>2.7028979999999998</v>
      </c>
      <c r="W16" s="203">
        <f>'25 IRP Draft Table - Combined'!U14</f>
        <v>0.14389502246807465</v>
      </c>
      <c r="X16" s="204">
        <f>'25 IRP Draft Table - Combined'!V14</f>
        <v>0.38893356843891397</v>
      </c>
      <c r="Y16" s="197">
        <f>'25 IRP Draft Table - Combined'!W14</f>
        <v>58.61973467598316</v>
      </c>
      <c r="Z16" s="201" t="str">
        <f>'25 IRP Draft Table - Combined'!X14</f>
        <v>-</v>
      </c>
      <c r="AA16" s="202">
        <f>'25 IRP Draft Table - Combined'!Y14</f>
        <v>58.61973467598316</v>
      </c>
      <c r="AB16" s="204">
        <f>'25 IRP Draft Table - Combined'!Z14</f>
        <v>174.11285742740938</v>
      </c>
      <c r="AC16" s="33"/>
      <c r="AD16" s="79"/>
    </row>
    <row r="17" spans="3:30">
      <c r="C17" s="155" t="s">
        <v>82</v>
      </c>
      <c r="D17" s="173" t="str">
        <f>'25 IRP Draft Table - Combined'!C15</f>
        <v xml:space="preserve">Yes </v>
      </c>
      <c r="E17" s="174">
        <f>'25 IRP Draft Table - Combined'!D15</f>
        <v>0</v>
      </c>
      <c r="F17" s="175">
        <f>'25 IRP Draft Table - Combined'!E15</f>
        <v>1553.2592457948324</v>
      </c>
      <c r="G17" s="176">
        <f>'25 IRP Draft Table - Combined'!F15</f>
        <v>11.885996697616648</v>
      </c>
      <c r="H17" s="177">
        <f>'25 IRP Draft Table - Combined'!G15</f>
        <v>6.234E-2</v>
      </c>
      <c r="I17" s="178">
        <f>'25 IRP Draft Table - Combined'!H15</f>
        <v>97.571154416979283</v>
      </c>
      <c r="J17" s="179">
        <f>'25 IRP Draft Table - Combined'!O15</f>
        <v>0.78</v>
      </c>
      <c r="K17" s="180">
        <f>'25 IRP Draft Table - Combined'!I15</f>
        <v>35.18235</v>
      </c>
      <c r="L17" s="179">
        <f>'25 IRP Draft Table - Combined'!J15</f>
        <v>2.6162731357831728E-2</v>
      </c>
      <c r="M17" s="181">
        <f>'25 IRP Draft Table - Combined'!K15</f>
        <v>0.92046637158721112</v>
      </c>
      <c r="N17" s="182">
        <f>'25 IRP Draft Table - Combined'!L15</f>
        <v>0</v>
      </c>
      <c r="O17" s="183">
        <f>'25 IRP Draft Table - Combined'!M15</f>
        <v>36.10281637158721</v>
      </c>
      <c r="P17" s="180">
        <f>'25 IRP Draft Table - Combined'!N15</f>
        <v>133.67397078856649</v>
      </c>
      <c r="Q17" s="184">
        <f>'25 IRP Draft Table - Combined'!P15</f>
        <v>19.56357141853508</v>
      </c>
      <c r="R17" s="33"/>
      <c r="S17" s="33"/>
      <c r="T17" s="155" t="s">
        <v>82</v>
      </c>
      <c r="U17" s="185">
        <f>'25 IRP Draft Table - Combined'!S15</f>
        <v>34.373509628267094</v>
      </c>
      <c r="V17" s="186">
        <f>'25 IRP Draft Table - Combined'!T15</f>
        <v>2.2784759999999999</v>
      </c>
      <c r="W17" s="187">
        <f>'25 IRP Draft Table - Combined'!U15</f>
        <v>0.14389502246807465</v>
      </c>
      <c r="X17" s="188">
        <f>'25 IRP Draft Table - Combined'!V15</f>
        <v>0.32786135521296883</v>
      </c>
      <c r="Y17" s="181">
        <f>'25 IRP Draft Table - Combined'!W15</f>
        <v>56.543418402015142</v>
      </c>
      <c r="Z17" s="185" t="str">
        <f>'25 IRP Draft Table - Combined'!X15</f>
        <v>-</v>
      </c>
      <c r="AA17" s="186">
        <f>'25 IRP Draft Table - Combined'!Y15</f>
        <v>56.543418402015142</v>
      </c>
      <c r="AB17" s="188">
        <f>'25 IRP Draft Table - Combined'!Z15</f>
        <v>133.67397078856649</v>
      </c>
      <c r="AC17" s="33"/>
      <c r="AD17" s="79"/>
    </row>
    <row r="18" spans="3:30">
      <c r="C18" s="172" t="s">
        <v>66</v>
      </c>
      <c r="D18" s="173" t="str">
        <f>'25 IRP Draft Table - Combined'!C16</f>
        <v xml:space="preserve">Yes </v>
      </c>
      <c r="E18" s="174">
        <f>'25 IRP Draft Table - Combined'!D16</f>
        <v>2814</v>
      </c>
      <c r="F18" s="175">
        <f>'25 IRP Draft Table - Combined'!E16</f>
        <v>1568.7918382527807</v>
      </c>
      <c r="G18" s="176">
        <f>'25 IRP Draft Table - Combined'!F16</f>
        <v>11.885996697616648</v>
      </c>
      <c r="H18" s="177">
        <f>'25 IRP Draft Table - Combined'!G16</f>
        <v>6.234E-2</v>
      </c>
      <c r="I18" s="178">
        <f>'25 IRP Draft Table - Combined'!H16</f>
        <v>98.539456230807772</v>
      </c>
      <c r="J18" s="179">
        <f>'25 IRP Draft Table - Combined'!O16</f>
        <v>0.78</v>
      </c>
      <c r="K18" s="180">
        <f>'25 IRP Draft Table - Combined'!I16</f>
        <v>35.18235</v>
      </c>
      <c r="L18" s="179">
        <f>'25 IRP Draft Table - Combined'!J16</f>
        <v>2.6162731357831728E-2</v>
      </c>
      <c r="M18" s="181">
        <f>'25 IRP Draft Table - Combined'!K16</f>
        <v>0.92046637158721112</v>
      </c>
      <c r="N18" s="182">
        <f>'25 IRP Draft Table - Combined'!L16</f>
        <v>61.156748514700801</v>
      </c>
      <c r="O18" s="183">
        <f>'25 IRP Draft Table - Combined'!M16</f>
        <v>97.259564886288018</v>
      </c>
      <c r="P18" s="180">
        <f>'25 IRP Draft Table - Combined'!N16</f>
        <v>195.79902111709578</v>
      </c>
      <c r="Q18" s="184">
        <f>'25 IRP Draft Table - Combined'!P16</f>
        <v>28.65575183191309</v>
      </c>
      <c r="R18" s="33"/>
      <c r="S18" s="33"/>
      <c r="T18" s="172" t="s">
        <v>66</v>
      </c>
      <c r="U18" s="185">
        <f>'25 IRP Draft Table - Combined'!S16</f>
        <v>35.12342980860921</v>
      </c>
      <c r="V18" s="186">
        <f>'25 IRP Draft Table - Combined'!T16</f>
        <v>2.2784759999999999</v>
      </c>
      <c r="W18" s="187">
        <f>'25 IRP Draft Table - Combined'!U16</f>
        <v>0.14389502246807465</v>
      </c>
      <c r="X18" s="188">
        <f>'25 IRP Draft Table - Combined'!V16</f>
        <v>0.32786135521296883</v>
      </c>
      <c r="Y18" s="181">
        <f>'25 IRP Draft Table - Combined'!W16</f>
        <v>66.385518995735268</v>
      </c>
      <c r="Z18" s="185" t="str">
        <f>'25 IRP Draft Table - Combined'!X16</f>
        <v>-</v>
      </c>
      <c r="AA18" s="186">
        <f>'25 IRP Draft Table - Combined'!Y16</f>
        <v>66.385518995735268</v>
      </c>
      <c r="AB18" s="188">
        <f>'25 IRP Draft Table - Combined'!Z16</f>
        <v>195.79902111709578</v>
      </c>
      <c r="AC18" s="33"/>
      <c r="AD18" s="79"/>
    </row>
    <row r="19" spans="3:30">
      <c r="C19" s="172" t="s">
        <v>67</v>
      </c>
      <c r="D19" s="173" t="str">
        <f>'25 IRP Draft Table - Combined'!C17</f>
        <v xml:space="preserve">Yes </v>
      </c>
      <c r="E19" s="174">
        <f>'25 IRP Draft Table - Combined'!D17</f>
        <v>4225</v>
      </c>
      <c r="F19" s="175">
        <f>'25 IRP Draft Table - Combined'!E17</f>
        <v>1537.7266533368841</v>
      </c>
      <c r="G19" s="176">
        <f>'25 IRP Draft Table - Combined'!F17</f>
        <v>11.885996697616648</v>
      </c>
      <c r="H19" s="177">
        <f>'25 IRP Draft Table - Combined'!G17</f>
        <v>6.234E-2</v>
      </c>
      <c r="I19" s="178">
        <f>'25 IRP Draft Table - Combined'!H17</f>
        <v>96.602852603150779</v>
      </c>
      <c r="J19" s="179">
        <f>'25 IRP Draft Table - Combined'!O17</f>
        <v>0.78</v>
      </c>
      <c r="K19" s="180">
        <f>'25 IRP Draft Table - Combined'!I17</f>
        <v>35.18235</v>
      </c>
      <c r="L19" s="179">
        <f>'25 IRP Draft Table - Combined'!J17</f>
        <v>2.6162731357831728E-2</v>
      </c>
      <c r="M19" s="181">
        <f>'25 IRP Draft Table - Combined'!K17</f>
        <v>0.92046637158721112</v>
      </c>
      <c r="N19" s="182">
        <f>'25 IRP Draft Table - Combined'!L17</f>
        <v>9.3792930898320002</v>
      </c>
      <c r="O19" s="183">
        <f>'25 IRP Draft Table - Combined'!M17</f>
        <v>45.482109461419213</v>
      </c>
      <c r="P19" s="180">
        <f>'25 IRP Draft Table - Combined'!N17</f>
        <v>142.08496206456999</v>
      </c>
      <c r="Q19" s="184">
        <f>'25 IRP Draft Table - Combined'!P17</f>
        <v>20.794544266562756</v>
      </c>
      <c r="R19" s="33"/>
      <c r="S19" s="33"/>
      <c r="T19" s="172" t="s">
        <v>67</v>
      </c>
      <c r="U19" s="185">
        <f>'25 IRP Draft Table - Combined'!S17</f>
        <v>35.20748955679602</v>
      </c>
      <c r="V19" s="186">
        <f>'25 IRP Draft Table - Combined'!T17</f>
        <v>2.2784759999999999</v>
      </c>
      <c r="W19" s="187">
        <f>'25 IRP Draft Table - Combined'!U17</f>
        <v>0.14389502246807465</v>
      </c>
      <c r="X19" s="188">
        <f>'25 IRP Draft Table - Combined'!V17</f>
        <v>0.32786135521296883</v>
      </c>
      <c r="Y19" s="181">
        <f>'25 IRP Draft Table - Combined'!W17</f>
        <v>58.608371178571737</v>
      </c>
      <c r="Z19" s="185" t="str">
        <f>'25 IRP Draft Table - Combined'!X17</f>
        <v>-</v>
      </c>
      <c r="AA19" s="186">
        <f>'25 IRP Draft Table - Combined'!Y17</f>
        <v>58.608371178571737</v>
      </c>
      <c r="AB19" s="188">
        <f>'25 IRP Draft Table - Combined'!Z17</f>
        <v>142.08496206456999</v>
      </c>
      <c r="AC19" s="33"/>
      <c r="AD19" s="79"/>
    </row>
    <row r="20" spans="3:30">
      <c r="C20" s="205" t="s">
        <v>68</v>
      </c>
      <c r="D20" s="173" t="str">
        <f>'25 IRP Draft Table - Combined'!C18</f>
        <v xml:space="preserve">Yes </v>
      </c>
      <c r="E20" s="174">
        <f>'25 IRP Draft Table - Combined'!D18</f>
        <v>6130</v>
      </c>
      <c r="F20" s="175">
        <f>'25 IRP Draft Table - Combined'!E18</f>
        <v>1537.7266533368841</v>
      </c>
      <c r="G20" s="176">
        <f>'25 IRP Draft Table - Combined'!F18</f>
        <v>11.885996697616648</v>
      </c>
      <c r="H20" s="177">
        <f>'25 IRP Draft Table - Combined'!G18</f>
        <v>6.234E-2</v>
      </c>
      <c r="I20" s="178">
        <f>'25 IRP Draft Table - Combined'!H18</f>
        <v>96.602852603150779</v>
      </c>
      <c r="J20" s="179">
        <f>'25 IRP Draft Table - Combined'!O18</f>
        <v>0.78</v>
      </c>
      <c r="K20" s="180">
        <f>'25 IRP Draft Table - Combined'!I18</f>
        <v>35.18235</v>
      </c>
      <c r="L20" s="179">
        <f>'25 IRP Draft Table - Combined'!J18</f>
        <v>2.6162731357831728E-2</v>
      </c>
      <c r="M20" s="181">
        <f>'25 IRP Draft Table - Combined'!K18</f>
        <v>0.92046637158721112</v>
      </c>
      <c r="N20" s="182">
        <f>'25 IRP Draft Table - Combined'!L18</f>
        <v>16.550355576614397</v>
      </c>
      <c r="O20" s="183">
        <f>'25 IRP Draft Table - Combined'!M18</f>
        <v>52.653171948201603</v>
      </c>
      <c r="P20" s="180">
        <f>'25 IRP Draft Table - Combined'!N18</f>
        <v>149.25602455135237</v>
      </c>
      <c r="Q20" s="184">
        <f>'25 IRP Draft Table - Combined'!P18</f>
        <v>21.844049957755583</v>
      </c>
      <c r="R20" s="33"/>
      <c r="S20" s="33"/>
      <c r="T20" s="205" t="s">
        <v>68</v>
      </c>
      <c r="U20" s="185">
        <f>'25 IRP Draft Table - Combined'!S18</f>
        <v>30.453892972809566</v>
      </c>
      <c r="V20" s="186">
        <f>'25 IRP Draft Table - Combined'!T18</f>
        <v>2.2784759999999999</v>
      </c>
      <c r="W20" s="187">
        <f>'25 IRP Draft Table - Combined'!U18</f>
        <v>0.14389502246807465</v>
      </c>
      <c r="X20" s="188">
        <f>'25 IRP Draft Table - Combined'!V18</f>
        <v>0.32786135521296883</v>
      </c>
      <c r="Y20" s="181">
        <f>'25 IRP Draft Table - Combined'!W18</f>
        <v>54.904280285778114</v>
      </c>
      <c r="Z20" s="185" t="str">
        <f>'25 IRP Draft Table - Combined'!X18</f>
        <v>-</v>
      </c>
      <c r="AA20" s="186">
        <f>'25 IRP Draft Table - Combined'!Y18</f>
        <v>54.904280285778114</v>
      </c>
      <c r="AB20" s="188">
        <f>'25 IRP Draft Table - Combined'!Z18</f>
        <v>149.25602455135237</v>
      </c>
      <c r="AC20" s="33"/>
      <c r="AD20" s="79"/>
    </row>
    <row r="21" spans="3:30">
      <c r="C21" s="206" t="s">
        <v>83</v>
      </c>
      <c r="D21" s="139" t="str">
        <f>'25 IRP Draft Table - Combined'!C19</f>
        <v>No</v>
      </c>
      <c r="E21" s="140">
        <f>'25 IRP Draft Table - Combined'!D19</f>
        <v>0</v>
      </c>
      <c r="F21" s="141">
        <f>'25 IRP Draft Table - Combined'!E19</f>
        <v>3429.3764812505824</v>
      </c>
      <c r="G21" s="142">
        <f>'25 IRP Draft Table - Combined'!F19</f>
        <v>65.279269304464421</v>
      </c>
      <c r="H21" s="143">
        <f>'25 IRP Draft Table - Combined'!G19</f>
        <v>6.2390000000000001E-2</v>
      </c>
      <c r="I21" s="144">
        <f>'25 IRP Draft Table - Combined'!H19</f>
        <v>218.03157227712938</v>
      </c>
      <c r="J21" s="145">
        <f>'25 IRP Draft Table - Combined'!O19</f>
        <v>0.78</v>
      </c>
      <c r="K21" s="146">
        <f>'25 IRP Draft Table - Combined'!I19</f>
        <v>77.066100000000006</v>
      </c>
      <c r="L21" s="145">
        <f>'25 IRP Draft Table - Combined'!J19</f>
        <v>5.5399999999999998E-2</v>
      </c>
      <c r="M21" s="147">
        <f>'25 IRP Draft Table - Combined'!K19</f>
        <v>4.2694619400000002</v>
      </c>
      <c r="N21" s="148">
        <f>'25 IRP Draft Table - Combined'!L19</f>
        <v>0</v>
      </c>
      <c r="O21" s="149">
        <f>'25 IRP Draft Table - Combined'!M19</f>
        <v>81.335561940000005</v>
      </c>
      <c r="P21" s="146">
        <f>'25 IRP Draft Table - Combined'!N19</f>
        <v>299.36713421712938</v>
      </c>
      <c r="Q21" s="150">
        <f>'25 IRP Draft Table - Combined'!P19</f>
        <v>43.813244089850329</v>
      </c>
      <c r="R21" s="33"/>
      <c r="S21" s="33"/>
      <c r="T21" s="206" t="s">
        <v>83</v>
      </c>
      <c r="U21" s="151">
        <f>'25 IRP Draft Table - Combined'!S19</f>
        <v>37.860270405652564</v>
      </c>
      <c r="V21" s="152">
        <f>'25 IRP Draft Table - Combined'!T19</f>
        <v>5.3164439999999997</v>
      </c>
      <c r="W21" s="153">
        <f>'25 IRP Draft Table - Combined'!U19</f>
        <v>0.11519703495348303</v>
      </c>
      <c r="X21" s="154">
        <f>'25 IRP Draft Table - Combined'!V19</f>
        <v>0.61243858529623507</v>
      </c>
      <c r="Y21" s="147">
        <f>'25 IRP Draft Table - Combined'!W19</f>
        <v>87.602397080799136</v>
      </c>
      <c r="Z21" s="151" t="str">
        <f>'25 IRP Draft Table - Combined'!X19</f>
        <v>-</v>
      </c>
      <c r="AA21" s="152">
        <f>'25 IRP Draft Table - Combined'!Y19</f>
        <v>87.602397080799136</v>
      </c>
      <c r="AB21" s="154">
        <f>'25 IRP Draft Table - Combined'!Z19</f>
        <v>299.36713421712938</v>
      </c>
      <c r="AC21" s="33"/>
      <c r="AD21" s="79"/>
    </row>
    <row r="22" spans="3:30">
      <c r="C22" s="155" t="s">
        <v>84</v>
      </c>
      <c r="D22" s="139" t="str">
        <f>'25 IRP Draft Table - Combined'!C20</f>
        <v>No</v>
      </c>
      <c r="E22" s="140">
        <f>'25 IRP Draft Table - Combined'!D20</f>
        <v>0</v>
      </c>
      <c r="F22" s="141">
        <f>'25 IRP Draft Table - Combined'!E20</f>
        <v>2846.0201368724652</v>
      </c>
      <c r="G22" s="142">
        <f>'25 IRP Draft Table - Combined'!F20</f>
        <v>65.083313254933572</v>
      </c>
      <c r="H22" s="143">
        <f>'25 IRP Draft Table - Combined'!G20</f>
        <v>6.241E-2</v>
      </c>
      <c r="I22" s="144">
        <f>'25 IRP Draft Table - Combined'!H20</f>
        <v>181.68196632245096</v>
      </c>
      <c r="J22" s="145">
        <f>'25 IRP Draft Table - Combined'!O20</f>
        <v>0.78</v>
      </c>
      <c r="K22" s="146">
        <f>'25 IRP Draft Table - Combined'!I20</f>
        <v>62.993160000000003</v>
      </c>
      <c r="L22" s="145">
        <f>'25 IRP Draft Table - Combined'!J20</f>
        <v>5.5399999999999998E-2</v>
      </c>
      <c r="M22" s="147">
        <f>'25 IRP Draft Table - Combined'!K20</f>
        <v>3.489821064</v>
      </c>
      <c r="N22" s="148">
        <f>'25 IRP Draft Table - Combined'!L20</f>
        <v>0</v>
      </c>
      <c r="O22" s="149">
        <f>'25 IRP Draft Table - Combined'!M20</f>
        <v>66.482981064000001</v>
      </c>
      <c r="P22" s="146">
        <f>'25 IRP Draft Table - Combined'!N20</f>
        <v>248.16494738645096</v>
      </c>
      <c r="Q22" s="150">
        <f>'25 IRP Draft Table - Combined'!P20</f>
        <v>36.319656273628816</v>
      </c>
      <c r="R22" s="33"/>
      <c r="S22" s="33"/>
      <c r="T22" s="155" t="s">
        <v>84</v>
      </c>
      <c r="U22" s="151">
        <f>'25 IRP Draft Table - Combined'!S20</f>
        <v>38.421745571093055</v>
      </c>
      <c r="V22" s="152">
        <f>'25 IRP Draft Table - Combined'!T20</f>
        <v>4.8250080000000004</v>
      </c>
      <c r="W22" s="153">
        <f>'25 IRP Draft Table - Combined'!U20</f>
        <v>0.11519703495348303</v>
      </c>
      <c r="X22" s="154">
        <f>'25 IRP Draft Table - Combined'!V20</f>
        <v>0.5558266152268353</v>
      </c>
      <c r="Y22" s="147">
        <f>'25 IRP Draft Table - Combined'!W20</f>
        <v>80.122236459948709</v>
      </c>
      <c r="Z22" s="151" t="str">
        <f>'25 IRP Draft Table - Combined'!X20</f>
        <v>-</v>
      </c>
      <c r="AA22" s="152">
        <f>'25 IRP Draft Table - Combined'!Y20</f>
        <v>80.122236459948709</v>
      </c>
      <c r="AB22" s="154">
        <f>'25 IRP Draft Table - Combined'!Z20</f>
        <v>248.16494738645096</v>
      </c>
      <c r="AC22" s="33"/>
      <c r="AD22" s="79"/>
    </row>
    <row r="23" spans="3:30">
      <c r="C23" s="155" t="s">
        <v>85</v>
      </c>
      <c r="D23" s="139" t="str">
        <f>'25 IRP Draft Table - Combined'!C21</f>
        <v>No</v>
      </c>
      <c r="E23" s="140">
        <f>'25 IRP Draft Table - Combined'!D21</f>
        <v>0</v>
      </c>
      <c r="F23" s="141">
        <f>'25 IRP Draft Table - Combined'!E21</f>
        <v>1917.8471266781141</v>
      </c>
      <c r="G23" s="142">
        <f>'25 IRP Draft Table - Combined'!F21</f>
        <v>14.594518044812999</v>
      </c>
      <c r="H23" s="143">
        <f>'25 IRP Draft Table - Combined'!G21</f>
        <v>6.8909999999999999E-2</v>
      </c>
      <c r="I23" s="144">
        <f>'25 IRP Draft Table - Combined'!H21</f>
        <v>133.16455373785689</v>
      </c>
      <c r="J23" s="145">
        <f>'25 IRP Draft Table - Combined'!O21</f>
        <v>0.33</v>
      </c>
      <c r="K23" s="146">
        <f>'25 IRP Draft Table - Combined'!I21</f>
        <v>42.818296273768375</v>
      </c>
      <c r="L23" s="145">
        <f>'25 IRP Draft Table - Combined'!J21</f>
        <v>2.6162731357831728E-2</v>
      </c>
      <c r="M23" s="147">
        <f>'25 IRP Draft Table - Combined'!K21</f>
        <v>1.1202435826106494</v>
      </c>
      <c r="N23" s="148">
        <f>'25 IRP Draft Table - Combined'!L21</f>
        <v>0</v>
      </c>
      <c r="O23" s="149">
        <f>'25 IRP Draft Table - Combined'!M21</f>
        <v>43.938539856379023</v>
      </c>
      <c r="P23" s="146">
        <f>'25 IRP Draft Table - Combined'!N21</f>
        <v>177.10309359423593</v>
      </c>
      <c r="Q23" s="150">
        <f>'25 IRP Draft Table - Combined'!P21</f>
        <v>61.264388264229943</v>
      </c>
      <c r="R23" s="33"/>
      <c r="S23" s="33"/>
      <c r="T23" s="155" t="s">
        <v>85</v>
      </c>
      <c r="U23" s="151">
        <f>'25 IRP Draft Table - Combined'!S21</f>
        <v>46.574364973289036</v>
      </c>
      <c r="V23" s="152">
        <f>'25 IRP Draft Table - Combined'!T21</f>
        <v>6.2364190903858878</v>
      </c>
      <c r="W23" s="153">
        <f>'25 IRP Draft Table - Combined'!U21</f>
        <v>0.14389502246807465</v>
      </c>
      <c r="X23" s="154">
        <f>'25 IRP Draft Table - Combined'!V21</f>
        <v>0.89738966513140694</v>
      </c>
      <c r="Y23" s="147">
        <f>'25 IRP Draft Table - Combined'!W21</f>
        <v>114.97256199303628</v>
      </c>
      <c r="Z23" s="151" t="str">
        <f>'25 IRP Draft Table - Combined'!X21</f>
        <v>-</v>
      </c>
      <c r="AA23" s="152">
        <f>'25 IRP Draft Table - Combined'!Y21</f>
        <v>114.97256199303628</v>
      </c>
      <c r="AB23" s="154">
        <f>'25 IRP Draft Table - Combined'!Z21</f>
        <v>177.10309359423593</v>
      </c>
      <c r="AC23" s="33"/>
      <c r="AD23" s="79"/>
    </row>
    <row r="24" spans="3:30">
      <c r="C24" s="155" t="s">
        <v>86</v>
      </c>
      <c r="D24" s="139" t="str">
        <f>'25 IRP Draft Table - Combined'!C22</f>
        <v>No</v>
      </c>
      <c r="E24" s="140">
        <f>'25 IRP Draft Table - Combined'!D22</f>
        <v>0</v>
      </c>
      <c r="F24" s="141">
        <f>'25 IRP Draft Table - Combined'!E22</f>
        <v>2351.517125048329</v>
      </c>
      <c r="G24" s="142">
        <f>'25 IRP Draft Table - Combined'!F22</f>
        <v>32.458977529649992</v>
      </c>
      <c r="H24" s="143">
        <f>'25 IRP Draft Table - Combined'!G22</f>
        <v>6.1019999999999998E-2</v>
      </c>
      <c r="I24" s="144">
        <f>'25 IRP Draft Table - Combined'!H22</f>
        <v>145.47022177930828</v>
      </c>
      <c r="J24" s="145">
        <f>'25 IRP Draft Table - Combined'!O22</f>
        <v>0.33</v>
      </c>
      <c r="K24" s="146">
        <f>'25 IRP Draft Table - Combined'!I22</f>
        <v>12.41605</v>
      </c>
      <c r="L24" s="145">
        <f>'25 IRP Draft Table - Combined'!J22</f>
        <v>2.6162731357831728E-2</v>
      </c>
      <c r="M24" s="147">
        <f>'25 IRP Draft Table - Combined'!K22</f>
        <v>0.32483778067540664</v>
      </c>
      <c r="N24" s="148">
        <f>'25 IRP Draft Table - Combined'!L22</f>
        <v>0</v>
      </c>
      <c r="O24" s="149">
        <f>'25 IRP Draft Table - Combined'!M22</f>
        <v>12.740887780675408</v>
      </c>
      <c r="P24" s="146">
        <f>'25 IRP Draft Table - Combined'!N22</f>
        <v>158.2111095599837</v>
      </c>
      <c r="Q24" s="150">
        <f>'25 IRP Draft Table - Combined'!P22</f>
        <v>54.729178621829149</v>
      </c>
      <c r="R24" s="33"/>
      <c r="S24" s="33"/>
      <c r="T24" s="155" t="s">
        <v>86</v>
      </c>
      <c r="U24" s="151">
        <f>'25 IRP Draft Table - Combined'!S22</f>
        <v>53.042558879163536</v>
      </c>
      <c r="V24" s="152">
        <f>'25 IRP Draft Table - Combined'!T22</f>
        <v>6.6625874999999999</v>
      </c>
      <c r="W24" s="153">
        <f>'25 IRP Draft Table - Combined'!U22</f>
        <v>0.14389502246807465</v>
      </c>
      <c r="X24" s="154">
        <f>'25 IRP Draft Table - Combined'!V22</f>
        <v>0.95871317800801326</v>
      </c>
      <c r="Y24" s="147">
        <f>'25 IRP Draft Table - Combined'!W22</f>
        <v>115.3930381790007</v>
      </c>
      <c r="Z24" s="151" t="str">
        <f>'25 IRP Draft Table - Combined'!X22</f>
        <v>-</v>
      </c>
      <c r="AA24" s="152">
        <f>'25 IRP Draft Table - Combined'!Y22</f>
        <v>115.3930381790007</v>
      </c>
      <c r="AB24" s="154">
        <f>'25 IRP Draft Table - Combined'!Z22</f>
        <v>158.2111095599837</v>
      </c>
      <c r="AC24" s="33"/>
      <c r="AD24" s="79"/>
    </row>
    <row r="25" spans="3:30">
      <c r="C25" s="155" t="s">
        <v>90</v>
      </c>
      <c r="D25" s="139" t="str">
        <f>'25 IRP Draft Table - Combined'!C23</f>
        <v>No</v>
      </c>
      <c r="E25" s="140">
        <f>'25 IRP Draft Table - Combined'!D23</f>
        <v>0</v>
      </c>
      <c r="F25" s="141">
        <f>'25 IRP Draft Table - Combined'!E23</f>
        <v>1610.416817617818</v>
      </c>
      <c r="G25" s="142">
        <f>'25 IRP Draft Table - Combined'!F23</f>
        <v>32.458977529649992</v>
      </c>
      <c r="H25" s="143">
        <f>'25 IRP Draft Table - Combined'!G23</f>
        <v>6.105E-2</v>
      </c>
      <c r="I25" s="144">
        <f>'25 IRP Draft Table - Combined'!H23</f>
        <v>100.29756729375292</v>
      </c>
      <c r="J25" s="145">
        <f>'25 IRP Draft Table - Combined'!O23</f>
        <v>0.33</v>
      </c>
      <c r="K25" s="146">
        <f>'25 IRP Draft Table - Combined'!I23</f>
        <v>9.9328400000000006</v>
      </c>
      <c r="L25" s="145">
        <f>'25 IRP Draft Table - Combined'!J23</f>
        <v>2.6162731357831728E-2</v>
      </c>
      <c r="M25" s="147">
        <f>'25 IRP Draft Table - Combined'!K23</f>
        <v>0.25987022454032532</v>
      </c>
      <c r="N25" s="148">
        <f>'25 IRP Draft Table - Combined'!L23</f>
        <v>0</v>
      </c>
      <c r="O25" s="149">
        <f>'25 IRP Draft Table - Combined'!M23</f>
        <v>10.192710224540326</v>
      </c>
      <c r="P25" s="146">
        <f>'25 IRP Draft Table - Combined'!N23</f>
        <v>110.49027751829324</v>
      </c>
      <c r="Q25" s="150">
        <f>'25 IRP Draft Table - Combined'!P23</f>
        <v>38.221349632729087</v>
      </c>
      <c r="R25" s="33"/>
      <c r="S25" s="33"/>
      <c r="T25" s="155" t="s">
        <v>90</v>
      </c>
      <c r="U25" s="151">
        <f>'25 IRP Draft Table - Combined'!S23</f>
        <v>53.042558879163536</v>
      </c>
      <c r="V25" s="152">
        <f>'25 IRP Draft Table - Combined'!T23</f>
        <v>5.3300700000000001</v>
      </c>
      <c r="W25" s="153">
        <f>'25 IRP Draft Table - Combined'!U23</f>
        <v>0.14389502246807465</v>
      </c>
      <c r="X25" s="154">
        <f>'25 IRP Draft Table - Combined'!V23</f>
        <v>0.7669705424064106</v>
      </c>
      <c r="Y25" s="147">
        <f>'25 IRP Draft Table - Combined'!W23</f>
        <v>97.360949054299041</v>
      </c>
      <c r="Z25" s="151" t="str">
        <f>'25 IRP Draft Table - Combined'!X23</f>
        <v>-</v>
      </c>
      <c r="AA25" s="152">
        <f>'25 IRP Draft Table - Combined'!Y23</f>
        <v>97.360949054299041</v>
      </c>
      <c r="AB25" s="154">
        <f>'25 IRP Draft Table - Combined'!Z23</f>
        <v>110.49027751829324</v>
      </c>
      <c r="AC25" s="33"/>
      <c r="AD25" s="79"/>
    </row>
    <row r="26" spans="3:30">
      <c r="C26" s="155" t="s">
        <v>91</v>
      </c>
      <c r="D26" s="173" t="str">
        <f>'25 IRP Draft Table - Combined'!C24</f>
        <v xml:space="preserve">Yes </v>
      </c>
      <c r="E26" s="174">
        <f>'25 IRP Draft Table - Combined'!D24</f>
        <v>0</v>
      </c>
      <c r="F26" s="175">
        <f>'25 IRP Draft Table - Combined'!E24</f>
        <v>1248.2299521302555</v>
      </c>
      <c r="G26" s="176">
        <f>'25 IRP Draft Table - Combined'!F24</f>
        <v>12.130040121265498</v>
      </c>
      <c r="H26" s="177">
        <f>'25 IRP Draft Table - Combined'!G24</f>
        <v>6.0999999999999999E-2</v>
      </c>
      <c r="I26" s="178">
        <f>'25 IRP Draft Table - Combined'!H24</f>
        <v>76.881959527342772</v>
      </c>
      <c r="J26" s="179">
        <f>'25 IRP Draft Table - Combined'!O24</f>
        <v>0.33</v>
      </c>
      <c r="K26" s="180">
        <f>'25 IRP Draft Table - Combined'!I24</f>
        <v>27.922499999999999</v>
      </c>
      <c r="L26" s="179">
        <f>'25 IRP Draft Table - Combined'!J24</f>
        <v>2.6162731357831728E-2</v>
      </c>
      <c r="M26" s="181">
        <f>'25 IRP Draft Table - Combined'!K24</f>
        <v>0.73052886633905645</v>
      </c>
      <c r="N26" s="182">
        <f>'25 IRP Draft Table - Combined'!L24</f>
        <v>0</v>
      </c>
      <c r="O26" s="183">
        <f>'25 IRP Draft Table - Combined'!M24</f>
        <v>28.653028866339056</v>
      </c>
      <c r="P26" s="180">
        <f>'25 IRP Draft Table - Combined'!N24</f>
        <v>105.53498839368183</v>
      </c>
      <c r="Q26" s="184">
        <f>'25 IRP Draft Table - Combined'!P24</f>
        <v>36.507191225156298</v>
      </c>
      <c r="R26" s="33"/>
      <c r="S26" s="33"/>
      <c r="T26" s="155" t="s">
        <v>91</v>
      </c>
      <c r="U26" s="185">
        <f>'25 IRP Draft Table - Combined'!S24</f>
        <v>54.558541825852878</v>
      </c>
      <c r="V26" s="186">
        <f>'25 IRP Draft Table - Combined'!T24</f>
        <v>6.9761574</v>
      </c>
      <c r="W26" s="187">
        <f>'25 IRP Draft Table - Combined'!U24</f>
        <v>0.14389502246807465</v>
      </c>
      <c r="X26" s="188">
        <f>'25 IRP Draft Table - Combined'!V24</f>
        <v>1.0038343258138251</v>
      </c>
      <c r="Y26" s="181">
        <f>'25 IRP Draft Table - Combined'!W24</f>
        <v>99.045724776823008</v>
      </c>
      <c r="Z26" s="185" t="str">
        <f>'25 IRP Draft Table - Combined'!X24</f>
        <v>-</v>
      </c>
      <c r="AA26" s="186">
        <f>'25 IRP Draft Table - Combined'!Y24</f>
        <v>99.045724776823008</v>
      </c>
      <c r="AB26" s="188">
        <f>'25 IRP Draft Table - Combined'!Z24</f>
        <v>105.53498839368183</v>
      </c>
      <c r="AC26" s="33"/>
      <c r="AD26" s="79"/>
    </row>
    <row r="27" spans="3:30">
      <c r="C27" s="172" t="s">
        <v>87</v>
      </c>
      <c r="D27" s="173" t="str">
        <f>'25 IRP Draft Table - Combined'!C25</f>
        <v>No</v>
      </c>
      <c r="E27" s="174">
        <f>'25 IRP Draft Table - Combined'!D25</f>
        <v>2814</v>
      </c>
      <c r="F27" s="175">
        <f>'25 IRP Draft Table - Combined'!E25</f>
        <v>1260.7122516515581</v>
      </c>
      <c r="G27" s="176">
        <f>'25 IRP Draft Table - Combined'!F25</f>
        <v>12.130040121265498</v>
      </c>
      <c r="H27" s="177">
        <f>'25 IRP Draft Table - Combined'!G25</f>
        <v>6.0999999999999999E-2</v>
      </c>
      <c r="I27" s="178">
        <f>'25 IRP Draft Table - Combined'!H25</f>
        <v>77.643379798142234</v>
      </c>
      <c r="J27" s="179">
        <f>'25 IRP Draft Table - Combined'!O25</f>
        <v>0.33</v>
      </c>
      <c r="K27" s="180">
        <f>'25 IRP Draft Table - Combined'!I25</f>
        <v>27.922499999999999</v>
      </c>
      <c r="L27" s="179">
        <f>'25 IRP Draft Table - Combined'!J25</f>
        <v>2.6162731357831728E-2</v>
      </c>
      <c r="M27" s="181">
        <f>'25 IRP Draft Table - Combined'!K25</f>
        <v>0.73052886633905645</v>
      </c>
      <c r="N27" s="182">
        <f>'25 IRP Draft Table - Combined'!L25</f>
        <v>96.198592162982422</v>
      </c>
      <c r="O27" s="183">
        <f>'25 IRP Draft Table - Combined'!M25</f>
        <v>124.85162102932148</v>
      </c>
      <c r="P27" s="180">
        <f>'25 IRP Draft Table - Combined'!N25</f>
        <v>202.49500082746371</v>
      </c>
      <c r="Q27" s="184">
        <f>'25 IRP Draft Table - Combined'!P25</f>
        <v>70.048083861721224</v>
      </c>
      <c r="R27" s="33"/>
      <c r="S27" s="33"/>
      <c r="T27" s="172" t="s">
        <v>87</v>
      </c>
      <c r="U27" s="185">
        <f>'25 IRP Draft Table - Combined'!S25</f>
        <v>54.231190574897759</v>
      </c>
      <c r="V27" s="186">
        <f>'25 IRP Draft Table - Combined'!T25</f>
        <v>6.9761574</v>
      </c>
      <c r="W27" s="187">
        <f>'25 IRP Draft Table - Combined'!U25</f>
        <v>0.14389502246807465</v>
      </c>
      <c r="X27" s="188">
        <f>'25 IRP Draft Table - Combined'!V25</f>
        <v>1.0038343258138251</v>
      </c>
      <c r="Y27" s="181">
        <f>'25 IRP Draft Table - Combined'!W25</f>
        <v>132.25926616243279</v>
      </c>
      <c r="Z27" s="185" t="str">
        <f>'25 IRP Draft Table - Combined'!X25</f>
        <v>-</v>
      </c>
      <c r="AA27" s="186">
        <f>'25 IRP Draft Table - Combined'!Y25</f>
        <v>132.25926616243279</v>
      </c>
      <c r="AB27" s="188">
        <f>'25 IRP Draft Table - Combined'!Z25</f>
        <v>202.49500082746371</v>
      </c>
      <c r="AC27" s="33"/>
      <c r="AD27" s="79"/>
    </row>
    <row r="28" spans="3:30">
      <c r="C28" s="172" t="s">
        <v>88</v>
      </c>
      <c r="D28" s="173" t="str">
        <f>'25 IRP Draft Table - Combined'!C26</f>
        <v xml:space="preserve">Yes </v>
      </c>
      <c r="E28" s="174">
        <f>'25 IRP Draft Table - Combined'!D26</f>
        <v>4225</v>
      </c>
      <c r="F28" s="175">
        <f>'25 IRP Draft Table - Combined'!E26</f>
        <v>1235.7476526089529</v>
      </c>
      <c r="G28" s="176">
        <f>'25 IRP Draft Table - Combined'!F26</f>
        <v>12.130040121265498</v>
      </c>
      <c r="H28" s="177">
        <f>'25 IRP Draft Table - Combined'!G26</f>
        <v>6.0999999999999999E-2</v>
      </c>
      <c r="I28" s="178">
        <f>'25 IRP Draft Table - Combined'!H26</f>
        <v>76.12053925654331</v>
      </c>
      <c r="J28" s="179">
        <f>'25 IRP Draft Table - Combined'!O26</f>
        <v>0.33</v>
      </c>
      <c r="K28" s="180">
        <f>'25 IRP Draft Table - Combined'!I26</f>
        <v>27.922499999999999</v>
      </c>
      <c r="L28" s="179">
        <f>'25 IRP Draft Table - Combined'!J26</f>
        <v>2.6162731357831728E-2</v>
      </c>
      <c r="M28" s="181">
        <f>'25 IRP Draft Table - Combined'!K26</f>
        <v>0.73052886633905645</v>
      </c>
      <c r="N28" s="182">
        <f>'25 IRP Draft Table - Combined'!L26</f>
        <v>14.72428058229</v>
      </c>
      <c r="O28" s="183">
        <f>'25 IRP Draft Table - Combined'!M26</f>
        <v>43.377309448629056</v>
      </c>
      <c r="P28" s="180">
        <f>'25 IRP Draft Table - Combined'!N26</f>
        <v>119.49784870517237</v>
      </c>
      <c r="Q28" s="184">
        <f>'25 IRP Draft Table - Combined'!P26</f>
        <v>41.337293726709689</v>
      </c>
      <c r="R28" s="33"/>
      <c r="S28" s="33"/>
      <c r="T28" s="172" t="s">
        <v>88</v>
      </c>
      <c r="U28" s="185">
        <f>'25 IRP Draft Table - Combined'!S26</f>
        <v>54.285749116723601</v>
      </c>
      <c r="V28" s="186">
        <f>'25 IRP Draft Table - Combined'!T26</f>
        <v>6.9761574</v>
      </c>
      <c r="W28" s="187">
        <f>'25 IRP Draft Table - Combined'!U26</f>
        <v>0.14389502246807465</v>
      </c>
      <c r="X28" s="188">
        <f>'25 IRP Draft Table - Combined'!V26</f>
        <v>1.0038343258138251</v>
      </c>
      <c r="Y28" s="181">
        <f>'25 IRP Draft Table - Combined'!W26</f>
        <v>103.60303456924713</v>
      </c>
      <c r="Z28" s="185" t="str">
        <f>'25 IRP Draft Table - Combined'!X26</f>
        <v>-</v>
      </c>
      <c r="AA28" s="186">
        <f>'25 IRP Draft Table - Combined'!Y26</f>
        <v>103.60303456924713</v>
      </c>
      <c r="AB28" s="188">
        <f>'25 IRP Draft Table - Combined'!Z26</f>
        <v>119.49784870517237</v>
      </c>
      <c r="AC28" s="33"/>
      <c r="AD28" s="79"/>
    </row>
    <row r="29" spans="3:30">
      <c r="C29" s="172" t="s">
        <v>89</v>
      </c>
      <c r="D29" s="189" t="str">
        <f>'25 IRP Draft Table - Combined'!C27</f>
        <v xml:space="preserve">Yes </v>
      </c>
      <c r="E29" s="190">
        <f>'25 IRP Draft Table - Combined'!D27</f>
        <v>6130</v>
      </c>
      <c r="F29" s="191">
        <f>'25 IRP Draft Table - Combined'!E27</f>
        <v>1235.7476526089529</v>
      </c>
      <c r="G29" s="192">
        <f>'25 IRP Draft Table - Combined'!F27</f>
        <v>12.130040121265498</v>
      </c>
      <c r="H29" s="193">
        <f>'25 IRP Draft Table - Combined'!G27</f>
        <v>6.0999999999999999E-2</v>
      </c>
      <c r="I29" s="194">
        <f>'25 IRP Draft Table - Combined'!H27</f>
        <v>76.12053925654331</v>
      </c>
      <c r="J29" s="195">
        <f>'25 IRP Draft Table - Combined'!O27</f>
        <v>0.33</v>
      </c>
      <c r="K29" s="196">
        <f>'25 IRP Draft Table - Combined'!I27</f>
        <v>27.922499999999999</v>
      </c>
      <c r="L29" s="195">
        <f>'25 IRP Draft Table - Combined'!J27</f>
        <v>2.6162731357831728E-2</v>
      </c>
      <c r="M29" s="197">
        <f>'25 IRP Draft Table - Combined'!K27</f>
        <v>0.73052886633905645</v>
      </c>
      <c r="N29" s="198">
        <f>'25 IRP Draft Table - Combined'!L27</f>
        <v>25.7991364904832</v>
      </c>
      <c r="O29" s="199">
        <f>'25 IRP Draft Table - Combined'!M27</f>
        <v>54.452165356822256</v>
      </c>
      <c r="P29" s="196">
        <f>'25 IRP Draft Table - Combined'!N27</f>
        <v>130.57270461336557</v>
      </c>
      <c r="Q29" s="200">
        <f>'25 IRP Draft Table - Combined'!P27</f>
        <v>45.168363295062115</v>
      </c>
      <c r="R29" s="33"/>
      <c r="S29" s="33"/>
      <c r="T29" s="172" t="s">
        <v>89</v>
      </c>
      <c r="U29" s="201">
        <f>'25 IRP Draft Table - Combined'!S27</f>
        <v>53.903839323942648</v>
      </c>
      <c r="V29" s="202">
        <f>'25 IRP Draft Table - Combined'!T27</f>
        <v>6.9761574</v>
      </c>
      <c r="W29" s="203">
        <f>'25 IRP Draft Table - Combined'!U27</f>
        <v>0.14389502246807465</v>
      </c>
      <c r="X29" s="204">
        <f>'25 IRP Draft Table - Combined'!V27</f>
        <v>1.0038343258138251</v>
      </c>
      <c r="Y29" s="197">
        <f>'25 IRP Draft Table - Combined'!W27</f>
        <v>107.0521943448186</v>
      </c>
      <c r="Z29" s="201" t="str">
        <f>'25 IRP Draft Table - Combined'!X27</f>
        <v>-</v>
      </c>
      <c r="AA29" s="202">
        <f>'25 IRP Draft Table - Combined'!Y27</f>
        <v>107.0521943448186</v>
      </c>
      <c r="AB29" s="204">
        <f>'25 IRP Draft Table - Combined'!Z27</f>
        <v>130.57270461336557</v>
      </c>
      <c r="AC29" s="33"/>
      <c r="AD29" s="79"/>
    </row>
    <row r="30" spans="3:30">
      <c r="C30" s="155" t="s">
        <v>92</v>
      </c>
      <c r="D30" s="173" t="str">
        <f>'25 IRP Draft Table - Combined'!C28</f>
        <v xml:space="preserve">Yes </v>
      </c>
      <c r="E30" s="174">
        <f>'25 IRP Draft Table - Combined'!D28</f>
        <v>0</v>
      </c>
      <c r="F30" s="175">
        <f>'25 IRP Draft Table - Combined'!E28</f>
        <v>1655.0983846219724</v>
      </c>
      <c r="G30" s="176">
        <f>'25 IRP Draft Table - Combined'!F28</f>
        <v>12.081952747147499</v>
      </c>
      <c r="H30" s="177">
        <f>'25 IRP Draft Table - Combined'!G28</f>
        <v>6.234E-2</v>
      </c>
      <c r="I30" s="178">
        <f>'25 IRP Draft Table - Combined'!H28</f>
        <v>103.93202223159092</v>
      </c>
      <c r="J30" s="179">
        <f>'25 IRP Draft Table - Combined'!O28</f>
        <v>0.78</v>
      </c>
      <c r="K30" s="180">
        <f>'25 IRP Draft Table - Combined'!I28</f>
        <v>42.4422</v>
      </c>
      <c r="L30" s="179">
        <f>'25 IRP Draft Table - Combined'!J28</f>
        <v>2.6162731357831728E-2</v>
      </c>
      <c r="M30" s="181">
        <f>'25 IRP Draft Table - Combined'!K28</f>
        <v>1.1104038768353657</v>
      </c>
      <c r="N30" s="182">
        <f>'25 IRP Draft Table - Combined'!L28</f>
        <v>0</v>
      </c>
      <c r="O30" s="183">
        <f>'25 IRP Draft Table - Combined'!M28</f>
        <v>43.552603876835363</v>
      </c>
      <c r="P30" s="180">
        <f>'25 IRP Draft Table - Combined'!N28</f>
        <v>147.48462610842628</v>
      </c>
      <c r="Q30" s="184">
        <f>'25 IRP Draft Table - Combined'!P28</f>
        <v>21.58480068323766</v>
      </c>
      <c r="R30" s="33"/>
      <c r="S30" s="33"/>
      <c r="T30" s="155" t="s">
        <v>92</v>
      </c>
      <c r="U30" s="185">
        <f>'25 IRP Draft Table - Combined'!S28</f>
        <v>33.913099992605886</v>
      </c>
      <c r="V30" s="186">
        <f>'25 IRP Draft Table - Combined'!T28</f>
        <v>2.4326081999999998</v>
      </c>
      <c r="W30" s="187">
        <f>'25 IRP Draft Table - Combined'!U28</f>
        <v>0.14389502246807465</v>
      </c>
      <c r="X30" s="188">
        <f>'25 IRP Draft Table - Combined'!V28</f>
        <v>0.35004021159502258</v>
      </c>
      <c r="Y30" s="181">
        <f>'25 IRP Draft Table - Combined'!W28</f>
        <v>58.280549087438565</v>
      </c>
      <c r="Z30" s="185" t="str">
        <f>'25 IRP Draft Table - Combined'!X28</f>
        <v>-</v>
      </c>
      <c r="AA30" s="186">
        <f>'25 IRP Draft Table - Combined'!Y28</f>
        <v>58.280549087438565</v>
      </c>
      <c r="AB30" s="188">
        <f>'25 IRP Draft Table - Combined'!Z28</f>
        <v>147.48462610842628</v>
      </c>
      <c r="AC30" s="33"/>
      <c r="AD30" s="79"/>
    </row>
    <row r="31" spans="3:30">
      <c r="C31" s="172" t="s">
        <v>87</v>
      </c>
      <c r="D31" s="173" t="str">
        <f>'25 IRP Draft Table - Combined'!C29</f>
        <v>No</v>
      </c>
      <c r="E31" s="174">
        <f>'25 IRP Draft Table - Combined'!D29</f>
        <v>2814</v>
      </c>
      <c r="F31" s="175">
        <f>'25 IRP Draft Table - Combined'!E29</f>
        <v>1671.6493684681921</v>
      </c>
      <c r="G31" s="176">
        <f>'25 IRP Draft Table - Combined'!F29</f>
        <v>12.081952747147499</v>
      </c>
      <c r="H31" s="177">
        <f>'25 IRP Draft Table - Combined'!G29</f>
        <v>6.234E-2</v>
      </c>
      <c r="I31" s="178">
        <f>'25 IRP Draft Table - Combined'!H29</f>
        <v>104.96381056456426</v>
      </c>
      <c r="J31" s="179">
        <f>'25 IRP Draft Table - Combined'!O29</f>
        <v>0.78</v>
      </c>
      <c r="K31" s="180">
        <f>'25 IRP Draft Table - Combined'!I29</f>
        <v>42.4422</v>
      </c>
      <c r="L31" s="179">
        <f>'25 IRP Draft Table - Combined'!J29</f>
        <v>2.6162731357831728E-2</v>
      </c>
      <c r="M31" s="181">
        <f>'25 IRP Draft Table - Combined'!K29</f>
        <v>1.1104038768353657</v>
      </c>
      <c r="N31" s="182">
        <f>'25 IRP Draft Table - Combined'!L29</f>
        <v>60.337595725055991</v>
      </c>
      <c r="O31" s="183">
        <f>'25 IRP Draft Table - Combined'!M29</f>
        <v>103.89019960189135</v>
      </c>
      <c r="P31" s="180">
        <f>'25 IRP Draft Table - Combined'!N29</f>
        <v>208.85401016645562</v>
      </c>
      <c r="Q31" s="184">
        <f>'25 IRP Draft Table - Combined'!P29</f>
        <v>30.566387157015516</v>
      </c>
      <c r="R31" s="33"/>
      <c r="S31" s="33"/>
      <c r="T31" s="172" t="s">
        <v>87</v>
      </c>
      <c r="U31" s="185">
        <f>'25 IRP Draft Table - Combined'!S29</f>
        <v>34.014839292583702</v>
      </c>
      <c r="V31" s="186">
        <f>'25 IRP Draft Table - Combined'!T29</f>
        <v>2.4326081999999998</v>
      </c>
      <c r="W31" s="187">
        <f>'25 IRP Draft Table - Combined'!U29</f>
        <v>0.14389502246807465</v>
      </c>
      <c r="X31" s="188">
        <f>'25 IRP Draft Table - Combined'!V29</f>
        <v>0.35004021159502258</v>
      </c>
      <c r="Y31" s="181">
        <f>'25 IRP Draft Table - Combined'!W29</f>
        <v>67.363874861194248</v>
      </c>
      <c r="Z31" s="185" t="str">
        <f>'25 IRP Draft Table - Combined'!X29</f>
        <v>-</v>
      </c>
      <c r="AA31" s="186">
        <f>'25 IRP Draft Table - Combined'!Y29</f>
        <v>67.363874861194248</v>
      </c>
      <c r="AB31" s="188">
        <f>'25 IRP Draft Table - Combined'!Z29</f>
        <v>208.85401016645562</v>
      </c>
      <c r="AC31" s="33"/>
      <c r="AD31" s="79"/>
    </row>
    <row r="32" spans="3:30">
      <c r="C32" s="172" t="s">
        <v>88</v>
      </c>
      <c r="D32" s="173" t="str">
        <f>'25 IRP Draft Table - Combined'!C30</f>
        <v xml:space="preserve">Yes </v>
      </c>
      <c r="E32" s="174">
        <f>'25 IRP Draft Table - Combined'!D30</f>
        <v>4225</v>
      </c>
      <c r="F32" s="175">
        <f>'25 IRP Draft Table - Combined'!E30</f>
        <v>1638.5474007757527</v>
      </c>
      <c r="G32" s="176">
        <f>'25 IRP Draft Table - Combined'!F30</f>
        <v>12.081952747147499</v>
      </c>
      <c r="H32" s="177">
        <f>'25 IRP Draft Table - Combined'!G30</f>
        <v>6.234E-2</v>
      </c>
      <c r="I32" s="178">
        <f>'25 IRP Draft Table - Combined'!H30</f>
        <v>102.9002338986176</v>
      </c>
      <c r="J32" s="179">
        <f>'25 IRP Draft Table - Combined'!O30</f>
        <v>0.78</v>
      </c>
      <c r="K32" s="180">
        <f>'25 IRP Draft Table - Combined'!I30</f>
        <v>42.4422</v>
      </c>
      <c r="L32" s="179">
        <f>'25 IRP Draft Table - Combined'!J30</f>
        <v>2.6162731357831728E-2</v>
      </c>
      <c r="M32" s="181">
        <f>'25 IRP Draft Table - Combined'!K30</f>
        <v>1.1104038768353657</v>
      </c>
      <c r="N32" s="182">
        <f>'25 IRP Draft Table - Combined'!L30</f>
        <v>9.2536638782400011</v>
      </c>
      <c r="O32" s="183">
        <f>'25 IRP Draft Table - Combined'!M30</f>
        <v>52.806267755075368</v>
      </c>
      <c r="P32" s="180">
        <f>'25 IRP Draft Table - Combined'!N30</f>
        <v>155.70650165369295</v>
      </c>
      <c r="Q32" s="184">
        <f>'25 IRP Draft Table - Combined'!P30</f>
        <v>22.788095898269074</v>
      </c>
      <c r="R32" s="33"/>
      <c r="S32" s="33"/>
      <c r="T32" s="172" t="s">
        <v>88</v>
      </c>
      <c r="U32" s="185">
        <f>'25 IRP Draft Table - Combined'!S30</f>
        <v>34.116578592561517</v>
      </c>
      <c r="V32" s="186">
        <f>'25 IRP Draft Table - Combined'!T30</f>
        <v>2.4326081999999998</v>
      </c>
      <c r="W32" s="187">
        <f>'25 IRP Draft Table - Combined'!U30</f>
        <v>0.14389502246807465</v>
      </c>
      <c r="X32" s="188">
        <f>'25 IRP Draft Table - Combined'!V30</f>
        <v>0.35004021159502258</v>
      </c>
      <c r="Y32" s="181">
        <f>'25 IRP Draft Table - Combined'!W30</f>
        <v>59.687322902425606</v>
      </c>
      <c r="Z32" s="185" t="str">
        <f>'25 IRP Draft Table - Combined'!X30</f>
        <v>-</v>
      </c>
      <c r="AA32" s="186">
        <f>'25 IRP Draft Table - Combined'!Y30</f>
        <v>59.687322902425606</v>
      </c>
      <c r="AB32" s="188">
        <f>'25 IRP Draft Table - Combined'!Z30</f>
        <v>155.70650165369295</v>
      </c>
      <c r="AC32" s="33"/>
      <c r="AD32" s="79"/>
    </row>
    <row r="33" spans="3:30">
      <c r="C33" s="172" t="s">
        <v>89</v>
      </c>
      <c r="D33" s="173" t="str">
        <f>'25 IRP Draft Table - Combined'!C31</f>
        <v xml:space="preserve">Yes </v>
      </c>
      <c r="E33" s="174">
        <f>'25 IRP Draft Table - Combined'!D31</f>
        <v>6130</v>
      </c>
      <c r="F33" s="175">
        <f>'25 IRP Draft Table - Combined'!E31</f>
        <v>1638.5474007757527</v>
      </c>
      <c r="G33" s="176">
        <f>'25 IRP Draft Table - Combined'!F31</f>
        <v>12.081952747147499</v>
      </c>
      <c r="H33" s="177">
        <f>'25 IRP Draft Table - Combined'!G31</f>
        <v>6.234E-2</v>
      </c>
      <c r="I33" s="178">
        <f>'25 IRP Draft Table - Combined'!H31</f>
        <v>102.9002338986176</v>
      </c>
      <c r="J33" s="179">
        <f>'25 IRP Draft Table - Combined'!O31</f>
        <v>0.78</v>
      </c>
      <c r="K33" s="180">
        <f>'25 IRP Draft Table - Combined'!I31</f>
        <v>42.4422</v>
      </c>
      <c r="L33" s="179">
        <f>'25 IRP Draft Table - Combined'!J31</f>
        <v>2.6162731357831728E-2</v>
      </c>
      <c r="M33" s="181">
        <f>'25 IRP Draft Table - Combined'!K31</f>
        <v>1.1104038768353657</v>
      </c>
      <c r="N33" s="182">
        <f>'25 IRP Draft Table - Combined'!L31</f>
        <v>16.328674891008003</v>
      </c>
      <c r="O33" s="183">
        <f>'25 IRP Draft Table - Combined'!M31</f>
        <v>59.881278767843369</v>
      </c>
      <c r="P33" s="180">
        <f>'25 IRP Draft Table - Combined'!N31</f>
        <v>162.78151266646097</v>
      </c>
      <c r="Q33" s="184">
        <f>'25 IRP Draft Table - Combined'!P31</f>
        <v>23.82354417902777</v>
      </c>
      <c r="R33" s="33"/>
      <c r="S33" s="33"/>
      <c r="T33" s="172" t="s">
        <v>89</v>
      </c>
      <c r="U33" s="185">
        <f>'25 IRP Draft Table - Combined'!S31</f>
        <v>34.116578592561517</v>
      </c>
      <c r="V33" s="186">
        <f>'25 IRP Draft Table - Combined'!T31</f>
        <v>2.4326081999999998</v>
      </c>
      <c r="W33" s="187">
        <f>'25 IRP Draft Table - Combined'!U31</f>
        <v>0.14389502246807465</v>
      </c>
      <c r="X33" s="188">
        <f>'25 IRP Draft Table - Combined'!V31</f>
        <v>0.35004021159502258</v>
      </c>
      <c r="Y33" s="181">
        <f>'25 IRP Draft Table - Combined'!W31</f>
        <v>60.722771183184307</v>
      </c>
      <c r="Z33" s="185" t="str">
        <f>'25 IRP Draft Table - Combined'!X31</f>
        <v>-</v>
      </c>
      <c r="AA33" s="186">
        <f>'25 IRP Draft Table - Combined'!Y31</f>
        <v>60.722771183184307</v>
      </c>
      <c r="AB33" s="188">
        <f>'25 IRP Draft Table - Combined'!Z31</f>
        <v>162.78151266646097</v>
      </c>
      <c r="AC33" s="33"/>
      <c r="AD33" s="79"/>
    </row>
    <row r="34" spans="3:30">
      <c r="C34" s="155" t="s">
        <v>93</v>
      </c>
      <c r="D34" s="156" t="str">
        <f>'25 IRP Draft Table - Combined'!C32</f>
        <v xml:space="preserve">Yes </v>
      </c>
      <c r="E34" s="157">
        <f>'25 IRP Draft Table - Combined'!D32</f>
        <v>0</v>
      </c>
      <c r="F34" s="158">
        <f>'25 IRP Draft Table - Combined'!E32</f>
        <v>1397.9333212153492</v>
      </c>
      <c r="G34" s="159">
        <f>'25 IRP Draft Table - Combined'!F32</f>
        <v>11.885996697616648</v>
      </c>
      <c r="H34" s="160">
        <f>'25 IRP Draft Table - Combined'!G32</f>
        <v>6.234E-2</v>
      </c>
      <c r="I34" s="161">
        <f>'25 IRP Draft Table - Combined'!H32</f>
        <v>87.888136278694304</v>
      </c>
      <c r="J34" s="162">
        <f>'25 IRP Draft Table - Combined'!O32</f>
        <v>0.78</v>
      </c>
      <c r="K34" s="163">
        <f>'25 IRP Draft Table - Combined'!I32</f>
        <v>35.18235</v>
      </c>
      <c r="L34" s="162">
        <f>'25 IRP Draft Table - Combined'!J32</f>
        <v>2.6162731357831728E-2</v>
      </c>
      <c r="M34" s="164">
        <f>'25 IRP Draft Table - Combined'!K32</f>
        <v>0.92046637158721112</v>
      </c>
      <c r="N34" s="165">
        <f>'25 IRP Draft Table - Combined'!L32</f>
        <v>0</v>
      </c>
      <c r="O34" s="166">
        <f>'25 IRP Draft Table - Combined'!M32</f>
        <v>36.10281637158721</v>
      </c>
      <c r="P34" s="163">
        <f>'25 IRP Draft Table - Combined'!N32</f>
        <v>123.99095265028151</v>
      </c>
      <c r="Q34" s="167">
        <f>'25 IRP Draft Table - Combined'!P32</f>
        <v>18.146433768042606</v>
      </c>
      <c r="R34" s="33"/>
      <c r="S34" s="33"/>
      <c r="T34" s="155" t="s">
        <v>93</v>
      </c>
      <c r="U34" s="168">
        <f>'25 IRP Draft Table - Combined'!S32</f>
        <v>34.373509628267094</v>
      </c>
      <c r="V34" s="169">
        <f>'25 IRP Draft Table - Combined'!T32</f>
        <v>2.0506283999999999</v>
      </c>
      <c r="W34" s="170">
        <f>'25 IRP Draft Table - Combined'!U32</f>
        <v>0.14389502246807465</v>
      </c>
      <c r="X34" s="171">
        <f>'25 IRP Draft Table - Combined'!V32</f>
        <v>0.29507521969167194</v>
      </c>
      <c r="Y34" s="164">
        <f>'25 IRP Draft Table - Combined'!W32</f>
        <v>54.865647016001375</v>
      </c>
      <c r="Z34" s="168" t="str">
        <f>'25 IRP Draft Table - Combined'!X32</f>
        <v>-</v>
      </c>
      <c r="AA34" s="169">
        <f>'25 IRP Draft Table - Combined'!Y32</f>
        <v>54.865647016001375</v>
      </c>
      <c r="AB34" s="171">
        <f>'25 IRP Draft Table - Combined'!Z32</f>
        <v>123.99095265028151</v>
      </c>
      <c r="AC34" s="33"/>
      <c r="AD34" s="79"/>
    </row>
    <row r="35" spans="3:30">
      <c r="C35" s="172" t="s">
        <v>87</v>
      </c>
      <c r="D35" s="173" t="str">
        <f>'25 IRP Draft Table - Combined'!C33</f>
        <v>No</v>
      </c>
      <c r="E35" s="174">
        <f>'25 IRP Draft Table - Combined'!D33</f>
        <v>2814</v>
      </c>
      <c r="F35" s="175">
        <f>'25 IRP Draft Table - Combined'!E33</f>
        <v>1411.9126544275027</v>
      </c>
      <c r="G35" s="176">
        <f>'25 IRP Draft Table - Combined'!F33</f>
        <v>11.885996697616648</v>
      </c>
      <c r="H35" s="177">
        <f>'25 IRP Draft Table - Combined'!G33</f>
        <v>6.234E-2</v>
      </c>
      <c r="I35" s="178">
        <f>'25 IRP Draft Table - Combined'!H33</f>
        <v>88.759607911139952</v>
      </c>
      <c r="J35" s="179">
        <f>'25 IRP Draft Table - Combined'!O33</f>
        <v>0.78</v>
      </c>
      <c r="K35" s="180">
        <f>'25 IRP Draft Table - Combined'!I33</f>
        <v>35.18235</v>
      </c>
      <c r="L35" s="179">
        <f>'25 IRP Draft Table - Combined'!J33</f>
        <v>2.6162731357831728E-2</v>
      </c>
      <c r="M35" s="181">
        <f>'25 IRP Draft Table - Combined'!K33</f>
        <v>0.92046637158721112</v>
      </c>
      <c r="N35" s="182">
        <f>'25 IRP Draft Table - Combined'!L33</f>
        <v>61.156748514700801</v>
      </c>
      <c r="O35" s="183">
        <f>'25 IRP Draft Table - Combined'!M33</f>
        <v>97.259564886288018</v>
      </c>
      <c r="P35" s="180">
        <f>'25 IRP Draft Table - Combined'!N33</f>
        <v>186.01917279742798</v>
      </c>
      <c r="Q35" s="184">
        <f>'25 IRP Draft Table - Combined'!P33</f>
        <v>27.224442804915697</v>
      </c>
      <c r="R35" s="33"/>
      <c r="S35" s="33"/>
      <c r="T35" s="172" t="s">
        <v>87</v>
      </c>
      <c r="U35" s="185">
        <f>'25 IRP Draft Table - Combined'!S33</f>
        <v>34.476630157151881</v>
      </c>
      <c r="V35" s="186">
        <f>'25 IRP Draft Table - Combined'!T33</f>
        <v>2.0506283999999999</v>
      </c>
      <c r="W35" s="187">
        <f>'25 IRP Draft Table - Combined'!U33</f>
        <v>0.14389502246807465</v>
      </c>
      <c r="X35" s="188">
        <f>'25 IRP Draft Table - Combined'!V33</f>
        <v>0.29507521969167194</v>
      </c>
      <c r="Y35" s="181">
        <f>'25 IRP Draft Table - Combined'!W33</f>
        <v>64.046776581759246</v>
      </c>
      <c r="Z35" s="185" t="str">
        <f>'25 IRP Draft Table - Combined'!X33</f>
        <v>-</v>
      </c>
      <c r="AA35" s="186">
        <f>'25 IRP Draft Table - Combined'!Y33</f>
        <v>64.046776581759246</v>
      </c>
      <c r="AB35" s="188">
        <f>'25 IRP Draft Table - Combined'!Z33</f>
        <v>186.01917279742798</v>
      </c>
      <c r="AC35" s="33"/>
      <c r="AD35" s="79"/>
    </row>
    <row r="36" spans="3:30">
      <c r="C36" s="172" t="s">
        <v>88</v>
      </c>
      <c r="D36" s="173" t="str">
        <f>'25 IRP Draft Table - Combined'!C34</f>
        <v xml:space="preserve">Yes </v>
      </c>
      <c r="E36" s="174">
        <f>'25 IRP Draft Table - Combined'!D34</f>
        <v>4225</v>
      </c>
      <c r="F36" s="175">
        <f>'25 IRP Draft Table - Combined'!E34</f>
        <v>1383.9539880031957</v>
      </c>
      <c r="G36" s="176">
        <f>'25 IRP Draft Table - Combined'!F34</f>
        <v>11.885996697616648</v>
      </c>
      <c r="H36" s="177">
        <f>'25 IRP Draft Table - Combined'!G34</f>
        <v>6.234E-2</v>
      </c>
      <c r="I36" s="178">
        <f>'25 IRP Draft Table - Combined'!H34</f>
        <v>87.016664646248643</v>
      </c>
      <c r="J36" s="179">
        <f>'25 IRP Draft Table - Combined'!O34</f>
        <v>0.78</v>
      </c>
      <c r="K36" s="180">
        <f>'25 IRP Draft Table - Combined'!I34</f>
        <v>35.18235</v>
      </c>
      <c r="L36" s="179">
        <f>'25 IRP Draft Table - Combined'!J34</f>
        <v>2.6162731357831728E-2</v>
      </c>
      <c r="M36" s="181">
        <f>'25 IRP Draft Table - Combined'!K34</f>
        <v>0.92046637158721112</v>
      </c>
      <c r="N36" s="182">
        <f>'25 IRP Draft Table - Combined'!L34</f>
        <v>9.3792930898320002</v>
      </c>
      <c r="O36" s="183">
        <f>'25 IRP Draft Table - Combined'!M34</f>
        <v>45.482109461419213</v>
      </c>
      <c r="P36" s="180">
        <f>'25 IRP Draft Table - Combined'!N34</f>
        <v>132.49877410766786</v>
      </c>
      <c r="Q36" s="184">
        <f>'25 IRP Draft Table - Combined'!P34</f>
        <v>19.391577992575204</v>
      </c>
      <c r="R36" s="33"/>
      <c r="S36" s="33"/>
      <c r="T36" s="172" t="s">
        <v>88</v>
      </c>
      <c r="U36" s="185">
        <f>'25 IRP Draft Table - Combined'!S34</f>
        <v>34.579750686036689</v>
      </c>
      <c r="V36" s="186">
        <f>'25 IRP Draft Table - Combined'!T34</f>
        <v>2.0506283999999999</v>
      </c>
      <c r="W36" s="187">
        <f>'25 IRP Draft Table - Combined'!U34</f>
        <v>0.14389502246807465</v>
      </c>
      <c r="X36" s="188">
        <f>'25 IRP Draft Table - Combined'!V34</f>
        <v>0.29507521969167194</v>
      </c>
      <c r="Y36" s="181">
        <f>'25 IRP Draft Table - Combined'!W34</f>
        <v>56.317032298303573</v>
      </c>
      <c r="Z36" s="185" t="str">
        <f>'25 IRP Draft Table - Combined'!X34</f>
        <v>-</v>
      </c>
      <c r="AA36" s="186">
        <f>'25 IRP Draft Table - Combined'!Y34</f>
        <v>56.317032298303573</v>
      </c>
      <c r="AB36" s="188">
        <f>'25 IRP Draft Table - Combined'!Z34</f>
        <v>132.49877410766786</v>
      </c>
      <c r="AC36" s="33"/>
      <c r="AD36" s="79"/>
    </row>
    <row r="37" spans="3:30">
      <c r="C37" s="172" t="s">
        <v>89</v>
      </c>
      <c r="D37" s="189" t="str">
        <f>'25 IRP Draft Table - Combined'!C35</f>
        <v xml:space="preserve">Yes </v>
      </c>
      <c r="E37" s="190">
        <f>'25 IRP Draft Table - Combined'!D35</f>
        <v>6130</v>
      </c>
      <c r="F37" s="191">
        <f>'25 IRP Draft Table - Combined'!E35</f>
        <v>1383.9539880031957</v>
      </c>
      <c r="G37" s="192">
        <f>'25 IRP Draft Table - Combined'!F35</f>
        <v>11.885996697616648</v>
      </c>
      <c r="H37" s="193">
        <f>'25 IRP Draft Table - Combined'!G35</f>
        <v>6.234E-2</v>
      </c>
      <c r="I37" s="194">
        <f>'25 IRP Draft Table - Combined'!H35</f>
        <v>87.016664646248643</v>
      </c>
      <c r="J37" s="195">
        <f>'25 IRP Draft Table - Combined'!O35</f>
        <v>0.78</v>
      </c>
      <c r="K37" s="196">
        <f>'25 IRP Draft Table - Combined'!I35</f>
        <v>35.18235</v>
      </c>
      <c r="L37" s="195">
        <f>'25 IRP Draft Table - Combined'!J35</f>
        <v>2.6162731357831728E-2</v>
      </c>
      <c r="M37" s="197">
        <f>'25 IRP Draft Table - Combined'!K35</f>
        <v>0.92046637158721112</v>
      </c>
      <c r="N37" s="198">
        <f>'25 IRP Draft Table - Combined'!L35</f>
        <v>16.550355576614397</v>
      </c>
      <c r="O37" s="199">
        <f>'25 IRP Draft Table - Combined'!M35</f>
        <v>52.653171948201603</v>
      </c>
      <c r="P37" s="196">
        <f>'25 IRP Draft Table - Combined'!N35</f>
        <v>139.66983659445026</v>
      </c>
      <c r="Q37" s="200">
        <f>'25 IRP Draft Table - Combined'!P35</f>
        <v>20.441083683768039</v>
      </c>
      <c r="R37" s="33"/>
      <c r="S37" s="33"/>
      <c r="T37" s="172" t="s">
        <v>89</v>
      </c>
      <c r="U37" s="201">
        <f>'25 IRP Draft Table - Combined'!S35</f>
        <v>34.579750686036689</v>
      </c>
      <c r="V37" s="202">
        <f>'25 IRP Draft Table - Combined'!T35</f>
        <v>2.0506283999999999</v>
      </c>
      <c r="W37" s="203">
        <f>'25 IRP Draft Table - Combined'!U35</f>
        <v>0.14389502246807465</v>
      </c>
      <c r="X37" s="204">
        <f>'25 IRP Draft Table - Combined'!V35</f>
        <v>0.29507521969167194</v>
      </c>
      <c r="Y37" s="197">
        <f>'25 IRP Draft Table - Combined'!W35</f>
        <v>57.366537989496408</v>
      </c>
      <c r="Z37" s="201" t="str">
        <f>'25 IRP Draft Table - Combined'!X35</f>
        <v>-</v>
      </c>
      <c r="AA37" s="202">
        <f>'25 IRP Draft Table - Combined'!Y35</f>
        <v>57.366537989496408</v>
      </c>
      <c r="AB37" s="204">
        <f>'25 IRP Draft Table - Combined'!Z35</f>
        <v>139.66983659445026</v>
      </c>
      <c r="AC37" s="33"/>
      <c r="AD37" s="79"/>
    </row>
    <row r="38" spans="3:30">
      <c r="C38" s="155" t="s">
        <v>94</v>
      </c>
      <c r="D38" s="139" t="str">
        <f>'25 IRP Draft Table - Combined'!C36</f>
        <v>No</v>
      </c>
      <c r="E38" s="140">
        <f>'25 IRP Draft Table - Combined'!D36</f>
        <v>0</v>
      </c>
      <c r="F38" s="141">
        <f>'25 IRP Draft Table - Combined'!E36</f>
        <v>3086.4388331255241</v>
      </c>
      <c r="G38" s="142">
        <f>'25 IRP Draft Table - Combined'!F36</f>
        <v>65.279269304464421</v>
      </c>
      <c r="H38" s="143">
        <f>'25 IRP Draft Table - Combined'!G36</f>
        <v>6.2399999999999997E-2</v>
      </c>
      <c r="I38" s="144">
        <f>'25 IRP Draft Table - Combined'!H36</f>
        <v>196.66720959163126</v>
      </c>
      <c r="J38" s="145">
        <f>'25 IRP Draft Table - Combined'!O36</f>
        <v>0.78</v>
      </c>
      <c r="K38" s="146">
        <f>'25 IRP Draft Table - Combined'!I36</f>
        <v>77.066100000000006</v>
      </c>
      <c r="L38" s="145">
        <f>'25 IRP Draft Table - Combined'!J36</f>
        <v>5.5399999999999998E-2</v>
      </c>
      <c r="M38" s="147">
        <f>'25 IRP Draft Table - Combined'!K36</f>
        <v>4.2694619400000002</v>
      </c>
      <c r="N38" s="148">
        <f>'25 IRP Draft Table - Combined'!L36</f>
        <v>0</v>
      </c>
      <c r="O38" s="149">
        <f>'25 IRP Draft Table - Combined'!M36</f>
        <v>81.335561940000005</v>
      </c>
      <c r="P38" s="146">
        <f>'25 IRP Draft Table - Combined'!N36</f>
        <v>278.00277153163125</v>
      </c>
      <c r="Q38" s="150">
        <f>'25 IRP Draft Table - Combined'!P36</f>
        <v>40.686507951591032</v>
      </c>
      <c r="R38" s="33"/>
      <c r="S38" s="33"/>
      <c r="T38" s="155" t="s">
        <v>94</v>
      </c>
      <c r="U38" s="151">
        <f>'25 IRP Draft Table - Combined'!S36</f>
        <v>37.860270405652564</v>
      </c>
      <c r="V38" s="152">
        <f>'25 IRP Draft Table - Combined'!T36</f>
        <v>4.7847995999999995</v>
      </c>
      <c r="W38" s="153">
        <f>'25 IRP Draft Table - Combined'!U36</f>
        <v>0.11519703495348303</v>
      </c>
      <c r="X38" s="154">
        <f>'25 IRP Draft Table - Combined'!V36</f>
        <v>0.55119472676661152</v>
      </c>
      <c r="Y38" s="147">
        <f>'25 IRP Draft Table - Combined'!W36</f>
        <v>83.882772684010206</v>
      </c>
      <c r="Z38" s="151" t="str">
        <f>'25 IRP Draft Table - Combined'!X36</f>
        <v>-</v>
      </c>
      <c r="AA38" s="152">
        <f>'25 IRP Draft Table - Combined'!Y36</f>
        <v>83.882772684010206</v>
      </c>
      <c r="AB38" s="154">
        <f>'25 IRP Draft Table - Combined'!Z36</f>
        <v>278.00277153163125</v>
      </c>
      <c r="AC38" s="33"/>
      <c r="AD38" s="79"/>
    </row>
    <row r="39" spans="3:30">
      <c r="C39" s="155" t="s">
        <v>95</v>
      </c>
      <c r="D39" s="139" t="str">
        <f>'25 IRP Draft Table - Combined'!C37</f>
        <v>No</v>
      </c>
      <c r="E39" s="140">
        <f>'25 IRP Draft Table - Combined'!D37</f>
        <v>0</v>
      </c>
      <c r="F39" s="141">
        <f>'25 IRP Draft Table - Combined'!E37</f>
        <v>2561.4181231852185</v>
      </c>
      <c r="G39" s="142">
        <f>'25 IRP Draft Table - Combined'!F37</f>
        <v>65.083313254933572</v>
      </c>
      <c r="H39" s="143">
        <f>'25 IRP Draft Table - Combined'!G37</f>
        <v>6.2420000000000003E-2</v>
      </c>
      <c r="I39" s="144">
        <f>'25 IRP Draft Table - Combined'!H37</f>
        <v>163.9462196625943</v>
      </c>
      <c r="J39" s="145">
        <f>'25 IRP Draft Table - Combined'!O37</f>
        <v>0.78</v>
      </c>
      <c r="K39" s="146">
        <f>'25 IRP Draft Table - Combined'!I37</f>
        <v>62.993160000000003</v>
      </c>
      <c r="L39" s="145">
        <f>'25 IRP Draft Table - Combined'!J37</f>
        <v>5.5399999999999998E-2</v>
      </c>
      <c r="M39" s="147">
        <f>'25 IRP Draft Table - Combined'!K37</f>
        <v>3.489821064</v>
      </c>
      <c r="N39" s="148">
        <f>'25 IRP Draft Table - Combined'!L37</f>
        <v>0</v>
      </c>
      <c r="O39" s="149">
        <f>'25 IRP Draft Table - Combined'!M37</f>
        <v>66.482981064000001</v>
      </c>
      <c r="P39" s="146">
        <f>'25 IRP Draft Table - Combined'!N37</f>
        <v>230.4292007265943</v>
      </c>
      <c r="Q39" s="150">
        <f>'25 IRP Draft Table - Combined'!P37</f>
        <v>33.723978563194343</v>
      </c>
      <c r="R39" s="33"/>
      <c r="S39" s="33"/>
      <c r="T39" s="155" t="s">
        <v>95</v>
      </c>
      <c r="U39" s="151">
        <f>'25 IRP Draft Table - Combined'!S37</f>
        <v>38.421745571093055</v>
      </c>
      <c r="V39" s="152">
        <f>'25 IRP Draft Table - Combined'!T37</f>
        <v>4.3425072</v>
      </c>
      <c r="W39" s="153">
        <f>'25 IRP Draft Table - Combined'!U37</f>
        <v>0.11519703495348303</v>
      </c>
      <c r="X39" s="154">
        <f>'25 IRP Draft Table - Combined'!V37</f>
        <v>0.50024395370415176</v>
      </c>
      <c r="Y39" s="147">
        <f>'25 IRP Draft Table - Combined'!W37</f>
        <v>76.988475287991562</v>
      </c>
      <c r="Z39" s="151" t="str">
        <f>'25 IRP Draft Table - Combined'!X37</f>
        <v>-</v>
      </c>
      <c r="AA39" s="152">
        <f>'25 IRP Draft Table - Combined'!Y37</f>
        <v>76.988475287991562</v>
      </c>
      <c r="AB39" s="154">
        <f>'25 IRP Draft Table - Combined'!Z37</f>
        <v>230.4292007265943</v>
      </c>
      <c r="AC39" s="33"/>
      <c r="AD39" s="79"/>
    </row>
    <row r="40" spans="3:30">
      <c r="C40" s="155" t="s">
        <v>96</v>
      </c>
      <c r="D40" s="139" t="str">
        <f>'25 IRP Draft Table - Combined'!C38</f>
        <v>No</v>
      </c>
      <c r="E40" s="140">
        <f>'25 IRP Draft Table - Combined'!D38</f>
        <v>0</v>
      </c>
      <c r="F40" s="141">
        <f>'25 IRP Draft Table - Combined'!E38</f>
        <v>1594.9604943886598</v>
      </c>
      <c r="G40" s="142">
        <f>'25 IRP Draft Table - Combined'!F38</f>
        <v>13.949546139455324</v>
      </c>
      <c r="H40" s="143">
        <f>'25 IRP Draft Table - Combined'!G38</f>
        <v>5.6050000000000003E-2</v>
      </c>
      <c r="I40" s="144">
        <f>'25 IRP Draft Table - Combined'!H38</f>
        <v>90.179407771600864</v>
      </c>
      <c r="J40" s="145">
        <f>'25 IRP Draft Table - Combined'!O38</f>
        <v>0.33</v>
      </c>
      <c r="K40" s="146">
        <f>'25 IRP Draft Table - Combined'!I38</f>
        <v>27.922499999999999</v>
      </c>
      <c r="L40" s="145">
        <f>'25 IRP Draft Table - Combined'!J38</f>
        <v>2.6162731357831728E-2</v>
      </c>
      <c r="M40" s="147">
        <f>'25 IRP Draft Table - Combined'!K38</f>
        <v>0.73052886633905645</v>
      </c>
      <c r="N40" s="148">
        <f>'25 IRP Draft Table - Combined'!L38</f>
        <v>0</v>
      </c>
      <c r="O40" s="149">
        <f>'25 IRP Draft Table - Combined'!M38</f>
        <v>28.653028866339056</v>
      </c>
      <c r="P40" s="146">
        <f>'25 IRP Draft Table - Combined'!N38</f>
        <v>118.83243663793992</v>
      </c>
      <c r="Q40" s="150">
        <f>'25 IRP Draft Table - Combined'!P38</f>
        <v>41.107111055050481</v>
      </c>
      <c r="R40" s="33"/>
      <c r="S40" s="33"/>
      <c r="T40" s="155" t="s">
        <v>96</v>
      </c>
      <c r="U40" s="151">
        <f>'25 IRP Draft Table - Combined'!S38</f>
        <v>54.558541825852878</v>
      </c>
      <c r="V40" s="152">
        <f>'25 IRP Draft Table - Combined'!T38</f>
        <v>8.9139789</v>
      </c>
      <c r="W40" s="153">
        <f>'25 IRP Draft Table - Combined'!U38</f>
        <v>0.14389502246807465</v>
      </c>
      <c r="X40" s="154">
        <f>'25 IRP Draft Table - Combined'!V38</f>
        <v>1.2826771940954433</v>
      </c>
      <c r="Y40" s="147">
        <f>'25 IRP Draft Table - Combined'!W38</f>
        <v>105.86230897499881</v>
      </c>
      <c r="Z40" s="151" t="str">
        <f>'25 IRP Draft Table - Combined'!X38</f>
        <v>-</v>
      </c>
      <c r="AA40" s="152">
        <f>'25 IRP Draft Table - Combined'!Y38</f>
        <v>105.86230897499881</v>
      </c>
      <c r="AB40" s="154">
        <f>'25 IRP Draft Table - Combined'!Z38</f>
        <v>118.83243663793992</v>
      </c>
      <c r="AC40" s="33"/>
      <c r="AD40" s="79"/>
    </row>
    <row r="41" spans="3:30">
      <c r="C41" s="155" t="s">
        <v>97</v>
      </c>
      <c r="D41" s="139" t="str">
        <f>'25 IRP Draft Table - Combined'!C39</f>
        <v>No</v>
      </c>
      <c r="E41" s="140">
        <f>'25 IRP Draft Table - Combined'!D39</f>
        <v>0</v>
      </c>
      <c r="F41" s="141">
        <f>'25 IRP Draft Table - Combined'!E39</f>
        <v>2114.8479359058538</v>
      </c>
      <c r="G41" s="142">
        <f>'25 IRP Draft Table - Combined'!F39</f>
        <v>13.894245659219624</v>
      </c>
      <c r="H41" s="143">
        <f>'25 IRP Draft Table - Combined'!G39</f>
        <v>5.604E-2</v>
      </c>
      <c r="I41" s="144">
        <f>'25 IRP Draft Table - Combined'!H39</f>
        <v>119.29471185490671</v>
      </c>
      <c r="J41" s="145">
        <f>'25 IRP Draft Table - Combined'!O39</f>
        <v>0.78</v>
      </c>
      <c r="K41" s="146">
        <f>'25 IRP Draft Table - Combined'!I39</f>
        <v>42.4422</v>
      </c>
      <c r="L41" s="145">
        <f>'25 IRP Draft Table - Combined'!J39</f>
        <v>2.6162731357831728E-2</v>
      </c>
      <c r="M41" s="147">
        <f>'25 IRP Draft Table - Combined'!K39</f>
        <v>1.1104038768353657</v>
      </c>
      <c r="N41" s="148">
        <f>'25 IRP Draft Table - Combined'!L39</f>
        <v>0</v>
      </c>
      <c r="O41" s="149">
        <f>'25 IRP Draft Table - Combined'!M39</f>
        <v>43.552603876835363</v>
      </c>
      <c r="P41" s="146">
        <f>'25 IRP Draft Table - Combined'!N39</f>
        <v>162.84731573174207</v>
      </c>
      <c r="Q41" s="150">
        <f>'25 IRP Draft Table - Combined'!P39</f>
        <v>23.833174647544503</v>
      </c>
      <c r="R41" s="33"/>
      <c r="S41" s="33"/>
      <c r="T41" s="155" t="s">
        <v>97</v>
      </c>
      <c r="U41" s="151">
        <f>'25 IRP Draft Table - Combined'!S39</f>
        <v>33.913099992605886</v>
      </c>
      <c r="V41" s="152">
        <f>'25 IRP Draft Table - Combined'!T39</f>
        <v>3.1083326999999996</v>
      </c>
      <c r="W41" s="153">
        <f>'25 IRP Draft Table - Combined'!U39</f>
        <v>0.14389502246807465</v>
      </c>
      <c r="X41" s="154">
        <f>'25 IRP Draft Table - Combined'!V39</f>
        <v>0.44727360370475105</v>
      </c>
      <c r="Y41" s="147">
        <f>'25 IRP Draft Table - Combined'!W39</f>
        <v>61.301880943855139</v>
      </c>
      <c r="Z41" s="151" t="str">
        <f>'25 IRP Draft Table - Combined'!X39</f>
        <v>-</v>
      </c>
      <c r="AA41" s="152">
        <f>'25 IRP Draft Table - Combined'!Y39</f>
        <v>61.301880943855139</v>
      </c>
      <c r="AB41" s="154">
        <f>'25 IRP Draft Table - Combined'!Z39</f>
        <v>162.84731573174207</v>
      </c>
      <c r="AC41" s="33"/>
      <c r="AD41" s="79"/>
    </row>
    <row r="42" spans="3:30">
      <c r="C42" s="155" t="s">
        <v>98</v>
      </c>
      <c r="D42" s="139" t="str">
        <f>'25 IRP Draft Table - Combined'!C40</f>
        <v>No</v>
      </c>
      <c r="E42" s="140">
        <f>'25 IRP Draft Table - Combined'!D40</f>
        <v>0</v>
      </c>
      <c r="F42" s="141">
        <f>'25 IRP Draft Table - Combined'!E40</f>
        <v>1786.2481326640573</v>
      </c>
      <c r="G42" s="142">
        <f>'25 IRP Draft Table - Combined'!F40</f>
        <v>13.668896202259145</v>
      </c>
      <c r="H42" s="143">
        <f>'25 IRP Draft Table - Combined'!G40</f>
        <v>5.604E-2</v>
      </c>
      <c r="I42" s="144">
        <f>'25 IRP Draft Table - Combined'!H40</f>
        <v>100.86735029766838</v>
      </c>
      <c r="J42" s="145">
        <f>'25 IRP Draft Table - Combined'!O40</f>
        <v>0.78</v>
      </c>
      <c r="K42" s="146">
        <f>'25 IRP Draft Table - Combined'!I40</f>
        <v>35.18235</v>
      </c>
      <c r="L42" s="145">
        <f>'25 IRP Draft Table - Combined'!J40</f>
        <v>2.6162731357831728E-2</v>
      </c>
      <c r="M42" s="147">
        <f>'25 IRP Draft Table - Combined'!K40</f>
        <v>0.92046637158721112</v>
      </c>
      <c r="N42" s="148">
        <f>'25 IRP Draft Table - Combined'!L40</f>
        <v>0</v>
      </c>
      <c r="O42" s="149">
        <f>'25 IRP Draft Table - Combined'!M40</f>
        <v>36.10281637158721</v>
      </c>
      <c r="P42" s="146">
        <f>'25 IRP Draft Table - Combined'!N40</f>
        <v>136.9701666692556</v>
      </c>
      <c r="Q42" s="150">
        <f>'25 IRP Draft Table - Combined'!P40</f>
        <v>20.045979198755358</v>
      </c>
      <c r="R42" s="33"/>
      <c r="S42" s="33"/>
      <c r="T42" s="155" t="s">
        <v>98</v>
      </c>
      <c r="U42" s="151">
        <f>'25 IRP Draft Table - Combined'!S40</f>
        <v>34.373509628267094</v>
      </c>
      <c r="V42" s="152">
        <f>'25 IRP Draft Table - Combined'!T40</f>
        <v>2.6202473999999998</v>
      </c>
      <c r="W42" s="153">
        <f>'25 IRP Draft Table - Combined'!U40</f>
        <v>0.14389502246807465</v>
      </c>
      <c r="X42" s="154">
        <f>'25 IRP Draft Table - Combined'!V40</f>
        <v>0.37704055849491414</v>
      </c>
      <c r="Y42" s="147">
        <f>'25 IRP Draft Table - Combined'!W40</f>
        <v>57.416776785517357</v>
      </c>
      <c r="Z42" s="151" t="str">
        <f>'25 IRP Draft Table - Combined'!X40</f>
        <v>-</v>
      </c>
      <c r="AA42" s="152">
        <f>'25 IRP Draft Table - Combined'!Y40</f>
        <v>57.416776785517357</v>
      </c>
      <c r="AB42" s="154">
        <f>'25 IRP Draft Table - Combined'!Z40</f>
        <v>136.9701666692556</v>
      </c>
      <c r="AC42" s="33"/>
      <c r="AD42" s="79"/>
    </row>
    <row r="43" spans="3:30">
      <c r="C43" s="155" t="s">
        <v>99</v>
      </c>
      <c r="D43" s="139" t="str">
        <f>'25 IRP Draft Table - Combined'!C41</f>
        <v>No</v>
      </c>
      <c r="E43" s="140">
        <f>'25 IRP Draft Table - Combined'!D41</f>
        <v>0</v>
      </c>
      <c r="F43" s="141">
        <f>'25 IRP Draft Table - Combined'!E41</f>
        <v>2585.9321690336174</v>
      </c>
      <c r="G43" s="142">
        <f>'25 IRP Draft Table - Combined'!F41</f>
        <v>27.130040121265498</v>
      </c>
      <c r="H43" s="143">
        <f>'25 IRP Draft Table - Combined'!G41</f>
        <v>9.2710000000000001E-2</v>
      </c>
      <c r="I43" s="144">
        <f>'25 IRP Draft Table - Combined'!H41</f>
        <v>242.25699741074919</v>
      </c>
      <c r="J43" s="145">
        <f>'25 IRP Draft Table - Combined'!O41</f>
        <v>0.33</v>
      </c>
      <c r="K43" s="146">
        <f>'25 IRP Draft Table - Combined'!I41</f>
        <v>35.124099999999999</v>
      </c>
      <c r="L43" s="145">
        <f>'25 IRP Draft Table - Combined'!J41</f>
        <v>2.6162731357831728E-2</v>
      </c>
      <c r="M43" s="147">
        <f>'25 IRP Draft Table - Combined'!K41</f>
        <v>0.91894239248561738</v>
      </c>
      <c r="N43" s="148">
        <f>'25 IRP Draft Table - Combined'!L41</f>
        <v>0</v>
      </c>
      <c r="O43" s="149">
        <f>'25 IRP Draft Table - Combined'!M41</f>
        <v>36.043042392485617</v>
      </c>
      <c r="P43" s="146">
        <f>'25 IRP Draft Table - Combined'!N41</f>
        <v>278.30003980323482</v>
      </c>
      <c r="Q43" s="150">
        <f>'25 IRP Draft Table - Combined'!P41</f>
        <v>96.270942231643431</v>
      </c>
      <c r="R43" s="33"/>
      <c r="S43" s="33"/>
      <c r="T43" s="155" t="s">
        <v>99</v>
      </c>
      <c r="U43" s="151">
        <f>'25 IRP Draft Table - Combined'!S41</f>
        <v>54.558541825852878</v>
      </c>
      <c r="V43" s="152">
        <f>'25 IRP Draft Table - Combined'!T41</f>
        <v>8.1775128508804276</v>
      </c>
      <c r="W43" s="153">
        <f>'25 IRP Draft Table - Combined'!U41</f>
        <v>0.14389502246807465</v>
      </c>
      <c r="X43" s="154">
        <f>'25 IRP Draft Table - Combined'!V41</f>
        <v>1.1767033954104082</v>
      </c>
      <c r="Y43" s="147">
        <f>'25 IRP Draft Table - Combined'!W41</f>
        <v>160.18370030378713</v>
      </c>
      <c r="Z43" s="151" t="str">
        <f>'25 IRP Draft Table - Combined'!X41</f>
        <v>-</v>
      </c>
      <c r="AA43" s="152">
        <f>'25 IRP Draft Table - Combined'!Y41</f>
        <v>160.18370030378713</v>
      </c>
      <c r="AB43" s="154">
        <f>'25 IRP Draft Table - Combined'!Z41</f>
        <v>278.30003980323482</v>
      </c>
      <c r="AC43" s="33"/>
      <c r="AD43" s="79"/>
    </row>
    <row r="44" spans="3:30">
      <c r="C44" s="155" t="s">
        <v>100</v>
      </c>
      <c r="D44" s="139" t="str">
        <f>'25 IRP Draft Table - Combined'!C42</f>
        <v>No</v>
      </c>
      <c r="E44" s="140">
        <f>'25 IRP Draft Table - Combined'!D42</f>
        <v>0</v>
      </c>
      <c r="F44" s="141">
        <f>'25 IRP Draft Table - Combined'!E42</f>
        <v>3038.0082051355248</v>
      </c>
      <c r="G44" s="142">
        <f>'25 IRP Draft Table - Combined'!F42</f>
        <v>27.081952747147497</v>
      </c>
      <c r="H44" s="143">
        <f>'25 IRP Draft Table - Combined'!G42</f>
        <v>9.2539999999999997E-2</v>
      </c>
      <c r="I44" s="144">
        <f>'25 IRP Draft Table - Combined'!H42</f>
        <v>283.64344321046252</v>
      </c>
      <c r="J44" s="145">
        <f>'25 IRP Draft Table - Combined'!O42</f>
        <v>0.78</v>
      </c>
      <c r="K44" s="146">
        <f>'25 IRP Draft Table - Combined'!I42</f>
        <v>49.643799999999999</v>
      </c>
      <c r="L44" s="145">
        <f>'25 IRP Draft Table - Combined'!J42</f>
        <v>2.6162731357831728E-2</v>
      </c>
      <c r="M44" s="147">
        <f>'25 IRP Draft Table - Combined'!K42</f>
        <v>1.2988174029819266</v>
      </c>
      <c r="N44" s="148">
        <f>'25 IRP Draft Table - Combined'!L42</f>
        <v>0</v>
      </c>
      <c r="O44" s="149">
        <f>'25 IRP Draft Table - Combined'!M42</f>
        <v>50.942617402981924</v>
      </c>
      <c r="P44" s="146">
        <f>'25 IRP Draft Table - Combined'!N42</f>
        <v>334.58606061344443</v>
      </c>
      <c r="Q44" s="150">
        <f>'25 IRP Draft Table - Combined'!P42</f>
        <v>48.967635612551874</v>
      </c>
      <c r="R44" s="33"/>
      <c r="S44" s="33"/>
      <c r="T44" s="155" t="s">
        <v>100</v>
      </c>
      <c r="U44" s="151">
        <f>'25 IRP Draft Table - Combined'!S42</f>
        <v>33.913099992605886</v>
      </c>
      <c r="V44" s="152">
        <f>'25 IRP Draft Table - Combined'!T42</f>
        <v>3.129124850880427</v>
      </c>
      <c r="W44" s="153">
        <f>'25 IRP Draft Table - Combined'!U42</f>
        <v>0.14389502246807465</v>
      </c>
      <c r="X44" s="154">
        <f>'25 IRP Draft Table - Combined'!V42</f>
        <v>0.45026549072284977</v>
      </c>
      <c r="Y44" s="147">
        <f>'25 IRP Draft Table - Combined'!W42</f>
        <v>86.460125946761039</v>
      </c>
      <c r="Z44" s="151" t="str">
        <f>'25 IRP Draft Table - Combined'!X42</f>
        <v>-</v>
      </c>
      <c r="AA44" s="152">
        <f>'25 IRP Draft Table - Combined'!Y42</f>
        <v>86.460125946761039</v>
      </c>
      <c r="AB44" s="154">
        <f>'25 IRP Draft Table - Combined'!Z42</f>
        <v>334.58606061344443</v>
      </c>
      <c r="AC44" s="33"/>
      <c r="AD44" s="79"/>
    </row>
    <row r="45" spans="3:30">
      <c r="C45" s="155" t="s">
        <v>101</v>
      </c>
      <c r="D45" s="139" t="str">
        <f>'25 IRP Draft Table - Combined'!C43</f>
        <v>No</v>
      </c>
      <c r="E45" s="140">
        <f>'25 IRP Draft Table - Combined'!D43</f>
        <v>0</v>
      </c>
      <c r="F45" s="141">
        <f>'25 IRP Draft Table - Combined'!E43</f>
        <v>2752.2692457948324</v>
      </c>
      <c r="G45" s="142">
        <f>'25 IRP Draft Table - Combined'!F43</f>
        <v>26.885996697616648</v>
      </c>
      <c r="H45" s="143">
        <f>'25 IRP Draft Table - Combined'!G43</f>
        <v>9.2630000000000004E-2</v>
      </c>
      <c r="I45" s="144">
        <f>'25 IRP Draft Table - Combined'!H43</f>
        <v>257.43315011207557</v>
      </c>
      <c r="J45" s="145">
        <f>'25 IRP Draft Table - Combined'!O43</f>
        <v>0.78</v>
      </c>
      <c r="K45" s="146">
        <f>'25 IRP Draft Table - Combined'!I43</f>
        <v>42.383949999999999</v>
      </c>
      <c r="L45" s="145">
        <f>'25 IRP Draft Table - Combined'!J43</f>
        <v>2.6162731357831728E-2</v>
      </c>
      <c r="M45" s="147">
        <f>'25 IRP Draft Table - Combined'!K43</f>
        <v>1.1088798977337719</v>
      </c>
      <c r="N45" s="148">
        <f>'25 IRP Draft Table - Combined'!L43</f>
        <v>0</v>
      </c>
      <c r="O45" s="149">
        <f>'25 IRP Draft Table - Combined'!M43</f>
        <v>43.49282989773377</v>
      </c>
      <c r="P45" s="146">
        <f>'25 IRP Draft Table - Combined'!N43</f>
        <v>300.92598000980934</v>
      </c>
      <c r="Q45" s="150">
        <f>'25 IRP Draft Table - Combined'!P43</f>
        <v>44.04138567056102</v>
      </c>
      <c r="R45" s="33"/>
      <c r="S45" s="33"/>
      <c r="T45" s="155" t="s">
        <v>101</v>
      </c>
      <c r="U45" s="151">
        <f>'25 IRP Draft Table - Combined'!S43</f>
        <v>34.373509628267094</v>
      </c>
      <c r="V45" s="152">
        <f>'25 IRP Draft Table - Combined'!T43</f>
        <v>2.7047028508804272</v>
      </c>
      <c r="W45" s="153">
        <f>'25 IRP Draft Table - Combined'!U43</f>
        <v>0.14389502246807465</v>
      </c>
      <c r="X45" s="154">
        <f>'25 IRP Draft Table - Combined'!V43</f>
        <v>0.38919327749690463</v>
      </c>
      <c r="Y45" s="147">
        <f>'25 IRP Draft Table - Combined'!W43</f>
        <v>81.508791427205438</v>
      </c>
      <c r="Z45" s="151" t="str">
        <f>'25 IRP Draft Table - Combined'!X43</f>
        <v>-</v>
      </c>
      <c r="AA45" s="152">
        <f>'25 IRP Draft Table - Combined'!Y43</f>
        <v>81.508791427205438</v>
      </c>
      <c r="AB45" s="154">
        <f>'25 IRP Draft Table - Combined'!Z43</f>
        <v>300.92598000980934</v>
      </c>
      <c r="AC45" s="33"/>
      <c r="AD45" s="79"/>
    </row>
    <row r="46" spans="3:30">
      <c r="C46" s="155" t="s">
        <v>102</v>
      </c>
      <c r="D46" s="139" t="str">
        <f>'25 IRP Draft Table - Combined'!C44</f>
        <v>No</v>
      </c>
      <c r="E46" s="140">
        <f>'25 IRP Draft Table - Combined'!D44</f>
        <v>0</v>
      </c>
      <c r="F46" s="141">
        <f>'25 IRP Draft Table - Combined'!E44</f>
        <v>2097.8384626575025</v>
      </c>
      <c r="G46" s="142">
        <f>'25 IRP Draft Table - Combined'!F44</f>
        <v>27.130040121265498</v>
      </c>
      <c r="H46" s="143">
        <f>'25 IRP Draft Table - Combined'!G44</f>
        <v>9.2549999999999993E-2</v>
      </c>
      <c r="I46" s="144">
        <f>'25 IRP Draft Table - Combined'!H44</f>
        <v>196.66583493217499</v>
      </c>
      <c r="J46" s="145">
        <f>'25 IRP Draft Table - Combined'!O44</f>
        <v>0.33</v>
      </c>
      <c r="K46" s="146">
        <f>'25 IRP Draft Table - Combined'!I44</f>
        <v>40.779236024371826</v>
      </c>
      <c r="L46" s="145">
        <f>'25 IRP Draft Table - Combined'!J44</f>
        <v>2.6162731357831728E-2</v>
      </c>
      <c r="M46" s="147">
        <f>'25 IRP Draft Table - Combined'!K44</f>
        <v>1.066896197083254</v>
      </c>
      <c r="N46" s="148">
        <f>'25 IRP Draft Table - Combined'!L44</f>
        <v>0</v>
      </c>
      <c r="O46" s="149">
        <f>'25 IRP Draft Table - Combined'!M44</f>
        <v>41.846132221455079</v>
      </c>
      <c r="P46" s="146">
        <f>'25 IRP Draft Table - Combined'!N44</f>
        <v>238.51196715363005</v>
      </c>
      <c r="Q46" s="150">
        <f>'25 IRP Draft Table - Combined'!P44</f>
        <v>82.507253062692001</v>
      </c>
      <c r="R46" s="33"/>
      <c r="S46" s="33"/>
      <c r="T46" s="155" t="s">
        <v>102</v>
      </c>
      <c r="U46" s="151">
        <f>'25 IRP Draft Table - Combined'!S44</f>
        <v>54.558541825852878</v>
      </c>
      <c r="V46" s="152">
        <f>'25 IRP Draft Table - Combined'!T44</f>
        <v>8.3230537267908176</v>
      </c>
      <c r="W46" s="153">
        <f>'25 IRP Draft Table - Combined'!U44</f>
        <v>0.14389502246807465</v>
      </c>
      <c r="X46" s="154">
        <f>'25 IRP Draft Table - Combined'!V44</f>
        <v>1.197646003019557</v>
      </c>
      <c r="Y46" s="147">
        <f>'25 IRP Draft Table - Combined'!W44</f>
        <v>146.58649461835526</v>
      </c>
      <c r="Z46" s="151" t="str">
        <f>'25 IRP Draft Table - Combined'!X44</f>
        <v>-</v>
      </c>
      <c r="AA46" s="152">
        <f>'25 IRP Draft Table - Combined'!Y44</f>
        <v>146.58649461835526</v>
      </c>
      <c r="AB46" s="154">
        <f>'25 IRP Draft Table - Combined'!Z44</f>
        <v>238.51196715363005</v>
      </c>
      <c r="AC46" s="33"/>
      <c r="AD46" s="79"/>
    </row>
    <row r="47" spans="3:30">
      <c r="C47" s="155" t="s">
        <v>103</v>
      </c>
      <c r="D47" s="139" t="str">
        <f>'25 IRP Draft Table - Combined'!C45</f>
        <v>No</v>
      </c>
      <c r="E47" s="140">
        <f>'25 IRP Draft Table - Combined'!D45</f>
        <v>0</v>
      </c>
      <c r="F47" s="141">
        <f>'25 IRP Draft Table - Combined'!E45</f>
        <v>2549.9144987594104</v>
      </c>
      <c r="G47" s="142">
        <f>'25 IRP Draft Table - Combined'!F45</f>
        <v>27.081952747147497</v>
      </c>
      <c r="H47" s="143">
        <f>'25 IRP Draft Table - Combined'!G45</f>
        <v>9.2450000000000004E-2</v>
      </c>
      <c r="I47" s="144">
        <f>'25 IRP Draft Table - Combined'!H45</f>
        <v>238.24332194178132</v>
      </c>
      <c r="J47" s="145">
        <f>'25 IRP Draft Table - Combined'!O45</f>
        <v>0.78</v>
      </c>
      <c r="K47" s="146">
        <f>'25 IRP Draft Table - Combined'!I45</f>
        <v>55.298936024371827</v>
      </c>
      <c r="L47" s="145">
        <f>'25 IRP Draft Table - Combined'!J45</f>
        <v>2.6162731357831728E-2</v>
      </c>
      <c r="M47" s="147">
        <f>'25 IRP Draft Table - Combined'!K45</f>
        <v>1.4467712075795633</v>
      </c>
      <c r="N47" s="148">
        <f>'25 IRP Draft Table - Combined'!L45</f>
        <v>0</v>
      </c>
      <c r="O47" s="149">
        <f>'25 IRP Draft Table - Combined'!M45</f>
        <v>56.745707231951393</v>
      </c>
      <c r="P47" s="146">
        <f>'25 IRP Draft Table - Combined'!N45</f>
        <v>294.98902917373272</v>
      </c>
      <c r="Q47" s="150">
        <f>'25 IRP Draft Table - Combined'!P45</f>
        <v>43.172495781192588</v>
      </c>
      <c r="R47" s="33"/>
      <c r="S47" s="33"/>
      <c r="T47" s="155" t="s">
        <v>103</v>
      </c>
      <c r="U47" s="151">
        <f>'25 IRP Draft Table - Combined'!S45</f>
        <v>33.913099992605886</v>
      </c>
      <c r="V47" s="152">
        <f>'25 IRP Draft Table - Combined'!T45</f>
        <v>3.274665726790817</v>
      </c>
      <c r="W47" s="153">
        <f>'25 IRP Draft Table - Combined'!U45</f>
        <v>0.14389502246807465</v>
      </c>
      <c r="X47" s="154">
        <f>'25 IRP Draft Table - Combined'!V45</f>
        <v>0.47120809833199861</v>
      </c>
      <c r="Y47" s="147">
        <f>'25 IRP Draft Table - Combined'!W45</f>
        <v>80.831469598921288</v>
      </c>
      <c r="Z47" s="151" t="str">
        <f>'25 IRP Draft Table - Combined'!X45</f>
        <v>-</v>
      </c>
      <c r="AA47" s="152">
        <f>'25 IRP Draft Table - Combined'!Y45</f>
        <v>80.831469598921288</v>
      </c>
      <c r="AB47" s="154">
        <f>'25 IRP Draft Table - Combined'!Z45</f>
        <v>294.98902917373272</v>
      </c>
      <c r="AC47" s="33"/>
      <c r="AD47" s="79"/>
    </row>
    <row r="48" spans="3:30">
      <c r="C48" s="155" t="s">
        <v>104</v>
      </c>
      <c r="D48" s="139" t="str">
        <f>'25 IRP Draft Table - Combined'!C46</f>
        <v>No</v>
      </c>
      <c r="E48" s="140">
        <f>'25 IRP Draft Table - Combined'!D46</f>
        <v>0</v>
      </c>
      <c r="F48" s="141">
        <f>'25 IRP Draft Table - Combined'!E46</f>
        <v>2264.1755394187176</v>
      </c>
      <c r="G48" s="142">
        <f>'25 IRP Draft Table - Combined'!F46</f>
        <v>26.885996697616648</v>
      </c>
      <c r="H48" s="143">
        <f>'25 IRP Draft Table - Combined'!G46</f>
        <v>9.2499999999999999E-2</v>
      </c>
      <c r="I48" s="144">
        <f>'25 IRP Draft Table - Combined'!H46</f>
        <v>211.92319209076089</v>
      </c>
      <c r="J48" s="145">
        <f>'25 IRP Draft Table - Combined'!O46</f>
        <v>0.78</v>
      </c>
      <c r="K48" s="146">
        <f>'25 IRP Draft Table - Combined'!I46</f>
        <v>48.039086024371827</v>
      </c>
      <c r="L48" s="145">
        <f>'25 IRP Draft Table - Combined'!J46</f>
        <v>2.6162731357831728E-2</v>
      </c>
      <c r="M48" s="147">
        <f>'25 IRP Draft Table - Combined'!K46</f>
        <v>1.2568337023314087</v>
      </c>
      <c r="N48" s="148">
        <f>'25 IRP Draft Table - Combined'!L46</f>
        <v>0</v>
      </c>
      <c r="O48" s="149">
        <f>'25 IRP Draft Table - Combined'!M46</f>
        <v>49.295919726703232</v>
      </c>
      <c r="P48" s="146">
        <f>'25 IRP Draft Table - Combined'!N46</f>
        <v>261.21911181746412</v>
      </c>
      <c r="Q48" s="150">
        <f>'25 IRP Draft Table - Combined'!P46</f>
        <v>38.230170913456284</v>
      </c>
      <c r="R48" s="33"/>
      <c r="S48" s="33"/>
      <c r="T48" s="155" t="s">
        <v>104</v>
      </c>
      <c r="U48" s="151">
        <f>'25 IRP Draft Table - Combined'!S46</f>
        <v>34.373509628267094</v>
      </c>
      <c r="V48" s="152">
        <f>'25 IRP Draft Table - Combined'!T46</f>
        <v>2.8502437267908172</v>
      </c>
      <c r="W48" s="153">
        <f>'25 IRP Draft Table - Combined'!U46</f>
        <v>0.14389502246807465</v>
      </c>
      <c r="X48" s="154">
        <f>'25 IRP Draft Table - Combined'!V46</f>
        <v>0.41013588510605342</v>
      </c>
      <c r="Y48" s="147">
        <f>'25 IRP Draft Table - Combined'!W46</f>
        <v>75.864060153620258</v>
      </c>
      <c r="Z48" s="151" t="str">
        <f>'25 IRP Draft Table - Combined'!X46</f>
        <v>-</v>
      </c>
      <c r="AA48" s="152">
        <f>'25 IRP Draft Table - Combined'!Y46</f>
        <v>75.864060153620258</v>
      </c>
      <c r="AB48" s="154">
        <f>'25 IRP Draft Table - Combined'!Z46</f>
        <v>261.21911181746412</v>
      </c>
      <c r="AC48" s="33"/>
      <c r="AD48" s="79"/>
    </row>
    <row r="49" spans="3:30">
      <c r="C49" s="155" t="s">
        <v>105</v>
      </c>
      <c r="D49" s="139" t="str">
        <f>'25 IRP Draft Table - Combined'!C47</f>
        <v>No</v>
      </c>
      <c r="E49" s="140">
        <f>'25 IRP Draft Table - Combined'!D47</f>
        <v>0</v>
      </c>
      <c r="F49" s="141">
        <f>'25 IRP Draft Table - Combined'!E47</f>
        <v>1831.6323912297753</v>
      </c>
      <c r="G49" s="142">
        <f>'25 IRP Draft Table - Combined'!F47</f>
        <v>12.081952747147499</v>
      </c>
      <c r="H49" s="143">
        <f>'25 IRP Draft Table - Combined'!G47</f>
        <v>6.2330000000000003E-2</v>
      </c>
      <c r="I49" s="144">
        <f>'25 IRP Draft Table - Combined'!H47</f>
        <v>114.9187150600816</v>
      </c>
      <c r="J49" s="145">
        <f>'25 IRP Draft Table - Combined'!O47</f>
        <v>0.78</v>
      </c>
      <c r="K49" s="146">
        <f>'25 IRP Draft Table - Combined'!I47</f>
        <v>41.325299999999999</v>
      </c>
      <c r="L49" s="145">
        <f>'25 IRP Draft Table - Combined'!J47</f>
        <v>2.6162731357831728E-2</v>
      </c>
      <c r="M49" s="147">
        <f>'25 IRP Draft Table - Combined'!K47</f>
        <v>1.0811827221818036</v>
      </c>
      <c r="N49" s="148">
        <f>'25 IRP Draft Table - Combined'!L47</f>
        <v>0</v>
      </c>
      <c r="O49" s="149">
        <f>'25 IRP Draft Table - Combined'!M47</f>
        <v>42.406482722181799</v>
      </c>
      <c r="P49" s="146">
        <f>'25 IRP Draft Table - Combined'!N47</f>
        <v>157.32519778226339</v>
      </c>
      <c r="Q49" s="150">
        <f>'25 IRP Draft Table - Combined'!P47</f>
        <v>23.024996748370121</v>
      </c>
      <c r="R49" s="33"/>
      <c r="S49" s="33"/>
      <c r="T49" s="155" t="s">
        <v>105</v>
      </c>
      <c r="U49" s="151">
        <f>'25 IRP Draft Table - Combined'!S47</f>
        <v>33.913099992605886</v>
      </c>
      <c r="V49" s="152">
        <f>'25 IRP Draft Table - Combined'!T47</f>
        <v>2.6805599999999998</v>
      </c>
      <c r="W49" s="153">
        <f>'25 IRP Draft Table - Combined'!U47</f>
        <v>0.14389502246807465</v>
      </c>
      <c r="X49" s="154">
        <f>'25 IRP Draft Table - Combined'!V47</f>
        <v>0.38571924142702213</v>
      </c>
      <c r="Y49" s="147">
        <f>'25 IRP Draft Table - Combined'!W47</f>
        <v>60.004375982403026</v>
      </c>
      <c r="Z49" s="151" t="str">
        <f>'25 IRP Draft Table - Combined'!X47</f>
        <v>-</v>
      </c>
      <c r="AA49" s="152">
        <f>'25 IRP Draft Table - Combined'!Y47</f>
        <v>60.004375982403026</v>
      </c>
      <c r="AB49" s="154">
        <f>'25 IRP Draft Table - Combined'!Z47</f>
        <v>157.32519778226339</v>
      </c>
      <c r="AC49" s="33"/>
      <c r="AD49" s="79"/>
    </row>
    <row r="50" spans="3:30">
      <c r="C50" s="155" t="s">
        <v>106</v>
      </c>
      <c r="D50" s="139" t="str">
        <f>'25 IRP Draft Table - Combined'!C48</f>
        <v>No</v>
      </c>
      <c r="E50" s="140">
        <f>'25 IRP Draft Table - Combined'!D48</f>
        <v>0</v>
      </c>
      <c r="F50" s="141">
        <f>'25 IRP Draft Table - Combined'!E48</f>
        <v>1517.8449349907103</v>
      </c>
      <c r="G50" s="142">
        <f>'25 IRP Draft Table - Combined'!F48</f>
        <v>11.885996697616648</v>
      </c>
      <c r="H50" s="143">
        <f>'25 IRP Draft Table - Combined'!G48</f>
        <v>6.234E-2</v>
      </c>
      <c r="I50" s="144">
        <f>'25 IRP Draft Table - Combined'!H48</f>
        <v>95.363426281450302</v>
      </c>
      <c r="J50" s="145">
        <f>'25 IRP Draft Table - Combined'!O48</f>
        <v>0.78</v>
      </c>
      <c r="K50" s="146">
        <f>'25 IRP Draft Table - Combined'!I48</f>
        <v>34.065449999999998</v>
      </c>
      <c r="L50" s="145">
        <f>'25 IRP Draft Table - Combined'!J48</f>
        <v>2.6162731357831728E-2</v>
      </c>
      <c r="M50" s="147">
        <f>'25 IRP Draft Table - Combined'!K48</f>
        <v>0.89124521693364878</v>
      </c>
      <c r="N50" s="148">
        <f>'25 IRP Draft Table - Combined'!L48</f>
        <v>0</v>
      </c>
      <c r="O50" s="149">
        <f>'25 IRP Draft Table - Combined'!M48</f>
        <v>34.956695216933646</v>
      </c>
      <c r="P50" s="146">
        <f>'25 IRP Draft Table - Combined'!N48</f>
        <v>130.32012149838394</v>
      </c>
      <c r="Q50" s="150">
        <f>'25 IRP Draft Table - Combined'!P48</f>
        <v>19.072725895443149</v>
      </c>
      <c r="R50" s="33"/>
      <c r="S50" s="33"/>
      <c r="T50" s="155" t="s">
        <v>106</v>
      </c>
      <c r="U50" s="151">
        <f>'25 IRP Draft Table - Combined'!S48</f>
        <v>34.373509628267094</v>
      </c>
      <c r="V50" s="152">
        <f>'25 IRP Draft Table - Combined'!T48</f>
        <v>2.2338</v>
      </c>
      <c r="W50" s="153">
        <f>'25 IRP Draft Table - Combined'!U48</f>
        <v>0.14389502246807465</v>
      </c>
      <c r="X50" s="154">
        <f>'25 IRP Draft Table - Combined'!V48</f>
        <v>0.32143270118918515</v>
      </c>
      <c r="Y50" s="147">
        <f>'25 IRP Draft Table - Combined'!W48</f>
        <v>56.001468224899433</v>
      </c>
      <c r="Z50" s="151" t="str">
        <f>'25 IRP Draft Table - Combined'!X48</f>
        <v>-</v>
      </c>
      <c r="AA50" s="152">
        <f>'25 IRP Draft Table - Combined'!Y48</f>
        <v>56.001468224899433</v>
      </c>
      <c r="AB50" s="154">
        <f>'25 IRP Draft Table - Combined'!Z48</f>
        <v>130.32012149838394</v>
      </c>
      <c r="AC50" s="33"/>
      <c r="AD50" s="79"/>
    </row>
    <row r="51" spans="3:30">
      <c r="C51" s="155" t="s">
        <v>161</v>
      </c>
      <c r="D51" s="139" t="str">
        <f>'25 IRP Draft Table - Combined'!C49</f>
        <v>No</v>
      </c>
      <c r="E51" s="140">
        <f>'25 IRP Draft Table - Combined'!D49</f>
        <v>0</v>
      </c>
      <c r="F51" s="141">
        <f>'25 IRP Draft Table - Combined'!E49</f>
        <v>3260.8847664347982</v>
      </c>
      <c r="G51" s="142">
        <f>'25 IRP Draft Table - Combined'!F49</f>
        <v>65.279269304464421</v>
      </c>
      <c r="H51" s="143">
        <f>'25 IRP Draft Table - Combined'!G49</f>
        <v>6.2330000000000003E-2</v>
      </c>
      <c r="I51" s="144">
        <f>'25 IRP Draft Table - Combined'!H49</f>
        <v>207.31980434762824</v>
      </c>
      <c r="J51" s="145">
        <f>'25 IRP Draft Table - Combined'!O49</f>
        <v>0.78</v>
      </c>
      <c r="K51" s="146">
        <f>'25 IRP Draft Table - Combined'!I49</f>
        <v>72.598500000000001</v>
      </c>
      <c r="L51" s="145">
        <f>'25 IRP Draft Table - Combined'!J49</f>
        <v>5.5399999999999998E-2</v>
      </c>
      <c r="M51" s="147">
        <f>'25 IRP Draft Table - Combined'!K49</f>
        <v>4.0219569000000002</v>
      </c>
      <c r="N51" s="148">
        <f>'25 IRP Draft Table - Combined'!L49</f>
        <v>0</v>
      </c>
      <c r="O51" s="149">
        <f>'25 IRP Draft Table - Combined'!M49</f>
        <v>76.620456900000008</v>
      </c>
      <c r="P51" s="146">
        <f>'25 IRP Draft Table - Combined'!N49</f>
        <v>283.94026124762826</v>
      </c>
      <c r="Q51" s="150">
        <f>'25 IRP Draft Table - Combined'!P49</f>
        <v>41.555476707591062</v>
      </c>
      <c r="R51" s="33"/>
      <c r="S51" s="33"/>
      <c r="T51" s="155" t="s">
        <v>161</v>
      </c>
      <c r="U51" s="151">
        <f>'25 IRP Draft Table - Combined'!S49</f>
        <v>37.860270405652564</v>
      </c>
      <c r="V51" s="152">
        <f>'25 IRP Draft Table - Combined'!T49</f>
        <v>5.0260500000000006</v>
      </c>
      <c r="W51" s="153">
        <f>'25 IRP Draft Table - Combined'!U49</f>
        <v>0.11519703495348303</v>
      </c>
      <c r="X51" s="154">
        <f>'25 IRP Draft Table - Combined'!V49</f>
        <v>0.57898605752795351</v>
      </c>
      <c r="Y51" s="147">
        <f>'25 IRP Draft Table - Combined'!W49</f>
        <v>85.02078317077158</v>
      </c>
      <c r="Z51" s="151" t="str">
        <f>'25 IRP Draft Table - Combined'!X49</f>
        <v>-</v>
      </c>
      <c r="AA51" s="152">
        <f>'25 IRP Draft Table - Combined'!Y49</f>
        <v>85.02078317077158</v>
      </c>
      <c r="AB51" s="154">
        <f>'25 IRP Draft Table - Combined'!Z49</f>
        <v>283.94026124762826</v>
      </c>
      <c r="AC51" s="33"/>
      <c r="AD51" s="79"/>
    </row>
    <row r="52" spans="3:30">
      <c r="C52" s="155" t="s">
        <v>162</v>
      </c>
      <c r="D52" s="139" t="str">
        <f>'25 IRP Draft Table - Combined'!C50</f>
        <v>No</v>
      </c>
      <c r="E52" s="140">
        <f>'25 IRP Draft Table - Combined'!D50</f>
        <v>0</v>
      </c>
      <c r="F52" s="141">
        <f>'25 IRP Draft Table - Combined'!E50</f>
        <v>2637.1217812004234</v>
      </c>
      <c r="G52" s="142">
        <f>'25 IRP Draft Table - Combined'!F50</f>
        <v>65.083313254933572</v>
      </c>
      <c r="H52" s="143">
        <f>'25 IRP Draft Table - Combined'!G50</f>
        <v>6.234E-2</v>
      </c>
      <c r="I52" s="144">
        <f>'25 IRP Draft Table - Combined'!H50</f>
        <v>168.45546558834695</v>
      </c>
      <c r="J52" s="145">
        <f>'25 IRP Draft Table - Combined'!O50</f>
        <v>0.78</v>
      </c>
      <c r="K52" s="146">
        <f>'25 IRP Draft Table - Combined'!I50</f>
        <v>57.743730000000006</v>
      </c>
      <c r="L52" s="145">
        <f>'25 IRP Draft Table - Combined'!J50</f>
        <v>5.5399999999999998E-2</v>
      </c>
      <c r="M52" s="147">
        <f>'25 IRP Draft Table - Combined'!K50</f>
        <v>3.1990026420000004</v>
      </c>
      <c r="N52" s="148">
        <f>'25 IRP Draft Table - Combined'!L50</f>
        <v>0</v>
      </c>
      <c r="O52" s="149">
        <f>'25 IRP Draft Table - Combined'!M50</f>
        <v>60.94273264200001</v>
      </c>
      <c r="P52" s="146">
        <f>'25 IRP Draft Table - Combined'!N50</f>
        <v>229.39819823034696</v>
      </c>
      <c r="Q52" s="150">
        <f>'25 IRP Draft Table - Combined'!P50</f>
        <v>33.573088372313983</v>
      </c>
      <c r="R52" s="33"/>
      <c r="S52" s="33"/>
      <c r="T52" s="155" t="s">
        <v>162</v>
      </c>
      <c r="U52" s="151">
        <f>'25 IRP Draft Table - Combined'!S50</f>
        <v>38.421745571093055</v>
      </c>
      <c r="V52" s="152">
        <f>'25 IRP Draft Table - Combined'!T50</f>
        <v>4.4899379999999995</v>
      </c>
      <c r="W52" s="153">
        <f>'25 IRP Draft Table - Combined'!U50</f>
        <v>0.11519703495348303</v>
      </c>
      <c r="X52" s="154">
        <f>'25 IRP Draft Table - Combined'!V50</f>
        <v>0.51722754472497168</v>
      </c>
      <c r="Y52" s="147">
        <f>'25 IRP Draft Table - Combined'!W50</f>
        <v>77.001999488132</v>
      </c>
      <c r="Z52" s="151" t="str">
        <f>'25 IRP Draft Table - Combined'!X50</f>
        <v>-</v>
      </c>
      <c r="AA52" s="152">
        <f>'25 IRP Draft Table - Combined'!Y50</f>
        <v>77.001999488132</v>
      </c>
      <c r="AB52" s="154">
        <f>'25 IRP Draft Table - Combined'!Z50</f>
        <v>229.39819823034696</v>
      </c>
      <c r="AC52" s="33"/>
      <c r="AD52" s="79"/>
    </row>
    <row r="53" spans="3:30">
      <c r="C53" s="52" t="s">
        <v>176</v>
      </c>
      <c r="D53" s="139" t="str">
        <f>'25 IRP Draft Table - Combined'!C51</f>
        <v xml:space="preserve">Yes </v>
      </c>
      <c r="E53" s="140">
        <f>'25 IRP Draft Table - Combined'!D51</f>
        <v>0</v>
      </c>
      <c r="F53" s="141">
        <f>'25 IRP Draft Table - Combined'!E51</f>
        <v>2858.4977195685669</v>
      </c>
      <c r="G53" s="142">
        <f>'25 IRP Draft Table - Combined'!F51</f>
        <v>44.936891080098263</v>
      </c>
      <c r="H53" s="143">
        <f>'25 IRP Draft Table - Combined'!G51</f>
        <v>4.1700000000000001E-2</v>
      </c>
      <c r="I53" s="144">
        <f>'25 IRP Draft Table - Combined'!H51</f>
        <v>121.07322326404933</v>
      </c>
      <c r="J53" s="145">
        <f>'25 IRP Draft Table - Combined'!O51</f>
        <v>0.98</v>
      </c>
      <c r="K53" s="146">
        <f>'25 IRP Draft Table - Combined'!I51</f>
        <v>60.954791987673339</v>
      </c>
      <c r="L53" s="145">
        <f>'25 IRP Draft Table - Combined'!J51</f>
        <v>0</v>
      </c>
      <c r="M53" s="147">
        <f>'25 IRP Draft Table - Combined'!K51</f>
        <v>0</v>
      </c>
      <c r="N53" s="148">
        <f>'25 IRP Draft Table - Combined'!L51</f>
        <v>0</v>
      </c>
      <c r="O53" s="149">
        <f>'25 IRP Draft Table - Combined'!M51</f>
        <v>60.954791987673339</v>
      </c>
      <c r="P53" s="146">
        <f>'25 IRP Draft Table - Combined'!N51</f>
        <v>182.02801525172268</v>
      </c>
      <c r="Q53" s="150">
        <f>'25 IRP Draft Table - Combined'!P51</f>
        <v>21.203524281488527</v>
      </c>
      <c r="R53" s="33"/>
      <c r="S53" s="33"/>
      <c r="T53" s="155" t="s">
        <v>176</v>
      </c>
      <c r="U53" s="151">
        <f>'25 IRP Draft Table - Combined'!S51</f>
        <v>0</v>
      </c>
      <c r="V53" s="152">
        <f>'25 IRP Draft Table - Combined'!T51</f>
        <v>0</v>
      </c>
      <c r="W53" s="153">
        <f>'25 IRP Draft Table - Combined'!U51</f>
        <v>0</v>
      </c>
      <c r="X53" s="154">
        <f>'25 IRP Draft Table - Combined'!V51</f>
        <v>0</v>
      </c>
      <c r="Y53" s="147">
        <f>'25 IRP Draft Table - Combined'!W51</f>
        <v>21.203524281488527</v>
      </c>
      <c r="Z53" s="151">
        <f>'25 IRP Draft Table - Combined'!X51</f>
        <v>-4.854731240251339</v>
      </c>
      <c r="AA53" s="152">
        <f>'25 IRP Draft Table - Combined'!Y51</f>
        <v>21.203524281488527</v>
      </c>
      <c r="AB53" s="154">
        <f>'25 IRP Draft Table - Combined'!Z51</f>
        <v>182.02801525172268</v>
      </c>
      <c r="AC53" s="33"/>
      <c r="AD53" s="79"/>
    </row>
    <row r="54" spans="3:30">
      <c r="C54" s="207" t="s">
        <v>109</v>
      </c>
      <c r="D54" s="139" t="str">
        <f>'25 IRP Draft Table - Combined'!C52</f>
        <v>No</v>
      </c>
      <c r="E54" s="140">
        <f>'25 IRP Draft Table - Combined'!D52</f>
        <v>0</v>
      </c>
      <c r="F54" s="141">
        <f>'25 IRP Draft Table - Combined'!E52</f>
        <v>560.98894824976549</v>
      </c>
      <c r="G54" s="142">
        <f>'25 IRP Draft Table - Combined'!F52</f>
        <v>32.458977529649992</v>
      </c>
      <c r="H54" s="143">
        <f>'25 IRP Draft Table - Combined'!G52</f>
        <v>4.1700000000000001E-2</v>
      </c>
      <c r="I54" s="144">
        <f>'25 IRP Draft Table - Combined'!H52</f>
        <v>24.746778505001629</v>
      </c>
      <c r="J54" s="145">
        <f>'25 IRP Draft Table - Combined'!O52</f>
        <v>0.97</v>
      </c>
      <c r="K54" s="146">
        <f>'25 IRP Draft Table - Combined'!I52</f>
        <v>10.281924723214283</v>
      </c>
      <c r="L54" s="145">
        <f>'25 IRP Draft Table - Combined'!J52</f>
        <v>0</v>
      </c>
      <c r="M54" s="147">
        <f>'25 IRP Draft Table - Combined'!K52</f>
        <v>0</v>
      </c>
      <c r="N54" s="148">
        <f>'25 IRP Draft Table - Combined'!L52</f>
        <v>0</v>
      </c>
      <c r="O54" s="149">
        <f>'25 IRP Draft Table - Combined'!M52</f>
        <v>10.281924723214283</v>
      </c>
      <c r="P54" s="146">
        <f>'25 IRP Draft Table - Combined'!N52</f>
        <v>35.02870322821591</v>
      </c>
      <c r="Q54" s="150">
        <f>'25 IRP Draft Table - Combined'!P52</f>
        <v>4.1223818702885549</v>
      </c>
      <c r="R54" s="33"/>
      <c r="S54" s="33"/>
      <c r="T54" s="207" t="s">
        <v>109</v>
      </c>
      <c r="U54" s="151">
        <f>'25 IRP Draft Table - Combined'!S52</f>
        <v>0</v>
      </c>
      <c r="V54" s="152">
        <f>'25 IRP Draft Table - Combined'!T52</f>
        <v>23.91</v>
      </c>
      <c r="W54" s="153">
        <f>'25 IRP Draft Table - Combined'!U52</f>
        <v>0</v>
      </c>
      <c r="X54" s="154">
        <f>'25 IRP Draft Table - Combined'!V52</f>
        <v>0</v>
      </c>
      <c r="Y54" s="147">
        <f>'25 IRP Draft Table - Combined'!W52</f>
        <v>28.032381870288553</v>
      </c>
      <c r="Z54" s="151">
        <f>'25 IRP Draft Table - Combined'!X52</f>
        <v>-0.96257812755749883</v>
      </c>
      <c r="AA54" s="152">
        <f>'25 IRP Draft Table - Combined'!Y52</f>
        <v>28.032381870288553</v>
      </c>
      <c r="AB54" s="154">
        <f>'25 IRP Draft Table - Combined'!Z52</f>
        <v>35.02870322821591</v>
      </c>
      <c r="AC54" s="33"/>
      <c r="AD54" s="79"/>
    </row>
    <row r="55" spans="3:30">
      <c r="C55" s="155" t="s">
        <v>177</v>
      </c>
      <c r="D55" s="139" t="str">
        <f>'25 IRP Draft Table - Combined'!C53</f>
        <v>No</v>
      </c>
      <c r="E55" s="140">
        <f>'25 IRP Draft Table - Combined'!D53</f>
        <v>5541</v>
      </c>
      <c r="F55" s="141">
        <f>'25 IRP Draft Table - Combined'!E53</f>
        <v>3500.7808401329517</v>
      </c>
      <c r="G55" s="142">
        <f>'25 IRP Draft Table - Combined'!F53</f>
        <v>53.197316557316917</v>
      </c>
      <c r="H55" s="143">
        <f>'25 IRP Draft Table - Combined'!G53</f>
        <v>6.447E-2</v>
      </c>
      <c r="I55" s="144">
        <f>'25 IRP Draft Table - Combined'!H53</f>
        <v>229.1249717618216</v>
      </c>
      <c r="J55" s="145">
        <f>'25 IRP Draft Table - Combined'!O53</f>
        <v>0.85000000000000009</v>
      </c>
      <c r="K55" s="146">
        <f>'25 IRP Draft Table - Combined'!I53</f>
        <v>277.67741504211909</v>
      </c>
      <c r="L55" s="145">
        <f>'25 IRP Draft Table - Combined'!J53</f>
        <v>5.5399999999999998E-2</v>
      </c>
      <c r="M55" s="147">
        <f>'25 IRP Draft Table - Combined'!K53</f>
        <v>15.383328793333398</v>
      </c>
      <c r="N55" s="148">
        <f>'25 IRP Draft Table - Combined'!L53</f>
        <v>0</v>
      </c>
      <c r="O55" s="149">
        <f>'25 IRP Draft Table - Combined'!M53</f>
        <v>293.06074383545251</v>
      </c>
      <c r="P55" s="146">
        <f>'25 IRP Draft Table - Combined'!N53</f>
        <v>522.18571559727411</v>
      </c>
      <c r="Q55" s="150">
        <f>'25 IRP Draft Table - Combined'!P53</f>
        <v>70.129695890044857</v>
      </c>
      <c r="R55" s="33"/>
      <c r="S55" s="33"/>
      <c r="T55" s="155" t="s">
        <v>110</v>
      </c>
      <c r="U55" s="151">
        <f>'25 IRP Draft Table - Combined'!S53</f>
        <v>0</v>
      </c>
      <c r="V55" s="152">
        <f>'25 IRP Draft Table - Combined'!T53</f>
        <v>11.398711435480131</v>
      </c>
      <c r="W55" s="153">
        <f>'25 IRP Draft Table - Combined'!U53</f>
        <v>0.11519703495348303</v>
      </c>
      <c r="X55" s="154">
        <f>'25 IRP Draft Table - Combined'!V53</f>
        <v>1.3130977596576714</v>
      </c>
      <c r="Y55" s="147">
        <f>'25 IRP Draft Table - Combined'!W53</f>
        <v>82.841505085182661</v>
      </c>
      <c r="Z55" s="151">
        <f>'25 IRP Draft Table - Combined'!X53</f>
        <v>-160.13316244583345</v>
      </c>
      <c r="AA55" s="208">
        <f>'25 IRP Draft Table - Combined'!Y53</f>
        <v>-77.291657360650788</v>
      </c>
      <c r="AB55" s="209">
        <f>'25 IRP Draft Table - Combined'!Z53</f>
        <v>-487.20263311331121</v>
      </c>
      <c r="AC55" s="33"/>
      <c r="AD55" s="79"/>
    </row>
    <row r="56" spans="3:30">
      <c r="C56" s="155" t="s">
        <v>178</v>
      </c>
      <c r="D56" s="139" t="str">
        <f>'25 IRP Draft Table - Combined'!C54</f>
        <v>No</v>
      </c>
      <c r="E56" s="140">
        <f>'25 IRP Draft Table - Combined'!D54</f>
        <v>6429</v>
      </c>
      <c r="F56" s="141">
        <f>'25 IRP Draft Table - Combined'!E54</f>
        <v>2951.2039435842776</v>
      </c>
      <c r="G56" s="142">
        <f>'25 IRP Draft Table - Combined'!F54</f>
        <v>53.197316557316917</v>
      </c>
      <c r="H56" s="143">
        <f>'25 IRP Draft Table - Combined'!G54</f>
        <v>6.4509999999999998E-2</v>
      </c>
      <c r="I56" s="144">
        <f>'25 IRP Draft Table - Combined'!H54</f>
        <v>193.81392529173425</v>
      </c>
      <c r="J56" s="145">
        <f>'25 IRP Draft Table - Combined'!O54</f>
        <v>0.85000000000000009</v>
      </c>
      <c r="K56" s="146">
        <f>'25 IRP Draft Table - Combined'!I54</f>
        <v>235.35613557045195</v>
      </c>
      <c r="L56" s="145">
        <f>'25 IRP Draft Table - Combined'!J54</f>
        <v>5.5399999999999998E-2</v>
      </c>
      <c r="M56" s="147">
        <f>'25 IRP Draft Table - Combined'!K54</f>
        <v>13.038729910603038</v>
      </c>
      <c r="N56" s="148">
        <f>'25 IRP Draft Table - Combined'!L54</f>
        <v>0</v>
      </c>
      <c r="O56" s="149">
        <f>'25 IRP Draft Table - Combined'!M54</f>
        <v>248.39486548105498</v>
      </c>
      <c r="P56" s="146">
        <f>'25 IRP Draft Table - Combined'!N54</f>
        <v>442.20879077278926</v>
      </c>
      <c r="Q56" s="150">
        <f>'25 IRP Draft Table - Combined'!P54</f>
        <v>59.388771256082357</v>
      </c>
      <c r="R56" s="33"/>
      <c r="S56" s="33"/>
      <c r="T56" s="155" t="s">
        <v>111</v>
      </c>
      <c r="U56" s="151">
        <f>'25 IRP Draft Table - Combined'!S54</f>
        <v>0</v>
      </c>
      <c r="V56" s="152">
        <f>'25 IRP Draft Table - Combined'!T54</f>
        <v>9.7288135779408655</v>
      </c>
      <c r="W56" s="153">
        <f>'25 IRP Draft Table - Combined'!U54</f>
        <v>0.11519703495348303</v>
      </c>
      <c r="X56" s="154">
        <f>'25 IRP Draft Table - Combined'!V54</f>
        <v>1.1207304777939742</v>
      </c>
      <c r="Y56" s="147">
        <f>'25 IRP Draft Table - Combined'!W54</f>
        <v>70.238315311817189</v>
      </c>
      <c r="Z56" s="151">
        <f>'25 IRP Draft Table - Combined'!X54</f>
        <v>-160.13316244583345</v>
      </c>
      <c r="AA56" s="208">
        <f>'25 IRP Draft Table - Combined'!Y54</f>
        <v>-89.89484713401626</v>
      </c>
      <c r="AB56" s="209">
        <f>'25 IRP Draft Table - Combined'!Z54</f>
        <v>-565.96305693496572</v>
      </c>
      <c r="AC56" s="33"/>
      <c r="AD56" s="79"/>
    </row>
    <row r="57" spans="3:30">
      <c r="C57" s="155" t="s">
        <v>179</v>
      </c>
      <c r="D57" s="139" t="str">
        <f>'25 IRP Draft Table - Combined'!C55</f>
        <v>No</v>
      </c>
      <c r="E57" s="140">
        <f>'25 IRP Draft Table - Combined'!D55</f>
        <v>6933</v>
      </c>
      <c r="F57" s="141">
        <f>'25 IRP Draft Table - Combined'!E55</f>
        <v>2951.3968118308553</v>
      </c>
      <c r="G57" s="142">
        <f>'25 IRP Draft Table - Combined'!F55</f>
        <v>53.197316557316917</v>
      </c>
      <c r="H57" s="143">
        <f>'25 IRP Draft Table - Combined'!G55</f>
        <v>6.4509999999999998E-2</v>
      </c>
      <c r="I57" s="144">
        <f>'25 IRP Draft Table - Combined'!H55</f>
        <v>193.82636722232098</v>
      </c>
      <c r="J57" s="145">
        <f>'25 IRP Draft Table - Combined'!O55</f>
        <v>0.85000000000000009</v>
      </c>
      <c r="K57" s="146">
        <f>'25 IRP Draft Table - Combined'!I55</f>
        <v>242.12001483663423</v>
      </c>
      <c r="L57" s="145">
        <f>'25 IRP Draft Table - Combined'!J55</f>
        <v>5.5399999999999998E-2</v>
      </c>
      <c r="M57" s="147">
        <f>'25 IRP Draft Table - Combined'!K55</f>
        <v>13.413448821949535</v>
      </c>
      <c r="N57" s="148">
        <f>'25 IRP Draft Table - Combined'!L55</f>
        <v>0</v>
      </c>
      <c r="O57" s="149">
        <f>'25 IRP Draft Table - Combined'!M55</f>
        <v>255.53346365858377</v>
      </c>
      <c r="P57" s="146">
        <f>'25 IRP Draft Table - Combined'!N55</f>
        <v>449.35983088090472</v>
      </c>
      <c r="Q57" s="150">
        <f>'25 IRP Draft Table - Combined'!P55</f>
        <v>60.349158055453216</v>
      </c>
      <c r="R57" s="33"/>
      <c r="S57" s="33"/>
      <c r="T57" s="155" t="s">
        <v>112</v>
      </c>
      <c r="U57" s="151">
        <f>'25 IRP Draft Table - Combined'!S55</f>
        <v>0</v>
      </c>
      <c r="V57" s="152">
        <f>'25 IRP Draft Table - Combined'!T55</f>
        <v>9.6325685501825493</v>
      </c>
      <c r="W57" s="153">
        <f>'25 IRP Draft Table - Combined'!U55</f>
        <v>0.11519703495348303</v>
      </c>
      <c r="X57" s="154">
        <f>'25 IRP Draft Table - Combined'!V55</f>
        <v>1.1096433359672004</v>
      </c>
      <c r="Y57" s="147">
        <f>'25 IRP Draft Table - Combined'!W55</f>
        <v>71.091369941602977</v>
      </c>
      <c r="Z57" s="151">
        <f>'25 IRP Draft Table - Combined'!X55</f>
        <v>-160.13316244583345</v>
      </c>
      <c r="AA57" s="208">
        <f>'25 IRP Draft Table - Combined'!Y55</f>
        <v>-89.041792504230472</v>
      </c>
      <c r="AB57" s="209">
        <f>'25 IRP Draft Table - Combined'!Z55</f>
        <v>-562.82225049117437</v>
      </c>
      <c r="AC57" s="33"/>
      <c r="AD57" s="79"/>
    </row>
    <row r="58" spans="3:30">
      <c r="C58" s="155" t="s">
        <v>180</v>
      </c>
      <c r="D58" s="139" t="str">
        <f>'25 IRP Draft Table - Combined'!C56</f>
        <v xml:space="preserve">Yes </v>
      </c>
      <c r="E58" s="140">
        <f>'25 IRP Draft Table - Combined'!D56</f>
        <v>7513</v>
      </c>
      <c r="F58" s="141">
        <f>'25 IRP Draft Table - Combined'!E56</f>
        <v>2598.3837506367959</v>
      </c>
      <c r="G58" s="142">
        <f>'25 IRP Draft Table - Combined'!F56</f>
        <v>53.197316557316917</v>
      </c>
      <c r="H58" s="143">
        <f>'25 IRP Draft Table - Combined'!G56</f>
        <v>6.454E-2</v>
      </c>
      <c r="I58" s="144">
        <f>'25 IRP Draft Table - Combined'!H56</f>
        <v>171.13304207670802</v>
      </c>
      <c r="J58" s="145">
        <f>'25 IRP Draft Table - Combined'!O56</f>
        <v>0.85000000000000009</v>
      </c>
      <c r="K58" s="146">
        <f>'25 IRP Draft Table - Combined'!I56</f>
        <v>254.90736146848081</v>
      </c>
      <c r="L58" s="145">
        <f>'25 IRP Draft Table - Combined'!J56</f>
        <v>5.5399999999999998E-2</v>
      </c>
      <c r="M58" s="147">
        <f>'25 IRP Draft Table - Combined'!K56</f>
        <v>14.121867825353837</v>
      </c>
      <c r="N58" s="148">
        <f>'25 IRP Draft Table - Combined'!L56</f>
        <v>0</v>
      </c>
      <c r="O58" s="149">
        <f>'25 IRP Draft Table - Combined'!M56</f>
        <v>269.02922929383465</v>
      </c>
      <c r="P58" s="146">
        <f>'25 IRP Draft Table - Combined'!N56</f>
        <v>440.16227137054267</v>
      </c>
      <c r="Q58" s="150">
        <f>'25 IRP Draft Table - Combined'!P56</f>
        <v>59.11392309569468</v>
      </c>
      <c r="R58" s="33"/>
      <c r="S58" s="33"/>
      <c r="T58" s="155" t="s">
        <v>113</v>
      </c>
      <c r="U58" s="151">
        <f>'25 IRP Draft Table - Combined'!S56</f>
        <v>0</v>
      </c>
      <c r="V58" s="152">
        <f>'25 IRP Draft Table - Combined'!T56</f>
        <v>10.567495458803258</v>
      </c>
      <c r="W58" s="153">
        <f>'25 IRP Draft Table - Combined'!U56</f>
        <v>0.11519703495348303</v>
      </c>
      <c r="X58" s="154">
        <f>'25 IRP Draft Table - Combined'!V56</f>
        <v>1.2173441437385322</v>
      </c>
      <c r="Y58" s="147">
        <f>'25 IRP Draft Table - Combined'!W56</f>
        <v>70.898762698236467</v>
      </c>
      <c r="Z58" s="151">
        <f>'25 IRP Draft Table - Combined'!X56</f>
        <v>-160.13316244583345</v>
      </c>
      <c r="AA58" s="208">
        <f>'25 IRP Draft Table - Combined'!Y56</f>
        <v>-89.234399747596981</v>
      </c>
      <c r="AB58" s="209">
        <f>'25 IRP Draft Table - Combined'!Z56</f>
        <v>-553.99579037034812</v>
      </c>
      <c r="AC58" s="33"/>
      <c r="AD58" s="79"/>
    </row>
    <row r="59" spans="3:30">
      <c r="C59" s="155" t="s">
        <v>181</v>
      </c>
      <c r="D59" s="139" t="str">
        <f>'25 IRP Draft Table - Combined'!C57</f>
        <v>No</v>
      </c>
      <c r="E59" s="140">
        <f>'25 IRP Draft Table - Combined'!D57</f>
        <v>4448</v>
      </c>
      <c r="F59" s="141">
        <f>'25 IRP Draft Table - Combined'!E57</f>
        <v>3504.2500583321444</v>
      </c>
      <c r="G59" s="142">
        <f>'25 IRP Draft Table - Combined'!F57</f>
        <v>53.197316557316917</v>
      </c>
      <c r="H59" s="143">
        <f>'25 IRP Draft Table - Combined'!G57</f>
        <v>6.447E-2</v>
      </c>
      <c r="I59" s="144">
        <f>'25 IRP Draft Table - Combined'!H57</f>
        <v>229.34863225912355</v>
      </c>
      <c r="J59" s="145">
        <f>'25 IRP Draft Table - Combined'!O57</f>
        <v>0.85000000000000009</v>
      </c>
      <c r="K59" s="146">
        <f>'25 IRP Draft Table - Combined'!I57</f>
        <v>309.50599636938273</v>
      </c>
      <c r="L59" s="145">
        <f>'25 IRP Draft Table - Combined'!J57</f>
        <v>5.5399999999999998E-2</v>
      </c>
      <c r="M59" s="147">
        <f>'25 IRP Draft Table - Combined'!K57</f>
        <v>17.146632198863802</v>
      </c>
      <c r="N59" s="148">
        <f>'25 IRP Draft Table - Combined'!L57</f>
        <v>0</v>
      </c>
      <c r="O59" s="149">
        <f>'25 IRP Draft Table - Combined'!M57</f>
        <v>326.65262856824654</v>
      </c>
      <c r="P59" s="146">
        <f>'25 IRP Draft Table - Combined'!N57</f>
        <v>556.00126082737006</v>
      </c>
      <c r="Q59" s="150">
        <f>'25 IRP Draft Table - Combined'!P57</f>
        <v>74.671133605609725</v>
      </c>
      <c r="R59" s="33"/>
      <c r="S59" s="33"/>
      <c r="T59" s="155" t="s">
        <v>114</v>
      </c>
      <c r="U59" s="151">
        <f>'25 IRP Draft Table - Combined'!S57</f>
        <v>0</v>
      </c>
      <c r="V59" s="152">
        <f>'25 IRP Draft Table - Combined'!T57</f>
        <v>11.687334270356917</v>
      </c>
      <c r="W59" s="153">
        <f>'25 IRP Draft Table - Combined'!U57</f>
        <v>0.11519703495348303</v>
      </c>
      <c r="X59" s="154">
        <f>'25 IRP Draft Table - Combined'!V57</f>
        <v>1.3463462544553459</v>
      </c>
      <c r="Y59" s="147">
        <f>'25 IRP Draft Table - Combined'!W57</f>
        <v>87.70481413042198</v>
      </c>
      <c r="Z59" s="151">
        <f>'25 IRP Draft Table - Combined'!X57</f>
        <v>-160.13316244583345</v>
      </c>
      <c r="AA59" s="208">
        <f>'25 IRP Draft Table - Combined'!Y57</f>
        <v>-72.428348315411469</v>
      </c>
      <c r="AB59" s="209">
        <f>'25 IRP Draft Table - Combined'!Z57</f>
        <v>-459.1566994615435</v>
      </c>
      <c r="AC59" s="33"/>
      <c r="AD59" s="79"/>
    </row>
    <row r="60" spans="3:30">
      <c r="C60" s="155" t="s">
        <v>139</v>
      </c>
      <c r="D60" s="173" t="str">
        <f>'25 IRP Draft Table - Combined'!C58</f>
        <v xml:space="preserve">Yes </v>
      </c>
      <c r="E60" s="174" t="str">
        <f>'25 IRP Draft Table - Combined'!D58</f>
        <v>N/A</v>
      </c>
      <c r="F60" s="175">
        <f>'25 IRP Draft Table - Combined'!E58</f>
        <v>9662.0899895204802</v>
      </c>
      <c r="G60" s="176">
        <f>'25 IRP Draft Table - Combined'!F58</f>
        <v>17</v>
      </c>
      <c r="H60" s="177">
        <f>'25 IRP Draft Table - Combined'!G58</f>
        <v>5.042E-2</v>
      </c>
      <c r="I60" s="178">
        <f>'25 IRP Draft Table - Combined'!H58</f>
        <v>488.0197172716226</v>
      </c>
      <c r="J60" s="179">
        <f>'25 IRP Draft Table - Combined'!O58</f>
        <v>0.92999999999999994</v>
      </c>
      <c r="K60" s="180">
        <f>'25 IRP Draft Table - Combined'!I58</f>
        <v>97.419216720000009</v>
      </c>
      <c r="L60" s="179">
        <f>'25 IRP Draft Table - Combined'!J58</f>
        <v>9.424209404023759E-2</v>
      </c>
      <c r="M60" s="181">
        <f>'25 IRP Draft Table - Combined'!K58</f>
        <v>9.1809909834525261</v>
      </c>
      <c r="N60" s="182">
        <f>'25 IRP Draft Table - Combined'!L58</f>
        <v>0</v>
      </c>
      <c r="O60" s="183">
        <f>'25 IRP Draft Table - Combined'!M58</f>
        <v>106.60020770345254</v>
      </c>
      <c r="P60" s="180">
        <f>'25 IRP Draft Table - Combined'!N58</f>
        <v>594.61992497507515</v>
      </c>
      <c r="Q60" s="184">
        <f>'25 IRP Draft Table - Combined'!P58</f>
        <v>72.988157923979372</v>
      </c>
      <c r="R60" s="33"/>
      <c r="S60" s="33"/>
      <c r="T60" s="155" t="s">
        <v>139</v>
      </c>
      <c r="U60" s="185">
        <f>'25 IRP Draft Table - Combined'!S58</f>
        <v>0</v>
      </c>
      <c r="V60" s="186">
        <f>'25 IRP Draft Table - Combined'!T58</f>
        <v>9.7419216719999984</v>
      </c>
      <c r="W60" s="187">
        <f>'25 IRP Draft Table - Combined'!U58</f>
        <v>0</v>
      </c>
      <c r="X60" s="188">
        <f>'25 IRP Draft Table - Combined'!V58</f>
        <v>0</v>
      </c>
      <c r="Y60" s="181">
        <f>'25 IRP Draft Table - Combined'!W58</f>
        <v>82.730079595979376</v>
      </c>
      <c r="Z60" s="185">
        <f>'25 IRP Draft Table - Combined'!X58</f>
        <v>-20.662253860134935</v>
      </c>
      <c r="AA60" s="186">
        <f>'25 IRP Draft Table - Combined'!Y58</f>
        <v>62.067825735844437</v>
      </c>
      <c r="AB60" s="188">
        <f>'25 IRP Draft Table - Combined'!Z58</f>
        <v>446.11060526777857</v>
      </c>
      <c r="AC60" s="33"/>
      <c r="AD60" s="79"/>
    </row>
    <row r="61" spans="3:30">
      <c r="C61" s="172" t="s">
        <v>66</v>
      </c>
      <c r="D61" s="173" t="str">
        <f>'25 IRP Draft Table - Combined'!C59</f>
        <v xml:space="preserve">Yes </v>
      </c>
      <c r="E61" s="174">
        <f>'25 IRP Draft Table - Combined'!D59</f>
        <v>2814</v>
      </c>
      <c r="F61" s="175">
        <f>'25 IRP Draft Table - Combined'!E59</f>
        <v>9855.3317893108906</v>
      </c>
      <c r="G61" s="176">
        <f>'25 IRP Draft Table - Combined'!F59</f>
        <v>17</v>
      </c>
      <c r="H61" s="177">
        <f>'25 IRP Draft Table - Combined'!G59</f>
        <v>5.042E-2</v>
      </c>
      <c r="I61" s="178">
        <f>'25 IRP Draft Table - Combined'!H59</f>
        <v>497.76296881705508</v>
      </c>
      <c r="J61" s="179">
        <f>'25 IRP Draft Table - Combined'!O59</f>
        <v>0.92999999999999994</v>
      </c>
      <c r="K61" s="180">
        <f>'25 IRP Draft Table - Combined'!I59</f>
        <v>97.419216720000009</v>
      </c>
      <c r="L61" s="179">
        <f>'25 IRP Draft Table - Combined'!J59</f>
        <v>9.424209404023759E-2</v>
      </c>
      <c r="M61" s="181">
        <f>'25 IRP Draft Table - Combined'!K59</f>
        <v>9.1809909834525261</v>
      </c>
      <c r="N61" s="182">
        <f>'25 IRP Draft Table - Combined'!L59</f>
        <v>0</v>
      </c>
      <c r="O61" s="183">
        <f>'25 IRP Draft Table - Combined'!M59</f>
        <v>106.60020770345254</v>
      </c>
      <c r="P61" s="180">
        <f>'25 IRP Draft Table - Combined'!N59</f>
        <v>604.36317652050764</v>
      </c>
      <c r="Q61" s="184">
        <f>'25 IRP Draft Table - Combined'!P59</f>
        <v>74.184118490758038</v>
      </c>
      <c r="R61" s="33"/>
      <c r="S61" s="33"/>
      <c r="T61" s="172" t="s">
        <v>66</v>
      </c>
      <c r="U61" s="185">
        <f>'25 IRP Draft Table - Combined'!S59</f>
        <v>0</v>
      </c>
      <c r="V61" s="186">
        <f>'25 IRP Draft Table - Combined'!T59</f>
        <v>9.7419216719999984</v>
      </c>
      <c r="W61" s="187">
        <f>'25 IRP Draft Table - Combined'!U59</f>
        <v>0</v>
      </c>
      <c r="X61" s="188">
        <f>'25 IRP Draft Table - Combined'!V59</f>
        <v>0</v>
      </c>
      <c r="Y61" s="181">
        <f>'25 IRP Draft Table - Combined'!W59</f>
        <v>83.926040162758042</v>
      </c>
      <c r="Z61" s="185">
        <f>'25 IRP Draft Table - Combined'!X59</f>
        <v>-20.662253860134935</v>
      </c>
      <c r="AA61" s="186">
        <f>'25 IRP Draft Table - Combined'!Y59</f>
        <v>63.263786302623103</v>
      </c>
      <c r="AB61" s="188">
        <f>'25 IRP Draft Table - Combined'!Z59</f>
        <v>455.5713908867852</v>
      </c>
      <c r="AC61" s="33"/>
      <c r="AD61" s="79"/>
    </row>
    <row r="62" spans="3:30">
      <c r="C62" s="172" t="s">
        <v>67</v>
      </c>
      <c r="D62" s="173" t="str">
        <f>'25 IRP Draft Table - Combined'!C60</f>
        <v xml:space="preserve">Yes </v>
      </c>
      <c r="E62" s="174">
        <f>'25 IRP Draft Table - Combined'!D60</f>
        <v>4225</v>
      </c>
      <c r="F62" s="175">
        <f>'25 IRP Draft Table - Combined'!E60</f>
        <v>9855.3317893108906</v>
      </c>
      <c r="G62" s="176">
        <f>'25 IRP Draft Table - Combined'!F60</f>
        <v>17</v>
      </c>
      <c r="H62" s="177">
        <f>'25 IRP Draft Table - Combined'!G60</f>
        <v>5.042E-2</v>
      </c>
      <c r="I62" s="178">
        <f>'25 IRP Draft Table - Combined'!H60</f>
        <v>497.76296881705508</v>
      </c>
      <c r="J62" s="179">
        <f>'25 IRP Draft Table - Combined'!O60</f>
        <v>0.92999999999999994</v>
      </c>
      <c r="K62" s="180">
        <f>'25 IRP Draft Table - Combined'!I60</f>
        <v>97.419216720000009</v>
      </c>
      <c r="L62" s="179">
        <f>'25 IRP Draft Table - Combined'!J60</f>
        <v>9.424209404023759E-2</v>
      </c>
      <c r="M62" s="181">
        <f>'25 IRP Draft Table - Combined'!K60</f>
        <v>9.1809909834525261</v>
      </c>
      <c r="N62" s="182">
        <f>'25 IRP Draft Table - Combined'!L60</f>
        <v>0</v>
      </c>
      <c r="O62" s="183">
        <f>'25 IRP Draft Table - Combined'!M60</f>
        <v>106.60020770345254</v>
      </c>
      <c r="P62" s="180">
        <f>'25 IRP Draft Table - Combined'!N60</f>
        <v>604.36317652050764</v>
      </c>
      <c r="Q62" s="184">
        <f>'25 IRP Draft Table - Combined'!P60</f>
        <v>74.184118490758038</v>
      </c>
      <c r="R62" s="33"/>
      <c r="S62" s="33"/>
      <c r="T62" s="172" t="s">
        <v>67</v>
      </c>
      <c r="U62" s="185">
        <f>'25 IRP Draft Table - Combined'!S60</f>
        <v>0</v>
      </c>
      <c r="V62" s="186">
        <f>'25 IRP Draft Table - Combined'!T60</f>
        <v>9.7419216719999984</v>
      </c>
      <c r="W62" s="187">
        <f>'25 IRP Draft Table - Combined'!U60</f>
        <v>0</v>
      </c>
      <c r="X62" s="188">
        <f>'25 IRP Draft Table - Combined'!V60</f>
        <v>0</v>
      </c>
      <c r="Y62" s="181">
        <f>'25 IRP Draft Table - Combined'!W60</f>
        <v>83.926040162758042</v>
      </c>
      <c r="Z62" s="185">
        <f>'25 IRP Draft Table - Combined'!X60</f>
        <v>-22.714082333249404</v>
      </c>
      <c r="AA62" s="186">
        <f>'25 IRP Draft Table - Combined'!Y60</f>
        <v>61.211957829508634</v>
      </c>
      <c r="AB62" s="188">
        <f>'25 IRP Draft Table - Combined'!Z60</f>
        <v>440.79588651076733</v>
      </c>
      <c r="AC62" s="33"/>
      <c r="AD62" s="79"/>
    </row>
    <row r="63" spans="3:30">
      <c r="C63" s="172" t="s">
        <v>68</v>
      </c>
      <c r="D63" s="173" t="str">
        <f>'25 IRP Draft Table - Combined'!C61</f>
        <v xml:space="preserve">Yes </v>
      </c>
      <c r="E63" s="174">
        <f>'25 IRP Draft Table - Combined'!D61</f>
        <v>6130</v>
      </c>
      <c r="F63" s="175">
        <f>'25 IRP Draft Table - Combined'!E61</f>
        <v>9565.469089625276</v>
      </c>
      <c r="G63" s="176">
        <f>'25 IRP Draft Table - Combined'!F61</f>
        <v>17</v>
      </c>
      <c r="H63" s="177">
        <f>'25 IRP Draft Table - Combined'!G61</f>
        <v>5.042E-2</v>
      </c>
      <c r="I63" s="178">
        <f>'25 IRP Draft Table - Combined'!H61</f>
        <v>483.14809149890641</v>
      </c>
      <c r="J63" s="179">
        <f>'25 IRP Draft Table - Combined'!O61</f>
        <v>0.92999999999999994</v>
      </c>
      <c r="K63" s="180">
        <f>'25 IRP Draft Table - Combined'!I61</f>
        <v>97.419216720000009</v>
      </c>
      <c r="L63" s="179">
        <f>'25 IRP Draft Table - Combined'!J61</f>
        <v>9.424209404023759E-2</v>
      </c>
      <c r="M63" s="181">
        <f>'25 IRP Draft Table - Combined'!K61</f>
        <v>9.1809909834525261</v>
      </c>
      <c r="N63" s="182">
        <f>'25 IRP Draft Table - Combined'!L61</f>
        <v>0</v>
      </c>
      <c r="O63" s="183">
        <f>'25 IRP Draft Table - Combined'!M61</f>
        <v>106.60020770345254</v>
      </c>
      <c r="P63" s="180">
        <f>'25 IRP Draft Table - Combined'!N61</f>
        <v>589.74829920235891</v>
      </c>
      <c r="Q63" s="184">
        <f>'25 IRP Draft Table - Combined'!P61</f>
        <v>72.390177640590039</v>
      </c>
      <c r="R63" s="33"/>
      <c r="S63" s="33"/>
      <c r="T63" s="172" t="s">
        <v>68</v>
      </c>
      <c r="U63" s="185">
        <f>'25 IRP Draft Table - Combined'!S61</f>
        <v>0</v>
      </c>
      <c r="V63" s="186">
        <f>'25 IRP Draft Table - Combined'!T61</f>
        <v>9.7419216719999984</v>
      </c>
      <c r="W63" s="187">
        <f>'25 IRP Draft Table - Combined'!U61</f>
        <v>0</v>
      </c>
      <c r="X63" s="188">
        <f>'25 IRP Draft Table - Combined'!V61</f>
        <v>0</v>
      </c>
      <c r="Y63" s="181">
        <f>'25 IRP Draft Table - Combined'!W61</f>
        <v>82.132099312590043</v>
      </c>
      <c r="Z63" s="185">
        <f>'25 IRP Draft Table - Combined'!X61</f>
        <v>-22.714082333249404</v>
      </c>
      <c r="AA63" s="186">
        <f>'25 IRP Draft Table - Combined'!Y61</f>
        <v>59.418016979340635</v>
      </c>
      <c r="AB63" s="188">
        <f>'25 IRP Draft Table - Combined'!Z61</f>
        <v>426.650173912838</v>
      </c>
      <c r="AC63" s="33"/>
      <c r="AD63" s="79"/>
    </row>
    <row r="64" spans="3:30">
      <c r="C64" s="155" t="s">
        <v>140</v>
      </c>
      <c r="D64" s="139" t="str">
        <f>'25 IRP Draft Table - Combined'!C62</f>
        <v>No</v>
      </c>
      <c r="E64" s="140" t="str">
        <f>'25 IRP Draft Table - Combined'!D62</f>
        <v>N/A</v>
      </c>
      <c r="F64" s="141">
        <f>'25 IRP Draft Table - Combined'!E62</f>
        <v>6368.2283005728714</v>
      </c>
      <c r="G64" s="142">
        <f>'25 IRP Draft Table - Combined'!F62</f>
        <v>12</v>
      </c>
      <c r="H64" s="143">
        <f>'25 IRP Draft Table - Combined'!G62</f>
        <v>5.042E-2</v>
      </c>
      <c r="I64" s="144">
        <f>'25 IRP Draft Table - Combined'!H62</f>
        <v>321.69111091488418</v>
      </c>
      <c r="J64" s="145">
        <f>'25 IRP Draft Table - Combined'!O62</f>
        <v>0.92999999999999994</v>
      </c>
      <c r="K64" s="146">
        <f>'25 IRP Draft Table - Combined'!I62</f>
        <v>84.52549685999999</v>
      </c>
      <c r="L64" s="145">
        <f>'25 IRP Draft Table - Combined'!J62</f>
        <v>9.424209404023759E-2</v>
      </c>
      <c r="M64" s="147">
        <f>'25 IRP Draft Table - Combined'!K62</f>
        <v>7.9658598238779259</v>
      </c>
      <c r="N64" s="148">
        <f>'25 IRP Draft Table - Combined'!L62</f>
        <v>0</v>
      </c>
      <c r="O64" s="149">
        <f>'25 IRP Draft Table - Combined'!M62</f>
        <v>92.49135668387791</v>
      </c>
      <c r="P64" s="146">
        <f>'25 IRP Draft Table - Combined'!N62</f>
        <v>414.18246759876206</v>
      </c>
      <c r="Q64" s="150">
        <f>'25 IRP Draft Table - Combined'!P62</f>
        <v>50.839896351789918</v>
      </c>
      <c r="R64" s="33"/>
      <c r="S64" s="33"/>
      <c r="T64" s="155" t="s">
        <v>140</v>
      </c>
      <c r="U64" s="151">
        <f>'25 IRP Draft Table - Combined'!S62</f>
        <v>0</v>
      </c>
      <c r="V64" s="152">
        <f>'25 IRP Draft Table - Combined'!T62</f>
        <v>8.7390767939999989</v>
      </c>
      <c r="W64" s="153">
        <f>'25 IRP Draft Table - Combined'!U62</f>
        <v>0</v>
      </c>
      <c r="X64" s="154">
        <f>'25 IRP Draft Table - Combined'!V62</f>
        <v>0</v>
      </c>
      <c r="Y64" s="147">
        <f>'25 IRP Draft Table - Combined'!W62</f>
        <v>59.578973145789917</v>
      </c>
      <c r="Z64" s="151">
        <f>'25 IRP Draft Table - Combined'!X62</f>
        <v>-22.714082333249404</v>
      </c>
      <c r="AA64" s="152">
        <f>'25 IRP Draft Table - Combined'!Y62</f>
        <v>36.864890812540509</v>
      </c>
      <c r="AB64" s="154">
        <f>'25 IRP Draft Table - Combined'!Z62</f>
        <v>256.27819074917898</v>
      </c>
      <c r="AC64" s="33"/>
      <c r="AD64" s="79"/>
    </row>
    <row r="65" spans="3:30">
      <c r="C65" s="155" t="s">
        <v>141</v>
      </c>
      <c r="D65" s="139" t="str">
        <f>'25 IRP Draft Table - Combined'!C63</f>
        <v>No</v>
      </c>
      <c r="E65" s="140" t="str">
        <f>'25 IRP Draft Table - Combined'!D63</f>
        <v>N/A</v>
      </c>
      <c r="F65" s="141">
        <f>'25 IRP Draft Table - Combined'!E63</f>
        <v>10628.298988472528</v>
      </c>
      <c r="G65" s="142">
        <f>'25 IRP Draft Table - Combined'!F63</f>
        <v>17</v>
      </c>
      <c r="H65" s="143">
        <f>'25 IRP Draft Table - Combined'!G63</f>
        <v>5.042E-2</v>
      </c>
      <c r="I65" s="144">
        <f>'25 IRP Draft Table - Combined'!H63</f>
        <v>536.73597499878485</v>
      </c>
      <c r="J65" s="145">
        <f>'25 IRP Draft Table - Combined'!O63</f>
        <v>0.92999999999999994</v>
      </c>
      <c r="K65" s="146">
        <f>'25 IRP Draft Table - Combined'!I63</f>
        <v>107.16113839200001</v>
      </c>
      <c r="L65" s="145">
        <f>'25 IRP Draft Table - Combined'!J63</f>
        <v>9.424209404023759E-2</v>
      </c>
      <c r="M65" s="147">
        <f>'25 IRP Draft Table - Combined'!K63</f>
        <v>10.09909008179778</v>
      </c>
      <c r="N65" s="148">
        <f>'25 IRP Draft Table - Combined'!L63</f>
        <v>0</v>
      </c>
      <c r="O65" s="149">
        <f>'25 IRP Draft Table - Combined'!M63</f>
        <v>117.2602284737978</v>
      </c>
      <c r="P65" s="146">
        <f>'25 IRP Draft Table - Combined'!N63</f>
        <v>653.99620347258269</v>
      </c>
      <c r="Q65" s="150">
        <f>'25 IRP Draft Table - Combined'!P63</f>
        <v>80.276452530144681</v>
      </c>
      <c r="R65" s="33"/>
      <c r="S65" s="33"/>
      <c r="T65" s="155" t="s">
        <v>141</v>
      </c>
      <c r="U65" s="151">
        <f>'25 IRP Draft Table - Combined'!S63</f>
        <v>0</v>
      </c>
      <c r="V65" s="152">
        <f>'25 IRP Draft Table - Combined'!T63</f>
        <v>10.716113839199998</v>
      </c>
      <c r="W65" s="153">
        <f>'25 IRP Draft Table - Combined'!U63</f>
        <v>0</v>
      </c>
      <c r="X65" s="154">
        <f>'25 IRP Draft Table - Combined'!V63</f>
        <v>0</v>
      </c>
      <c r="Y65" s="147">
        <f>'25 IRP Draft Table - Combined'!W63</f>
        <v>90.992566369344672</v>
      </c>
      <c r="Z65" s="151">
        <f>'25 IRP Draft Table - Combined'!X63</f>
        <v>-20.662253860134935</v>
      </c>
      <c r="AA65" s="152">
        <f>'25 IRP Draft Table - Combined'!Y63</f>
        <v>70.330312509209733</v>
      </c>
      <c r="AB65" s="154">
        <f>'25 IRP Draft Table - Combined'!Z63</f>
        <v>505.48917571314257</v>
      </c>
      <c r="AC65" s="33"/>
      <c r="AD65" s="79"/>
    </row>
    <row r="66" spans="3:30">
      <c r="C66" s="155" t="s">
        <v>142</v>
      </c>
      <c r="D66" s="139" t="str">
        <f>'25 IRP Draft Table - Combined'!C64</f>
        <v>No</v>
      </c>
      <c r="E66" s="140" t="str">
        <f>'25 IRP Draft Table - Combined'!D64</f>
        <v>N/A</v>
      </c>
      <c r="F66" s="141">
        <f>'25 IRP Draft Table - Combined'!E64</f>
        <v>7005.0511306301587</v>
      </c>
      <c r="G66" s="142">
        <f>'25 IRP Draft Table - Combined'!F64</f>
        <v>12</v>
      </c>
      <c r="H66" s="143">
        <f>'25 IRP Draft Table - Combined'!G64</f>
        <v>5.042E-2</v>
      </c>
      <c r="I66" s="144">
        <f>'25 IRP Draft Table - Combined'!H64</f>
        <v>353.79971800637259</v>
      </c>
      <c r="J66" s="145">
        <f>'25 IRP Draft Table - Combined'!O64</f>
        <v>0.92999999999999994</v>
      </c>
      <c r="K66" s="146">
        <f>'25 IRP Draft Table - Combined'!I64</f>
        <v>92.978046545999987</v>
      </c>
      <c r="L66" s="145">
        <f>'25 IRP Draft Table - Combined'!J64</f>
        <v>9.424209404023759E-2</v>
      </c>
      <c r="M66" s="147">
        <f>'25 IRP Draft Table - Combined'!K64</f>
        <v>8.7624458062657187</v>
      </c>
      <c r="N66" s="148">
        <f>'25 IRP Draft Table - Combined'!L64</f>
        <v>0</v>
      </c>
      <c r="O66" s="149">
        <f>'25 IRP Draft Table - Combined'!M64</f>
        <v>101.7404923522657</v>
      </c>
      <c r="P66" s="146">
        <f>'25 IRP Draft Table - Combined'!N64</f>
        <v>455.54021035863832</v>
      </c>
      <c r="Q66" s="150">
        <f>'25 IRP Draft Table - Combined'!P64</f>
        <v>55.916459267275286</v>
      </c>
      <c r="R66" s="33"/>
      <c r="S66" s="33"/>
      <c r="T66" s="155" t="s">
        <v>142</v>
      </c>
      <c r="U66" s="151">
        <f>'25 IRP Draft Table - Combined'!S64</f>
        <v>0</v>
      </c>
      <c r="V66" s="152">
        <f>'25 IRP Draft Table - Combined'!T64</f>
        <v>9.6129844733999992</v>
      </c>
      <c r="W66" s="153">
        <f>'25 IRP Draft Table - Combined'!U64</f>
        <v>0</v>
      </c>
      <c r="X66" s="154">
        <f>'25 IRP Draft Table - Combined'!V64</f>
        <v>0</v>
      </c>
      <c r="Y66" s="147">
        <f>'25 IRP Draft Table - Combined'!W64</f>
        <v>65.529443740675291</v>
      </c>
      <c r="Z66" s="151">
        <f>'25 IRP Draft Table - Combined'!X64</f>
        <v>-22.714082333249404</v>
      </c>
      <c r="AA66" s="152">
        <f>'25 IRP Draft Table - Combined'!Y64</f>
        <v>42.815361407425883</v>
      </c>
      <c r="AB66" s="154">
        <f>'25 IRP Draft Table - Combined'!Z64</f>
        <v>297.63900971455001</v>
      </c>
      <c r="AC66" s="33"/>
      <c r="AD66" s="79"/>
    </row>
    <row r="67" spans="3:30">
      <c r="C67" s="155" t="s">
        <v>143</v>
      </c>
      <c r="D67" s="139" t="str">
        <f>'25 IRP Draft Table - Combined'!C65</f>
        <v>No</v>
      </c>
      <c r="E67" s="140" t="str">
        <f>'25 IRP Draft Table - Combined'!D65</f>
        <v>N/A</v>
      </c>
      <c r="F67" s="141">
        <f>'25 IRP Draft Table - Combined'!E65</f>
        <v>7562.8694222602198</v>
      </c>
      <c r="G67" s="142">
        <f>'25 IRP Draft Table - Combined'!F65</f>
        <v>10</v>
      </c>
      <c r="H67" s="143">
        <f>'25 IRP Draft Table - Combined'!G65</f>
        <v>5.042E-2</v>
      </c>
      <c r="I67" s="144">
        <f>'25 IRP Draft Table - Combined'!H65</f>
        <v>381.82407627036031</v>
      </c>
      <c r="J67" s="145">
        <f>'25 IRP Draft Table - Combined'!O65</f>
        <v>0.92999999999999994</v>
      </c>
      <c r="K67" s="146">
        <f>'25 IRP Draft Table - Combined'!I65</f>
        <v>125.35560974999999</v>
      </c>
      <c r="L67" s="145">
        <f>'25 IRP Draft Table - Combined'!J65</f>
        <v>9.424209404023759E-2</v>
      </c>
      <c r="M67" s="147">
        <f>'25 IRP Draft Table - Combined'!K65</f>
        <v>11.813775162530822</v>
      </c>
      <c r="N67" s="148">
        <f>'25 IRP Draft Table - Combined'!L65</f>
        <v>0</v>
      </c>
      <c r="O67" s="149">
        <f>'25 IRP Draft Table - Combined'!M65</f>
        <v>137.1693849125308</v>
      </c>
      <c r="P67" s="146">
        <f>'25 IRP Draft Table - Combined'!N65</f>
        <v>518.99346118289111</v>
      </c>
      <c r="Q67" s="150">
        <f>'25 IRP Draft Table - Combined'!P65</f>
        <v>63.705192367910236</v>
      </c>
      <c r="R67" s="33"/>
      <c r="S67" s="33"/>
      <c r="T67" s="155" t="s">
        <v>143</v>
      </c>
      <c r="U67" s="151">
        <f>'25 IRP Draft Table - Combined'!S65</f>
        <v>0</v>
      </c>
      <c r="V67" s="152">
        <f>'25 IRP Draft Table - Combined'!T65</f>
        <v>9.3837627870000002</v>
      </c>
      <c r="W67" s="153">
        <f>'25 IRP Draft Table - Combined'!U65</f>
        <v>0</v>
      </c>
      <c r="X67" s="154">
        <f>'25 IRP Draft Table - Combined'!V65</f>
        <v>0</v>
      </c>
      <c r="Y67" s="147">
        <f>'25 IRP Draft Table - Combined'!W65</f>
        <v>73.088955154910238</v>
      </c>
      <c r="Z67" s="151">
        <f>'25 IRP Draft Table - Combined'!X65</f>
        <v>-20.662253860134935</v>
      </c>
      <c r="AA67" s="152">
        <f>'25 IRP Draft Table - Combined'!Y65</f>
        <v>52.426701294775299</v>
      </c>
      <c r="AB67" s="154">
        <f>'25 IRP Draft Table - Combined'!Z65</f>
        <v>372.27396541252978</v>
      </c>
      <c r="AC67" s="33"/>
      <c r="AD67" s="79"/>
    </row>
    <row r="68" spans="3:30">
      <c r="C68" s="155" t="s">
        <v>144</v>
      </c>
      <c r="D68" s="139" t="str">
        <f>'25 IRP Draft Table - Combined'!C66</f>
        <v>No</v>
      </c>
      <c r="E68" s="140" t="str">
        <f>'25 IRP Draft Table - Combined'!D66</f>
        <v>N/A</v>
      </c>
      <c r="F68" s="141">
        <f>'25 IRP Draft Table - Combined'!E66</f>
        <v>6265.2501251879012</v>
      </c>
      <c r="G68" s="142">
        <f>'25 IRP Draft Table - Combined'!F66</f>
        <v>9</v>
      </c>
      <c r="H68" s="143">
        <f>'25 IRP Draft Table - Combined'!G66</f>
        <v>5.042E-2</v>
      </c>
      <c r="I68" s="144">
        <f>'25 IRP Draft Table - Combined'!H66</f>
        <v>316.34769131197396</v>
      </c>
      <c r="J68" s="145">
        <f>'25 IRP Draft Table - Combined'!O66</f>
        <v>0.92999999999999994</v>
      </c>
      <c r="K68" s="146">
        <f>'25 IRP Draft Table - Combined'!I66</f>
        <v>90.256039019999989</v>
      </c>
      <c r="L68" s="145">
        <f>'25 IRP Draft Table - Combined'!J66</f>
        <v>9.424209404023759E-2</v>
      </c>
      <c r="M68" s="147">
        <f>'25 IRP Draft Table - Combined'!K66</f>
        <v>8.5059181170221922</v>
      </c>
      <c r="N68" s="148">
        <f>'25 IRP Draft Table - Combined'!L66</f>
        <v>0</v>
      </c>
      <c r="O68" s="149">
        <f>'25 IRP Draft Table - Combined'!M66</f>
        <v>98.761957137022179</v>
      </c>
      <c r="P68" s="146">
        <f>'25 IRP Draft Table - Combined'!N66</f>
        <v>415.10964844899615</v>
      </c>
      <c r="Q68" s="150">
        <f>'25 IRP Draft Table - Combined'!P66</f>
        <v>50.953705559114773</v>
      </c>
      <c r="R68" s="33"/>
      <c r="S68" s="33"/>
      <c r="T68" s="155" t="s">
        <v>144</v>
      </c>
      <c r="U68" s="151">
        <f>'25 IRP Draft Table - Combined'!S66</f>
        <v>0</v>
      </c>
      <c r="V68" s="152">
        <f>'25 IRP Draft Table - Combined'!T66</f>
        <v>7.8794954699999984</v>
      </c>
      <c r="W68" s="153">
        <f>'25 IRP Draft Table - Combined'!U66</f>
        <v>0</v>
      </c>
      <c r="X68" s="154">
        <f>'25 IRP Draft Table - Combined'!V66</f>
        <v>0</v>
      </c>
      <c r="Y68" s="147">
        <f>'25 IRP Draft Table - Combined'!W66</f>
        <v>58.833201029114775</v>
      </c>
      <c r="Z68" s="151">
        <f>'25 IRP Draft Table - Combined'!X66</f>
        <v>-22.714082333249404</v>
      </c>
      <c r="AA68" s="152">
        <f>'25 IRP Draft Table - Combined'!Y66</f>
        <v>36.119118695865367</v>
      </c>
      <c r="AB68" s="154">
        <f>'25 IRP Draft Table - Combined'!Z66</f>
        <v>254.84580818080016</v>
      </c>
      <c r="AC68" s="33"/>
      <c r="AD68" s="79"/>
    </row>
    <row r="69" spans="3:30">
      <c r="C69" s="155" t="s">
        <v>145</v>
      </c>
      <c r="D69" s="173" t="str">
        <f>'25 IRP Draft Table - Combined'!C67</f>
        <v xml:space="preserve">Yes </v>
      </c>
      <c r="E69" s="174" t="str">
        <f>'25 IRP Draft Table - Combined'!D67</f>
        <v>N/A</v>
      </c>
      <c r="F69" s="175">
        <f>'25 IRP Draft Table - Combined'!E67</f>
        <v>7593.0582801731898</v>
      </c>
      <c r="G69" s="176">
        <f>'25 IRP Draft Table - Combined'!F67</f>
        <v>125.08832699999998</v>
      </c>
      <c r="H69" s="177">
        <f>'25 IRP Draft Table - Combined'!G67</f>
        <v>6.2619999999999995E-2</v>
      </c>
      <c r="I69" s="178">
        <f>'25 IRP Draft Table - Combined'!H67</f>
        <v>483.31034054118516</v>
      </c>
      <c r="J69" s="179">
        <f>'25 IRP Draft Table - Combined'!O67</f>
        <v>0.8</v>
      </c>
      <c r="K69" s="180">
        <f>'25 IRP Draft Table - Combined'!I67</f>
        <v>194</v>
      </c>
      <c r="L69" s="179">
        <f>'25 IRP Draft Table - Combined'!J67</f>
        <v>8.720910452610562E-3</v>
      </c>
      <c r="M69" s="181">
        <f>'25 IRP Draft Table - Combined'!K67</f>
        <v>1.6918566278064491</v>
      </c>
      <c r="N69" s="182">
        <f>'25 IRP Draft Table - Combined'!L67</f>
        <v>0</v>
      </c>
      <c r="O69" s="183">
        <f>'25 IRP Draft Table - Combined'!M67</f>
        <v>195.69185662780646</v>
      </c>
      <c r="P69" s="180">
        <f>'25 IRP Draft Table - Combined'!N67</f>
        <v>679.00219716899164</v>
      </c>
      <c r="Q69" s="184">
        <f>'25 IRP Draft Table - Combined'!P67</f>
        <v>96.889582929365233</v>
      </c>
      <c r="R69" s="33"/>
      <c r="S69" s="33"/>
      <c r="T69" s="155" t="s">
        <v>145</v>
      </c>
      <c r="U69" s="185">
        <f>'25 IRP Draft Table - Combined'!S67</f>
        <v>0</v>
      </c>
      <c r="V69" s="186">
        <f>'25 IRP Draft Table - Combined'!T67</f>
        <v>0</v>
      </c>
      <c r="W69" s="187">
        <f>'25 IRP Draft Table - Combined'!U67</f>
        <v>0</v>
      </c>
      <c r="X69" s="188">
        <f>'25 IRP Draft Table - Combined'!V67</f>
        <v>0</v>
      </c>
      <c r="Y69" s="181">
        <f>'25 IRP Draft Table - Combined'!W67</f>
        <v>96.889582929365233</v>
      </c>
      <c r="Z69" s="185">
        <f>'25 IRP Draft Table - Combined'!X67</f>
        <v>-23.893560057308729</v>
      </c>
      <c r="AA69" s="186">
        <f>'25 IRP Draft Table - Combined'!Y67</f>
        <v>72.9960228720565</v>
      </c>
      <c r="AB69" s="188">
        <f>'25 IRP Draft Table - Combined'!Z67</f>
        <v>511.55612828737196</v>
      </c>
      <c r="AC69" s="33"/>
      <c r="AD69" s="79"/>
    </row>
    <row r="70" spans="3:30">
      <c r="C70" s="172" t="s">
        <v>65</v>
      </c>
      <c r="D70" s="173" t="str">
        <f>'25 IRP Draft Table - Combined'!C68</f>
        <v xml:space="preserve">Yes </v>
      </c>
      <c r="E70" s="174">
        <f>'25 IRP Draft Table - Combined'!D68</f>
        <v>497</v>
      </c>
      <c r="F70" s="175">
        <f>'25 IRP Draft Table - Combined'!E68</f>
        <v>8883.8781878026311</v>
      </c>
      <c r="G70" s="176">
        <f>'25 IRP Draft Table - Combined'!F68</f>
        <v>125.08832699999998</v>
      </c>
      <c r="H70" s="177">
        <f>'25 IRP Draft Table - Combined'!G68</f>
        <v>6.2619999999999995E-2</v>
      </c>
      <c r="I70" s="178">
        <f>'25 IRP Draft Table - Combined'!H68</f>
        <v>564.14148315694069</v>
      </c>
      <c r="J70" s="179">
        <f>'25 IRP Draft Table - Combined'!O68</f>
        <v>0.8</v>
      </c>
      <c r="K70" s="180">
        <f>'25 IRP Draft Table - Combined'!I68</f>
        <v>194</v>
      </c>
      <c r="L70" s="179">
        <f>'25 IRP Draft Table - Combined'!J68</f>
        <v>8.720910452610562E-3</v>
      </c>
      <c r="M70" s="181">
        <f>'25 IRP Draft Table - Combined'!K68</f>
        <v>1.6918566278064491</v>
      </c>
      <c r="N70" s="182">
        <f>'25 IRP Draft Table - Combined'!L68</f>
        <v>0</v>
      </c>
      <c r="O70" s="183">
        <f>'25 IRP Draft Table - Combined'!M68</f>
        <v>195.69185662780646</v>
      </c>
      <c r="P70" s="180">
        <f>'25 IRP Draft Table - Combined'!N68</f>
        <v>759.83333978474718</v>
      </c>
      <c r="Q70" s="184">
        <f>'25 IRP Draft Table - Combined'!P68</f>
        <v>108.42370716106554</v>
      </c>
      <c r="R70" s="33"/>
      <c r="S70" s="33"/>
      <c r="T70" s="172" t="s">
        <v>65</v>
      </c>
      <c r="U70" s="185">
        <f>'25 IRP Draft Table - Combined'!S68</f>
        <v>0</v>
      </c>
      <c r="V70" s="186">
        <f>'25 IRP Draft Table - Combined'!T68</f>
        <v>0</v>
      </c>
      <c r="W70" s="187">
        <f>'25 IRP Draft Table - Combined'!U68</f>
        <v>0</v>
      </c>
      <c r="X70" s="188">
        <f>'25 IRP Draft Table - Combined'!V68</f>
        <v>0</v>
      </c>
      <c r="Y70" s="181">
        <f>'25 IRP Draft Table - Combined'!W68</f>
        <v>108.42370716106554</v>
      </c>
      <c r="Z70" s="185">
        <f>'25 IRP Draft Table - Combined'!X68</f>
        <v>-23.893560057308729</v>
      </c>
      <c r="AA70" s="186">
        <f>'25 IRP Draft Table - Combined'!Y68</f>
        <v>84.530147103756804</v>
      </c>
      <c r="AB70" s="188">
        <f>'25 IRP Draft Table - Combined'!Z68</f>
        <v>592.38727090312761</v>
      </c>
      <c r="AC70" s="33"/>
      <c r="AD70" s="79"/>
    </row>
    <row r="71" spans="3:30" ht="16.5" thickBot="1">
      <c r="C71" s="210" t="s">
        <v>67</v>
      </c>
      <c r="D71" s="211" t="str">
        <f>'25 IRP Draft Table - Combined'!C69</f>
        <v xml:space="preserve">Yes </v>
      </c>
      <c r="E71" s="212">
        <f>'25 IRP Draft Table - Combined'!D69</f>
        <v>4225</v>
      </c>
      <c r="F71" s="213">
        <f>'25 IRP Draft Table - Combined'!E69</f>
        <v>7593.0582801731898</v>
      </c>
      <c r="G71" s="214">
        <f>'25 IRP Draft Table - Combined'!F69</f>
        <v>125.08832699999998</v>
      </c>
      <c r="H71" s="215">
        <f>'25 IRP Draft Table - Combined'!G69</f>
        <v>6.2619999999999995E-2</v>
      </c>
      <c r="I71" s="216">
        <f>'25 IRP Draft Table - Combined'!H69</f>
        <v>483.31034054118516</v>
      </c>
      <c r="J71" s="217">
        <f>'25 IRP Draft Table - Combined'!O69</f>
        <v>0.8</v>
      </c>
      <c r="K71" s="218">
        <f>'25 IRP Draft Table - Combined'!I69</f>
        <v>194</v>
      </c>
      <c r="L71" s="217">
        <f>'25 IRP Draft Table - Combined'!J69</f>
        <v>8.720910452610562E-3</v>
      </c>
      <c r="M71" s="219">
        <f>'25 IRP Draft Table - Combined'!K69</f>
        <v>1.6918566278064491</v>
      </c>
      <c r="N71" s="220">
        <f>'25 IRP Draft Table - Combined'!L69</f>
        <v>0</v>
      </c>
      <c r="O71" s="221">
        <f>'25 IRP Draft Table - Combined'!M69</f>
        <v>195.69185662780646</v>
      </c>
      <c r="P71" s="218">
        <f>'25 IRP Draft Table - Combined'!N69</f>
        <v>679.00219716899164</v>
      </c>
      <c r="Q71" s="222">
        <f>'25 IRP Draft Table - Combined'!P69</f>
        <v>96.889582929365233</v>
      </c>
      <c r="R71" s="33"/>
      <c r="S71" s="33"/>
      <c r="T71" s="210" t="s">
        <v>67</v>
      </c>
      <c r="U71" s="223">
        <f>'25 IRP Draft Table - Combined'!S69</f>
        <v>0</v>
      </c>
      <c r="V71" s="224">
        <f>'25 IRP Draft Table - Combined'!T69</f>
        <v>0</v>
      </c>
      <c r="W71" s="225">
        <f>'25 IRP Draft Table - Combined'!U69</f>
        <v>0</v>
      </c>
      <c r="X71" s="226">
        <f>'25 IRP Draft Table - Combined'!V69</f>
        <v>0</v>
      </c>
      <c r="Y71" s="219">
        <f>'25 IRP Draft Table - Combined'!W69</f>
        <v>96.889582929365233</v>
      </c>
      <c r="Z71" s="223">
        <f>'25 IRP Draft Table - Combined'!X69</f>
        <v>-26.266267661305633</v>
      </c>
      <c r="AA71" s="224">
        <f>'25 IRP Draft Table - Combined'!Y69</f>
        <v>70.623315268059599</v>
      </c>
      <c r="AB71" s="226">
        <f>'25 IRP Draft Table - Combined'!Z69</f>
        <v>494.9281933985618</v>
      </c>
      <c r="AC71" s="33"/>
      <c r="AD71" s="79"/>
    </row>
    <row r="72" spans="3:30">
      <c r="C72" s="227" t="s">
        <v>182</v>
      </c>
      <c r="E72" s="228"/>
      <c r="F72" s="176"/>
      <c r="G72" s="176"/>
      <c r="H72" s="229"/>
      <c r="I72" s="181"/>
      <c r="J72" s="230"/>
      <c r="K72" s="231"/>
      <c r="L72" s="181"/>
      <c r="M72" s="230"/>
      <c r="N72" s="181"/>
      <c r="O72" s="181"/>
      <c r="P72" s="181"/>
      <c r="Q72" s="181"/>
      <c r="R72" s="181"/>
      <c r="S72" s="181"/>
      <c r="T72" s="227" t="s">
        <v>182</v>
      </c>
      <c r="V72" s="227"/>
      <c r="W72" s="176"/>
      <c r="X72" s="232"/>
      <c r="Y72" s="233"/>
      <c r="Z72" s="232"/>
      <c r="AA72" s="181"/>
      <c r="AB72" s="176"/>
      <c r="AC72" s="232"/>
      <c r="AD72" s="232"/>
    </row>
    <row r="73" spans="3:30">
      <c r="C73" s="227"/>
      <c r="E73" s="228"/>
      <c r="F73" s="176"/>
      <c r="G73" s="176"/>
      <c r="H73" s="229"/>
      <c r="I73" s="181"/>
      <c r="J73" s="230"/>
      <c r="K73" s="231"/>
      <c r="L73" s="181"/>
      <c r="M73" s="230"/>
      <c r="N73" s="181"/>
      <c r="O73" s="181"/>
      <c r="P73" s="181"/>
      <c r="Q73" s="181"/>
      <c r="R73" s="181"/>
      <c r="S73" s="181"/>
      <c r="V73" s="227"/>
      <c r="W73" s="176"/>
      <c r="X73" s="232"/>
      <c r="Y73" s="233"/>
      <c r="Z73" s="232"/>
      <c r="AA73" s="181"/>
      <c r="AB73" s="176"/>
      <c r="AC73" s="232"/>
      <c r="AD73" s="232"/>
    </row>
    <row r="74" spans="3:30" ht="22.5" customHeight="1">
      <c r="C74" s="132" t="s">
        <v>163</v>
      </c>
      <c r="E74" s="228"/>
      <c r="F74" s="176"/>
      <c r="G74" s="176"/>
      <c r="H74" s="229"/>
      <c r="I74" s="181"/>
      <c r="J74" s="230"/>
      <c r="K74" s="231"/>
      <c r="L74" s="181"/>
      <c r="M74" s="230"/>
      <c r="N74" s="181"/>
      <c r="O74" s="181"/>
      <c r="P74" s="181"/>
      <c r="Q74" s="181"/>
      <c r="R74" s="181"/>
      <c r="S74" s="181"/>
      <c r="V74" s="132" t="s">
        <v>164</v>
      </c>
      <c r="W74" s="176"/>
      <c r="X74" s="232"/>
      <c r="Y74" s="233"/>
      <c r="Z74" s="232"/>
      <c r="AA74" s="181"/>
      <c r="AB74" s="176"/>
      <c r="AC74" s="232"/>
      <c r="AD74" s="232"/>
    </row>
    <row r="75" spans="3:30" ht="6" customHeight="1" thickBot="1">
      <c r="C75" s="132"/>
      <c r="E75" s="228"/>
      <c r="F75" s="176"/>
      <c r="G75" s="176"/>
      <c r="H75" s="229"/>
      <c r="I75" s="181"/>
      <c r="J75" s="230"/>
      <c r="K75" s="231"/>
      <c r="L75" s="181"/>
      <c r="M75" s="230"/>
      <c r="N75" s="181"/>
      <c r="O75" s="181"/>
      <c r="P75" s="181"/>
      <c r="Q75" s="181"/>
      <c r="R75" s="181"/>
      <c r="S75" s="181"/>
      <c r="V75" s="132"/>
      <c r="W75" s="176"/>
      <c r="X75" s="232"/>
      <c r="Y75" s="233"/>
      <c r="Z75" s="232"/>
      <c r="AA75" s="181"/>
      <c r="AB75" s="176"/>
      <c r="AC75" s="232"/>
      <c r="AD75" s="232"/>
    </row>
    <row r="76" spans="3:30" ht="16.5" customHeight="1" thickBot="1">
      <c r="C76" s="995" t="s">
        <v>41</v>
      </c>
      <c r="D76" s="1003" t="s">
        <v>151</v>
      </c>
      <c r="E76" s="1004"/>
      <c r="F76" s="1004"/>
      <c r="G76" s="1004"/>
      <c r="H76" s="1004"/>
      <c r="I76" s="1004"/>
      <c r="J76" s="1005"/>
      <c r="K76" s="988" t="s">
        <v>152</v>
      </c>
      <c r="L76" s="989"/>
      <c r="M76" s="989"/>
      <c r="N76" s="1006"/>
      <c r="O76" s="997" t="s">
        <v>50</v>
      </c>
      <c r="P76" s="999" t="s">
        <v>153</v>
      </c>
      <c r="Q76" s="33"/>
      <c r="R76" s="33"/>
      <c r="S76" s="33"/>
      <c r="T76" s="1001" t="s">
        <v>41</v>
      </c>
      <c r="U76" s="1011" t="s">
        <v>74</v>
      </c>
      <c r="V76" s="1007" t="s">
        <v>35</v>
      </c>
      <c r="W76" s="1008"/>
      <c r="X76" s="1009"/>
      <c r="Y76" s="33"/>
      <c r="Z76" s="33"/>
      <c r="AA76" s="33"/>
      <c r="AB76" s="33"/>
      <c r="AC76" s="33"/>
      <c r="AD76" s="33"/>
    </row>
    <row r="77" spans="3:30" ht="95.25" thickBot="1">
      <c r="C77" s="996"/>
      <c r="D77" s="120" t="s">
        <v>147</v>
      </c>
      <c r="E77" s="137" t="s">
        <v>6</v>
      </c>
      <c r="F77" s="121" t="s">
        <v>42</v>
      </c>
      <c r="G77" s="121" t="s">
        <v>43</v>
      </c>
      <c r="H77" s="122" t="s">
        <v>184</v>
      </c>
      <c r="I77" s="121" t="s">
        <v>44</v>
      </c>
      <c r="J77" s="123" t="s">
        <v>51</v>
      </c>
      <c r="K77" s="124" t="s">
        <v>154</v>
      </c>
      <c r="L77" s="125" t="s">
        <v>46</v>
      </c>
      <c r="M77" s="126" t="s">
        <v>155</v>
      </c>
      <c r="N77" s="127" t="s">
        <v>157</v>
      </c>
      <c r="O77" s="998"/>
      <c r="P77" s="1000"/>
      <c r="Q77" s="33"/>
      <c r="R77" s="33"/>
      <c r="S77" s="33"/>
      <c r="T77" s="1002"/>
      <c r="U77" s="1012"/>
      <c r="V77" s="128" t="s">
        <v>186</v>
      </c>
      <c r="W77" s="125" t="s">
        <v>75</v>
      </c>
      <c r="X77" s="127" t="s">
        <v>76</v>
      </c>
      <c r="Y77" s="33"/>
      <c r="Z77" s="33"/>
      <c r="AA77" s="33"/>
      <c r="AB77" s="33"/>
      <c r="AC77" s="33"/>
      <c r="AD77" s="33"/>
    </row>
    <row r="78" spans="3:30">
      <c r="C78" s="155" t="s">
        <v>127</v>
      </c>
      <c r="D78" s="173" t="str">
        <f>'25 IRP Draft Table - Combined'!C104</f>
        <v xml:space="preserve">Yes </v>
      </c>
      <c r="E78" s="174" t="str">
        <f>'25 IRP Draft Table - Combined'!D104</f>
        <v>by location</v>
      </c>
      <c r="F78" s="175">
        <f>'25 IRP Draft Table - Combined'!E104</f>
        <v>1964.6360765172662</v>
      </c>
      <c r="G78" s="176">
        <f>'25 IRP Draft Table - Combined'!F104</f>
        <v>39.292721530345325</v>
      </c>
      <c r="H78" s="234">
        <f>'25 IRP Draft Table - Combined'!G104</f>
        <v>6.8610000000000004E-2</v>
      </c>
      <c r="I78" s="181">
        <f>'25 IRP Draft Table - Combined'!H104</f>
        <v>137.48955483404663</v>
      </c>
      <c r="J78" s="179">
        <f>'25 IRP Draft Table - Combined'!O104</f>
        <v>0.27332353276891491</v>
      </c>
      <c r="K78" s="180">
        <f>'25 IRP Draft Table - Combined'!I104</f>
        <v>18.164535689999994</v>
      </c>
      <c r="L78" s="179">
        <f>'25 IRP Draft Table - Combined'!J104</f>
        <v>1.3698905603508081E-2</v>
      </c>
      <c r="M78" s="235">
        <f>'25 IRP Draft Table - Combined'!K104</f>
        <v>0.24883425974886345</v>
      </c>
      <c r="N78" s="183">
        <f>'25 IRP Draft Table - Combined'!M104</f>
        <v>18.413369949748859</v>
      </c>
      <c r="O78" s="180">
        <f>'25 IRP Draft Table - Combined'!N104</f>
        <v>155.9029247837955</v>
      </c>
      <c r="P78" s="184">
        <f>'25 IRP Draft Table - Combined'!P104</f>
        <v>65.11381347995227</v>
      </c>
      <c r="Q78" s="33"/>
      <c r="R78" s="33"/>
      <c r="S78" s="33"/>
      <c r="T78" s="236" t="s">
        <v>127</v>
      </c>
      <c r="U78" s="181">
        <f>'25 IRP Draft Table - Combined'!W104</f>
        <v>65.11381347995227</v>
      </c>
      <c r="V78" s="185">
        <f>'25 IRP Draft Table - Combined'!X104</f>
        <v>-25.614278198727195</v>
      </c>
      <c r="W78" s="186">
        <f>'25 IRP Draft Table - Combined'!Y104</f>
        <v>39.499535281225079</v>
      </c>
      <c r="X78" s="188">
        <f>'25 IRP Draft Table - Combined'!Z104</f>
        <v>94.574296125962732</v>
      </c>
      <c r="Y78" s="33"/>
      <c r="Z78" s="79"/>
      <c r="AA78" s="33"/>
      <c r="AB78" s="33"/>
      <c r="AC78" s="33"/>
      <c r="AD78" s="33"/>
    </row>
    <row r="79" spans="3:30">
      <c r="C79" s="172" t="s">
        <v>64</v>
      </c>
      <c r="D79" s="173" t="str">
        <f>'25 IRP Draft Table - Combined'!C105</f>
        <v xml:space="preserve">Yes </v>
      </c>
      <c r="E79" s="174">
        <f>'25 IRP Draft Table - Combined'!D105</f>
        <v>19</v>
      </c>
      <c r="F79" s="175">
        <f>'25 IRP Draft Table - Combined'!E105</f>
        <v>2082.5142411083025</v>
      </c>
      <c r="G79" s="176">
        <f>'25 IRP Draft Table - Combined'!F105</f>
        <v>39.292721530345325</v>
      </c>
      <c r="H79" s="234">
        <f>'25 IRP Draft Table - Combined'!G105</f>
        <v>6.8610000000000004E-2</v>
      </c>
      <c r="I79" s="181">
        <f>'25 IRP Draft Table - Combined'!H105</f>
        <v>145.57717570663763</v>
      </c>
      <c r="J79" s="179">
        <f>'25 IRP Draft Table - Combined'!O105</f>
        <v>0.24488397962938374</v>
      </c>
      <c r="K79" s="180">
        <f>'25 IRP Draft Table - Combined'!I105</f>
        <v>18.164535689999994</v>
      </c>
      <c r="L79" s="179">
        <f>'25 IRP Draft Table - Combined'!J105</f>
        <v>1.3698905603508081E-2</v>
      </c>
      <c r="M79" s="181">
        <f>'25 IRP Draft Table - Combined'!K105</f>
        <v>0.24883425974886345</v>
      </c>
      <c r="N79" s="183">
        <f>'25 IRP Draft Table - Combined'!M105</f>
        <v>18.413369949748859</v>
      </c>
      <c r="O79" s="180">
        <f>'25 IRP Draft Table - Combined'!N105</f>
        <v>163.9905456563865</v>
      </c>
      <c r="P79" s="184">
        <f>'25 IRP Draft Table - Combined'!P105</f>
        <v>76.445923300401844</v>
      </c>
      <c r="Q79" s="33"/>
      <c r="R79" s="33"/>
      <c r="S79" s="33"/>
      <c r="T79" s="237" t="s">
        <v>64</v>
      </c>
      <c r="U79" s="181">
        <f>'25 IRP Draft Table - Combined'!W105</f>
        <v>76.445923300401844</v>
      </c>
      <c r="V79" s="185">
        <f>'25 IRP Draft Table - Combined'!X105</f>
        <v>-25.614278198727195</v>
      </c>
      <c r="W79" s="186">
        <f>'25 IRP Draft Table - Combined'!Y105</f>
        <v>50.831645101674653</v>
      </c>
      <c r="X79" s="188">
        <f>'25 IRP Draft Table - Combined'!Z105</f>
        <v>109.04321456199344</v>
      </c>
      <c r="Y79" s="33"/>
      <c r="Z79" s="79"/>
      <c r="AA79" s="33"/>
      <c r="AB79" s="33"/>
      <c r="AC79" s="33"/>
      <c r="AD79" s="33"/>
    </row>
    <row r="80" spans="3:30">
      <c r="C80" s="172" t="s">
        <v>65</v>
      </c>
      <c r="D80" s="173" t="str">
        <f>'25 IRP Draft Table - Combined'!C106</f>
        <v xml:space="preserve">Yes </v>
      </c>
      <c r="E80" s="174">
        <f>'25 IRP Draft Table - Combined'!D106</f>
        <v>497</v>
      </c>
      <c r="F80" s="175">
        <f>'25 IRP Draft Table - Combined'!E106</f>
        <v>2180.7460449341656</v>
      </c>
      <c r="G80" s="176">
        <f>'25 IRP Draft Table - Combined'!F106</f>
        <v>39.292721530345325</v>
      </c>
      <c r="H80" s="234">
        <f>'25 IRP Draft Table - Combined'!G106</f>
        <v>6.8610000000000004E-2</v>
      </c>
      <c r="I80" s="181">
        <f>'25 IRP Draft Table - Combined'!H106</f>
        <v>152.3168597671301</v>
      </c>
      <c r="J80" s="179">
        <f>'25 IRP Draft Table - Combined'!O106</f>
        <v>0.29289253746810595</v>
      </c>
      <c r="K80" s="180">
        <f>'25 IRP Draft Table - Combined'!I106</f>
        <v>18.164535689999994</v>
      </c>
      <c r="L80" s="179">
        <f>'25 IRP Draft Table - Combined'!J106</f>
        <v>1.3698905603508081E-2</v>
      </c>
      <c r="M80" s="181">
        <f>'25 IRP Draft Table - Combined'!K106</f>
        <v>0.24883425974886345</v>
      </c>
      <c r="N80" s="183">
        <f>'25 IRP Draft Table - Combined'!M106</f>
        <v>18.413369949748859</v>
      </c>
      <c r="O80" s="180">
        <f>'25 IRP Draft Table - Combined'!N106</f>
        <v>170.73022971687897</v>
      </c>
      <c r="P80" s="184">
        <f>'25 IRP Draft Table - Combined'!P106</f>
        <v>66.542331256587829</v>
      </c>
      <c r="Q80" s="33"/>
      <c r="R80" s="33"/>
      <c r="S80" s="33"/>
      <c r="T80" s="237" t="s">
        <v>65</v>
      </c>
      <c r="U80" s="181">
        <f>'25 IRP Draft Table - Combined'!W106</f>
        <v>66.542331256587829</v>
      </c>
      <c r="V80" s="185">
        <f>'25 IRP Draft Table - Combined'!X106</f>
        <v>-25.614278198727195</v>
      </c>
      <c r="W80" s="186">
        <f>'25 IRP Draft Table - Combined'!Y106</f>
        <v>40.928053057860637</v>
      </c>
      <c r="X80" s="188">
        <f>'25 IRP Draft Table - Combined'!Z106</f>
        <v>105.01068670841562</v>
      </c>
      <c r="Y80" s="33"/>
      <c r="Z80" s="79"/>
      <c r="AA80" s="33"/>
      <c r="AB80" s="33"/>
      <c r="AC80" s="33"/>
      <c r="AD80" s="33"/>
    </row>
    <row r="81" spans="3:30">
      <c r="C81" s="172" t="s">
        <v>56</v>
      </c>
      <c r="D81" s="173" t="str">
        <f>'25 IRP Draft Table - Combined'!C107</f>
        <v xml:space="preserve">Yes </v>
      </c>
      <c r="E81" s="174">
        <f>'25 IRP Draft Table - Combined'!D107</f>
        <v>2353</v>
      </c>
      <c r="F81" s="175">
        <f>'25 IRP Draft Table - Combined'!E107</f>
        <v>2003.9287980476115</v>
      </c>
      <c r="G81" s="176">
        <f>'25 IRP Draft Table - Combined'!F107</f>
        <v>39.292721530345325</v>
      </c>
      <c r="H81" s="234">
        <f>'25 IRP Draft Table - Combined'!G107</f>
        <v>6.8610000000000004E-2</v>
      </c>
      <c r="I81" s="181">
        <f>'25 IRP Draft Table - Combined'!H107</f>
        <v>140.18542845824362</v>
      </c>
      <c r="J81" s="179">
        <f>'25 IRP Draft Table - Combined'!O107</f>
        <v>0.25960656681069372</v>
      </c>
      <c r="K81" s="180">
        <f>'25 IRP Draft Table - Combined'!I107</f>
        <v>18.164535689999994</v>
      </c>
      <c r="L81" s="179">
        <f>'25 IRP Draft Table - Combined'!J107</f>
        <v>1.3698905603508081E-2</v>
      </c>
      <c r="M81" s="181">
        <f>'25 IRP Draft Table - Combined'!K107</f>
        <v>0.24883425974886345</v>
      </c>
      <c r="N81" s="183">
        <f>'25 IRP Draft Table - Combined'!M107</f>
        <v>18.413369949748859</v>
      </c>
      <c r="O81" s="180">
        <f>'25 IRP Draft Table - Combined'!N107</f>
        <v>158.59879840799249</v>
      </c>
      <c r="P81" s="184">
        <f>'25 IRP Draft Table - Combined'!P107</f>
        <v>69.739706069203578</v>
      </c>
      <c r="Q81" s="33"/>
      <c r="R81" s="33"/>
      <c r="S81" s="33"/>
      <c r="T81" s="237" t="s">
        <v>56</v>
      </c>
      <c r="U81" s="181">
        <f>'25 IRP Draft Table - Combined'!W107</f>
        <v>69.739706069203578</v>
      </c>
      <c r="V81" s="185">
        <f>'25 IRP Draft Table - Combined'!X107</f>
        <v>-25.614278198727195</v>
      </c>
      <c r="W81" s="186">
        <f>'25 IRP Draft Table - Combined'!Y107</f>
        <v>44.125427870476386</v>
      </c>
      <c r="X81" s="188">
        <f>'25 IRP Draft Table - Combined'!Z107</f>
        <v>100.34799734532373</v>
      </c>
      <c r="Y81" s="33"/>
      <c r="Z81" s="79"/>
      <c r="AA81" s="33"/>
      <c r="AB81" s="33"/>
      <c r="AC81" s="33"/>
      <c r="AD81" s="33"/>
    </row>
    <row r="82" spans="3:30">
      <c r="C82" s="172" t="s">
        <v>66</v>
      </c>
      <c r="D82" s="173" t="str">
        <f>'25 IRP Draft Table - Combined'!C108</f>
        <v xml:space="preserve">Yes </v>
      </c>
      <c r="E82" s="174">
        <f>'25 IRP Draft Table - Combined'!D108</f>
        <v>2814</v>
      </c>
      <c r="F82" s="175">
        <f>'25 IRP Draft Table - Combined'!E108</f>
        <v>1984.2824372824389</v>
      </c>
      <c r="G82" s="176">
        <f>'25 IRP Draft Table - Combined'!F108</f>
        <v>39.292721530345325</v>
      </c>
      <c r="H82" s="234">
        <f>'25 IRP Draft Table - Combined'!G108</f>
        <v>6.8610000000000004E-2</v>
      </c>
      <c r="I82" s="181">
        <f>'25 IRP Draft Table - Combined'!H108</f>
        <v>138.83749164614514</v>
      </c>
      <c r="J82" s="179">
        <f>'25 IRP Draft Table - Combined'!O108</f>
        <v>0.27790667353739795</v>
      </c>
      <c r="K82" s="180">
        <f>'25 IRP Draft Table - Combined'!I108</f>
        <v>18.164535689999994</v>
      </c>
      <c r="L82" s="179">
        <f>'25 IRP Draft Table - Combined'!J108</f>
        <v>1.3698905603508081E-2</v>
      </c>
      <c r="M82" s="181">
        <f>'25 IRP Draft Table - Combined'!K108</f>
        <v>0.24883425974886345</v>
      </c>
      <c r="N82" s="183">
        <f>'25 IRP Draft Table - Combined'!M108</f>
        <v>18.413369949748859</v>
      </c>
      <c r="O82" s="180">
        <f>'25 IRP Draft Table - Combined'!N108</f>
        <v>157.25086159589401</v>
      </c>
      <c r="P82" s="184">
        <f>'25 IRP Draft Table - Combined'!P108</f>
        <v>64.593668691763611</v>
      </c>
      <c r="Q82" s="33"/>
      <c r="R82" s="33"/>
      <c r="S82" s="33"/>
      <c r="T82" s="237" t="s">
        <v>66</v>
      </c>
      <c r="U82" s="181">
        <f>'25 IRP Draft Table - Combined'!W108</f>
        <v>64.593668691763611</v>
      </c>
      <c r="V82" s="185">
        <f>'25 IRP Draft Table - Combined'!X108</f>
        <v>-25.614278198727195</v>
      </c>
      <c r="W82" s="186">
        <f>'25 IRP Draft Table - Combined'!Y108</f>
        <v>38.979390493036419</v>
      </c>
      <c r="X82" s="188">
        <f>'25 IRP Draft Table - Combined'!Z108</f>
        <v>94.893862876290839</v>
      </c>
      <c r="Y82" s="33"/>
      <c r="Z82" s="79"/>
      <c r="AA82" s="33"/>
      <c r="AB82" s="33"/>
      <c r="AC82" s="33"/>
      <c r="AD82" s="33"/>
    </row>
    <row r="83" spans="3:30">
      <c r="C83" s="172" t="s">
        <v>67</v>
      </c>
      <c r="D83" s="173" t="str">
        <f>'25 IRP Draft Table - Combined'!C109</f>
        <v xml:space="preserve">Yes </v>
      </c>
      <c r="E83" s="174">
        <f>'25 IRP Draft Table - Combined'!D109</f>
        <v>4225</v>
      </c>
      <c r="F83" s="175">
        <f>'25 IRP Draft Table - Combined'!E109</f>
        <v>1964.6360765172662</v>
      </c>
      <c r="G83" s="176">
        <f>'25 IRP Draft Table - Combined'!F109</f>
        <v>39.292721530345325</v>
      </c>
      <c r="H83" s="234">
        <f>'25 IRP Draft Table - Combined'!G109</f>
        <v>6.8610000000000004E-2</v>
      </c>
      <c r="I83" s="181">
        <f>'25 IRP Draft Table - Combined'!H109</f>
        <v>137.48955483404663</v>
      </c>
      <c r="J83" s="179">
        <f>'25 IRP Draft Table - Combined'!O109</f>
        <v>0.28995243501613527</v>
      </c>
      <c r="K83" s="180">
        <f>'25 IRP Draft Table - Combined'!I109</f>
        <v>18.164535689999994</v>
      </c>
      <c r="L83" s="179">
        <f>'25 IRP Draft Table - Combined'!J109</f>
        <v>1.3698905603508081E-2</v>
      </c>
      <c r="M83" s="181">
        <f>'25 IRP Draft Table - Combined'!K109</f>
        <v>0.24883425974886345</v>
      </c>
      <c r="N83" s="183">
        <f>'25 IRP Draft Table - Combined'!M109</f>
        <v>18.413369949748859</v>
      </c>
      <c r="O83" s="180">
        <f>'25 IRP Draft Table - Combined'!N109</f>
        <v>155.9029247837955</v>
      </c>
      <c r="P83" s="184">
        <f>'25 IRP Draft Table - Combined'!P109</f>
        <v>61.379507060895591</v>
      </c>
      <c r="Q83" s="33"/>
      <c r="R83" s="33"/>
      <c r="S83" s="33"/>
      <c r="T83" s="237" t="s">
        <v>67</v>
      </c>
      <c r="U83" s="181">
        <f>'25 IRP Draft Table - Combined'!W109</f>
        <v>61.379507060895591</v>
      </c>
      <c r="V83" s="185">
        <f>'25 IRP Draft Table - Combined'!X109</f>
        <v>-28.157858665900896</v>
      </c>
      <c r="W83" s="186">
        <f>'25 IRP Draft Table - Combined'!Y109</f>
        <v>33.221648394994695</v>
      </c>
      <c r="X83" s="188">
        <f>'25 IRP Draft Table - Combined'!Z109</f>
        <v>84.382433143036494</v>
      </c>
      <c r="Y83" s="33"/>
      <c r="Z83" s="79"/>
      <c r="AA83" s="33"/>
      <c r="AB83" s="33"/>
      <c r="AC83" s="33"/>
      <c r="AD83" s="33"/>
    </row>
    <row r="84" spans="3:30">
      <c r="C84" s="172" t="s">
        <v>68</v>
      </c>
      <c r="D84" s="189" t="str">
        <f>'25 IRP Draft Table - Combined'!C110</f>
        <v xml:space="preserve">Yes </v>
      </c>
      <c r="E84" s="190">
        <f>'25 IRP Draft Table - Combined'!D110</f>
        <v>6130</v>
      </c>
      <c r="F84" s="191">
        <f>'25 IRP Draft Table - Combined'!E110</f>
        <v>1964.6360765172662</v>
      </c>
      <c r="G84" s="192">
        <f>'25 IRP Draft Table - Combined'!F110</f>
        <v>39.292721530345325</v>
      </c>
      <c r="H84" s="238">
        <f>'25 IRP Draft Table - Combined'!G110</f>
        <v>6.8610000000000004E-2</v>
      </c>
      <c r="I84" s="197">
        <f>'25 IRP Draft Table - Combined'!H110</f>
        <v>137.48955483404663</v>
      </c>
      <c r="J84" s="195">
        <f>'25 IRP Draft Table - Combined'!O110</f>
        <v>0.27469900415177262</v>
      </c>
      <c r="K84" s="196">
        <f>'25 IRP Draft Table - Combined'!I110</f>
        <v>18.164535689999994</v>
      </c>
      <c r="L84" s="195">
        <f>'25 IRP Draft Table - Combined'!J110</f>
        <v>1.3698905603508081E-2</v>
      </c>
      <c r="M84" s="197">
        <f>'25 IRP Draft Table - Combined'!K110</f>
        <v>0.24883425974886345</v>
      </c>
      <c r="N84" s="199">
        <f>'25 IRP Draft Table - Combined'!M110</f>
        <v>18.413369949748859</v>
      </c>
      <c r="O84" s="196">
        <f>'25 IRP Draft Table - Combined'!N110</f>
        <v>155.9029247837955</v>
      </c>
      <c r="P84" s="200">
        <f>'25 IRP Draft Table - Combined'!P110</f>
        <v>64.787775941713051</v>
      </c>
      <c r="Q84" s="33"/>
      <c r="R84" s="33"/>
      <c r="S84" s="33"/>
      <c r="T84" s="237" t="s">
        <v>68</v>
      </c>
      <c r="U84" s="197">
        <f>'25 IRP Draft Table - Combined'!W110</f>
        <v>64.787775941713051</v>
      </c>
      <c r="V84" s="201">
        <f>'25 IRP Draft Table - Combined'!X110</f>
        <v>-28.157858665900896</v>
      </c>
      <c r="W84" s="202">
        <f>'25 IRP Draft Table - Combined'!Y110</f>
        <v>36.629917275812154</v>
      </c>
      <c r="X84" s="204">
        <f>'25 IRP Draft Table - Combined'!Z110</f>
        <v>88.144887748968102</v>
      </c>
      <c r="Y84" s="33"/>
      <c r="Z84" s="79"/>
      <c r="AA84" s="33"/>
      <c r="AB84" s="33"/>
      <c r="AC84" s="33"/>
      <c r="AD84" s="33"/>
    </row>
    <row r="85" spans="3:30">
      <c r="C85" s="155" t="s">
        <v>128</v>
      </c>
      <c r="D85" s="173" t="str">
        <f>'25 IRP Draft Table - Combined'!C111</f>
        <v xml:space="preserve">Yes </v>
      </c>
      <c r="E85" s="174" t="str">
        <f>'25 IRP Draft Table - Combined'!D111</f>
        <v>by location</v>
      </c>
      <c r="F85" s="175">
        <f>'25 IRP Draft Table - Combined'!E111</f>
        <v>1216.5527160766653</v>
      </c>
      <c r="G85" s="176">
        <f>'25 IRP Draft Table - Combined'!F111</f>
        <v>24.331054321533308</v>
      </c>
      <c r="H85" s="234">
        <f>'25 IRP Draft Table - Combined'!G111</f>
        <v>6.8610000000000004E-2</v>
      </c>
      <c r="I85" s="181">
        <f>'25 IRP Draft Table - Combined'!H111</f>
        <v>85.137035487020412</v>
      </c>
      <c r="J85" s="179">
        <f>'25 IRP Draft Table - Combined'!O111</f>
        <v>0.27332353276891491</v>
      </c>
      <c r="K85" s="180">
        <f>'25 IRP Draft Table - Combined'!I111</f>
        <v>20.515994079949831</v>
      </c>
      <c r="L85" s="179">
        <f>'25 IRP Draft Table - Combined'!J111</f>
        <v>1.3698905603508081E-2</v>
      </c>
      <c r="M85" s="181">
        <f>'25 IRP Draft Table - Combined'!K111</f>
        <v>0.28104666626336333</v>
      </c>
      <c r="N85" s="183">
        <f>'25 IRP Draft Table - Combined'!M111</f>
        <v>20.797040746213195</v>
      </c>
      <c r="O85" s="180">
        <f>'25 IRP Draft Table - Combined'!N111</f>
        <v>105.93407623323361</v>
      </c>
      <c r="P85" s="184">
        <f>'25 IRP Draft Table - Combined'!P111</f>
        <v>44.244017170220332</v>
      </c>
      <c r="Q85" s="33"/>
      <c r="R85" s="33"/>
      <c r="S85" s="33"/>
      <c r="T85" s="239" t="s">
        <v>128</v>
      </c>
      <c r="U85" s="181">
        <f>'25 IRP Draft Table - Combined'!W111</f>
        <v>44.244017170220332</v>
      </c>
      <c r="V85" s="185">
        <f>'25 IRP Draft Table - Combined'!X111</f>
        <v>-25.614278198727195</v>
      </c>
      <c r="W85" s="186">
        <f>'25 IRP Draft Table - Combined'!Y111</f>
        <v>18.629738971493136</v>
      </c>
      <c r="X85" s="188">
        <f>'25 IRP Draft Table - Combined'!Z111</f>
        <v>44.605447575400824</v>
      </c>
      <c r="Y85" s="33"/>
      <c r="Z85" s="79"/>
      <c r="AA85" s="33"/>
      <c r="AB85" s="33"/>
      <c r="AC85" s="33"/>
      <c r="AD85" s="33"/>
    </row>
    <row r="86" spans="3:30">
      <c r="C86" s="172" t="s">
        <v>64</v>
      </c>
      <c r="D86" s="173" t="str">
        <f>'25 IRP Draft Table - Combined'!C112</f>
        <v xml:space="preserve">Yes </v>
      </c>
      <c r="E86" s="174">
        <f>'25 IRP Draft Table - Combined'!D112</f>
        <v>19</v>
      </c>
      <c r="F86" s="175">
        <f>'25 IRP Draft Table - Combined'!E112</f>
        <v>1289.5458790412654</v>
      </c>
      <c r="G86" s="176">
        <f>'25 IRP Draft Table - Combined'!F112</f>
        <v>24.331054321533308</v>
      </c>
      <c r="H86" s="234">
        <f>'25 IRP Draft Table - Combined'!G112</f>
        <v>6.8610000000000004E-2</v>
      </c>
      <c r="I86" s="181">
        <f>'25 IRP Draft Table - Combined'!H112</f>
        <v>90.145096398021622</v>
      </c>
      <c r="J86" s="179">
        <f>'25 IRP Draft Table - Combined'!O112</f>
        <v>0.24488397962938374</v>
      </c>
      <c r="K86" s="180">
        <f>'25 IRP Draft Table - Combined'!I112</f>
        <v>20.515994079949831</v>
      </c>
      <c r="L86" s="179">
        <f>'25 IRP Draft Table - Combined'!J112</f>
        <v>1.3698905603508081E-2</v>
      </c>
      <c r="M86" s="181">
        <f>'25 IRP Draft Table - Combined'!K112</f>
        <v>0.28104666626336333</v>
      </c>
      <c r="N86" s="183">
        <f>'25 IRP Draft Table - Combined'!M112</f>
        <v>20.797040746213195</v>
      </c>
      <c r="O86" s="180">
        <f>'25 IRP Draft Table - Combined'!N112</f>
        <v>110.94213714423482</v>
      </c>
      <c r="P86" s="184">
        <f>'25 IRP Draft Table - Combined'!P112</f>
        <v>51.716847900984746</v>
      </c>
      <c r="Q86" s="33"/>
      <c r="R86" s="33"/>
      <c r="S86" s="33"/>
      <c r="T86" s="237" t="s">
        <v>64</v>
      </c>
      <c r="U86" s="181">
        <f>'25 IRP Draft Table - Combined'!W112</f>
        <v>51.716847900984746</v>
      </c>
      <c r="V86" s="185">
        <f>'25 IRP Draft Table - Combined'!X112</f>
        <v>-25.614278198727195</v>
      </c>
      <c r="W86" s="186">
        <f>'25 IRP Draft Table - Combined'!Y112</f>
        <v>26.102569702257551</v>
      </c>
      <c r="X86" s="188">
        <f>'25 IRP Draft Table - Combined'!Z112</f>
        <v>55.994806049841735</v>
      </c>
      <c r="Y86" s="33"/>
      <c r="Z86" s="79"/>
      <c r="AA86" s="33"/>
      <c r="AB86" s="33"/>
      <c r="AC86" s="33"/>
      <c r="AD86" s="33"/>
    </row>
    <row r="87" spans="3:30">
      <c r="C87" s="172" t="s">
        <v>65</v>
      </c>
      <c r="D87" s="173" t="str">
        <f>'25 IRP Draft Table - Combined'!C113</f>
        <v xml:space="preserve">Yes </v>
      </c>
      <c r="E87" s="174">
        <f>'25 IRP Draft Table - Combined'!D113</f>
        <v>497</v>
      </c>
      <c r="F87" s="175">
        <f>'25 IRP Draft Table - Combined'!E113</f>
        <v>1350.3735148450987</v>
      </c>
      <c r="G87" s="176">
        <f>'25 IRP Draft Table - Combined'!F113</f>
        <v>24.331054321533308</v>
      </c>
      <c r="H87" s="234">
        <f>'25 IRP Draft Table - Combined'!G113</f>
        <v>6.8610000000000004E-2</v>
      </c>
      <c r="I87" s="181">
        <f>'25 IRP Draft Table - Combined'!H113</f>
        <v>94.318480490522617</v>
      </c>
      <c r="J87" s="179">
        <f>'25 IRP Draft Table - Combined'!O113</f>
        <v>0.29289253746810595</v>
      </c>
      <c r="K87" s="180">
        <f>'25 IRP Draft Table - Combined'!I113</f>
        <v>20.515994079949831</v>
      </c>
      <c r="L87" s="179">
        <f>'25 IRP Draft Table - Combined'!J113</f>
        <v>1.3698905603508081E-2</v>
      </c>
      <c r="M87" s="181">
        <f>'25 IRP Draft Table - Combined'!K113</f>
        <v>0.28104666626336333</v>
      </c>
      <c r="N87" s="183">
        <f>'25 IRP Draft Table - Combined'!M113</f>
        <v>20.797040746213195</v>
      </c>
      <c r="O87" s="180">
        <f>'25 IRP Draft Table - Combined'!N113</f>
        <v>115.11552123673582</v>
      </c>
      <c r="P87" s="184">
        <f>'25 IRP Draft Table - Combined'!P113</f>
        <v>44.866425586214433</v>
      </c>
      <c r="Q87" s="33"/>
      <c r="R87" s="33"/>
      <c r="S87" s="33"/>
      <c r="T87" s="237" t="s">
        <v>65</v>
      </c>
      <c r="U87" s="181">
        <f>'25 IRP Draft Table - Combined'!W113</f>
        <v>44.866425586214433</v>
      </c>
      <c r="V87" s="185">
        <f>'25 IRP Draft Table - Combined'!X113</f>
        <v>-25.614278198727195</v>
      </c>
      <c r="W87" s="186">
        <f>'25 IRP Draft Table - Combined'!Y113</f>
        <v>19.252147387487238</v>
      </c>
      <c r="X87" s="188">
        <f>'25 IRP Draft Table - Combined'!Z113</f>
        <v>49.395978228272469</v>
      </c>
      <c r="Y87" s="33"/>
      <c r="Z87" s="79"/>
      <c r="AA87" s="33"/>
      <c r="AB87" s="33"/>
      <c r="AC87" s="33"/>
      <c r="AD87" s="33"/>
    </row>
    <row r="88" spans="3:30">
      <c r="C88" s="172" t="s">
        <v>56</v>
      </c>
      <c r="D88" s="173" t="str">
        <f>'25 IRP Draft Table - Combined'!C114</f>
        <v xml:space="preserve">Yes </v>
      </c>
      <c r="E88" s="174">
        <f>'25 IRP Draft Table - Combined'!D114</f>
        <v>2353</v>
      </c>
      <c r="F88" s="175">
        <f>'25 IRP Draft Table - Combined'!E114</f>
        <v>1240.8837703981987</v>
      </c>
      <c r="G88" s="176">
        <f>'25 IRP Draft Table - Combined'!F114</f>
        <v>24.331054321533308</v>
      </c>
      <c r="H88" s="234">
        <f>'25 IRP Draft Table - Combined'!G114</f>
        <v>6.8610000000000004E-2</v>
      </c>
      <c r="I88" s="181">
        <f>'25 IRP Draft Table - Combined'!H114</f>
        <v>86.806389124020811</v>
      </c>
      <c r="J88" s="179">
        <f>'25 IRP Draft Table - Combined'!O114</f>
        <v>0.25960656681069372</v>
      </c>
      <c r="K88" s="180">
        <f>'25 IRP Draft Table - Combined'!I114</f>
        <v>20.515994079949831</v>
      </c>
      <c r="L88" s="179">
        <f>'25 IRP Draft Table - Combined'!J114</f>
        <v>1.3698905603508081E-2</v>
      </c>
      <c r="M88" s="181">
        <f>'25 IRP Draft Table - Combined'!K114</f>
        <v>0.28104666626336333</v>
      </c>
      <c r="N88" s="183">
        <f>'25 IRP Draft Table - Combined'!M114</f>
        <v>20.797040746213195</v>
      </c>
      <c r="O88" s="180">
        <f>'25 IRP Draft Table - Combined'!N114</f>
        <v>107.60342987023401</v>
      </c>
      <c r="P88" s="184">
        <f>'25 IRP Draft Table - Combined'!P114</f>
        <v>47.315816049777268</v>
      </c>
      <c r="Q88" s="33"/>
      <c r="R88" s="33"/>
      <c r="S88" s="33"/>
      <c r="T88" s="237" t="s">
        <v>56</v>
      </c>
      <c r="U88" s="181">
        <f>'25 IRP Draft Table - Combined'!W114</f>
        <v>47.315816049777268</v>
      </c>
      <c r="V88" s="185">
        <f>'25 IRP Draft Table - Combined'!X114</f>
        <v>-25.614278198727195</v>
      </c>
      <c r="W88" s="186">
        <f>'25 IRP Draft Table - Combined'!Y114</f>
        <v>21.701537851050073</v>
      </c>
      <c r="X88" s="188">
        <f>'25 IRP Draft Table - Combined'!Z114</f>
        <v>49.352628807565239</v>
      </c>
      <c r="Y88" s="33"/>
      <c r="Z88" s="79"/>
      <c r="AA88" s="33"/>
      <c r="AB88" s="33"/>
      <c r="AC88" s="33"/>
      <c r="AD88" s="33"/>
    </row>
    <row r="89" spans="3:30">
      <c r="C89" s="172" t="s">
        <v>66</v>
      </c>
      <c r="D89" s="173" t="str">
        <f>'25 IRP Draft Table - Combined'!C115</f>
        <v xml:space="preserve">Yes </v>
      </c>
      <c r="E89" s="174">
        <f>'25 IRP Draft Table - Combined'!D115</f>
        <v>2814</v>
      </c>
      <c r="F89" s="175">
        <f>'25 IRP Draft Table - Combined'!E115</f>
        <v>1228.718243237432</v>
      </c>
      <c r="G89" s="176">
        <f>'25 IRP Draft Table - Combined'!F115</f>
        <v>24.331054321533308</v>
      </c>
      <c r="H89" s="234">
        <f>'25 IRP Draft Table - Combined'!G115</f>
        <v>6.8610000000000004E-2</v>
      </c>
      <c r="I89" s="181">
        <f>'25 IRP Draft Table - Combined'!H115</f>
        <v>85.971712305520612</v>
      </c>
      <c r="J89" s="179">
        <f>'25 IRP Draft Table - Combined'!O115</f>
        <v>0.27790667353739795</v>
      </c>
      <c r="K89" s="180">
        <f>'25 IRP Draft Table - Combined'!I115</f>
        <v>20.515994079949831</v>
      </c>
      <c r="L89" s="179">
        <f>'25 IRP Draft Table - Combined'!J115</f>
        <v>1.3698905603508081E-2</v>
      </c>
      <c r="M89" s="181">
        <f>'25 IRP Draft Table - Combined'!K115</f>
        <v>0.28104666626336333</v>
      </c>
      <c r="N89" s="183">
        <f>'25 IRP Draft Table - Combined'!M115</f>
        <v>20.797040746213195</v>
      </c>
      <c r="O89" s="180">
        <f>'25 IRP Draft Table - Combined'!N115</f>
        <v>106.76875305173381</v>
      </c>
      <c r="P89" s="184">
        <f>'25 IRP Draft Table - Combined'!P115</f>
        <v>43.857218912920075</v>
      </c>
      <c r="Q89" s="33"/>
      <c r="R89" s="33"/>
      <c r="S89" s="33"/>
      <c r="T89" s="237" t="s">
        <v>66</v>
      </c>
      <c r="U89" s="181">
        <f>'25 IRP Draft Table - Combined'!W115</f>
        <v>43.857218912920075</v>
      </c>
      <c r="V89" s="185">
        <f>'25 IRP Draft Table - Combined'!X115</f>
        <v>-25.614278198727195</v>
      </c>
      <c r="W89" s="186">
        <f>'25 IRP Draft Table - Combined'!Y115</f>
        <v>18.24294071419288</v>
      </c>
      <c r="X89" s="188">
        <f>'25 IRP Draft Table - Combined'!Z115</f>
        <v>44.411754332130641</v>
      </c>
      <c r="Y89" s="33"/>
      <c r="Z89" s="79"/>
      <c r="AA89" s="33"/>
      <c r="AB89" s="33"/>
      <c r="AC89" s="33"/>
      <c r="AD89" s="33"/>
    </row>
    <row r="90" spans="3:30">
      <c r="C90" s="172" t="s">
        <v>67</v>
      </c>
      <c r="D90" s="173" t="str">
        <f>'25 IRP Draft Table - Combined'!C116</f>
        <v xml:space="preserve">Yes </v>
      </c>
      <c r="E90" s="174">
        <f>'25 IRP Draft Table - Combined'!D116</f>
        <v>4225</v>
      </c>
      <c r="F90" s="175">
        <f>'25 IRP Draft Table - Combined'!E116</f>
        <v>1216.5527160766653</v>
      </c>
      <c r="G90" s="176">
        <f>'25 IRP Draft Table - Combined'!F116</f>
        <v>24.331054321533308</v>
      </c>
      <c r="H90" s="234">
        <f>'25 IRP Draft Table - Combined'!G116</f>
        <v>6.8610000000000004E-2</v>
      </c>
      <c r="I90" s="181">
        <f>'25 IRP Draft Table - Combined'!H116</f>
        <v>85.137035487020412</v>
      </c>
      <c r="J90" s="179">
        <f>'25 IRP Draft Table - Combined'!O116</f>
        <v>0.28995243501613527</v>
      </c>
      <c r="K90" s="180">
        <f>'25 IRP Draft Table - Combined'!I116</f>
        <v>20.515994079949831</v>
      </c>
      <c r="L90" s="179">
        <f>'25 IRP Draft Table - Combined'!J116</f>
        <v>1.3698905603508081E-2</v>
      </c>
      <c r="M90" s="181">
        <f>'25 IRP Draft Table - Combined'!K116</f>
        <v>0.28104666626336333</v>
      </c>
      <c r="N90" s="183">
        <f>'25 IRP Draft Table - Combined'!M116</f>
        <v>20.797040746213195</v>
      </c>
      <c r="O90" s="180">
        <f>'25 IRP Draft Table - Combined'!N116</f>
        <v>105.93407623323361</v>
      </c>
      <c r="P90" s="184">
        <f>'25 IRP Draft Table - Combined'!P116</f>
        <v>41.706602933616352</v>
      </c>
      <c r="Q90" s="33"/>
      <c r="R90" s="33"/>
      <c r="S90" s="33"/>
      <c r="T90" s="237" t="s">
        <v>67</v>
      </c>
      <c r="U90" s="181">
        <f>'25 IRP Draft Table - Combined'!W116</f>
        <v>41.706602933616352</v>
      </c>
      <c r="V90" s="185">
        <f>'25 IRP Draft Table - Combined'!X116</f>
        <v>-28.157858665900896</v>
      </c>
      <c r="W90" s="186">
        <f>'25 IRP Draft Table - Combined'!Y116</f>
        <v>13.548744267715456</v>
      </c>
      <c r="X90" s="188">
        <f>'25 IRP Draft Table - Combined'!Z116</f>
        <v>34.413584592474614</v>
      </c>
      <c r="Y90" s="33"/>
      <c r="Z90" s="79"/>
      <c r="AA90" s="33"/>
      <c r="AB90" s="33"/>
      <c r="AC90" s="33"/>
      <c r="AD90" s="33"/>
    </row>
    <row r="91" spans="3:30">
      <c r="C91" s="172" t="s">
        <v>68</v>
      </c>
      <c r="D91" s="173" t="str">
        <f>'25 IRP Draft Table - Combined'!C117</f>
        <v xml:space="preserve">Yes </v>
      </c>
      <c r="E91" s="174">
        <f>'25 IRP Draft Table - Combined'!D117</f>
        <v>6130</v>
      </c>
      <c r="F91" s="175">
        <f>'25 IRP Draft Table - Combined'!E117</f>
        <v>1216.5527160766653</v>
      </c>
      <c r="G91" s="176">
        <f>'25 IRP Draft Table - Combined'!F117</f>
        <v>24.331054321533308</v>
      </c>
      <c r="H91" s="234">
        <f>'25 IRP Draft Table - Combined'!G117</f>
        <v>6.8610000000000004E-2</v>
      </c>
      <c r="I91" s="181">
        <f>'25 IRP Draft Table - Combined'!H117</f>
        <v>85.137035487020412</v>
      </c>
      <c r="J91" s="179">
        <f>'25 IRP Draft Table - Combined'!O117</f>
        <v>0.27469900415177262</v>
      </c>
      <c r="K91" s="180">
        <f>'25 IRP Draft Table - Combined'!I117</f>
        <v>20.515994079949831</v>
      </c>
      <c r="L91" s="179">
        <f>'25 IRP Draft Table - Combined'!J117</f>
        <v>1.3698905603508081E-2</v>
      </c>
      <c r="M91" s="181">
        <f>'25 IRP Draft Table - Combined'!K117</f>
        <v>0.28104666626336333</v>
      </c>
      <c r="N91" s="183">
        <f>'25 IRP Draft Table - Combined'!M117</f>
        <v>20.797040746213195</v>
      </c>
      <c r="O91" s="180">
        <f>'25 IRP Draft Table - Combined'!N117</f>
        <v>105.93407623323361</v>
      </c>
      <c r="P91" s="184">
        <f>'25 IRP Draft Table - Combined'!P117</f>
        <v>44.022478764326884</v>
      </c>
      <c r="Q91" s="33"/>
      <c r="R91" s="33"/>
      <c r="S91" s="33"/>
      <c r="T91" s="237" t="s">
        <v>68</v>
      </c>
      <c r="U91" s="181">
        <f>'25 IRP Draft Table - Combined'!W117</f>
        <v>44.022478764326884</v>
      </c>
      <c r="V91" s="185">
        <f>'25 IRP Draft Table - Combined'!X117</f>
        <v>-28.157858665900896</v>
      </c>
      <c r="W91" s="186">
        <f>'25 IRP Draft Table - Combined'!Y117</f>
        <v>15.864620098425988</v>
      </c>
      <c r="X91" s="188">
        <f>'25 IRP Draft Table - Combined'!Z117</f>
        <v>38.176039198406222</v>
      </c>
      <c r="Y91" s="33"/>
      <c r="Z91" s="79"/>
      <c r="AA91" s="33"/>
      <c r="AB91" s="33"/>
      <c r="AC91" s="33"/>
      <c r="AD91" s="33"/>
    </row>
    <row r="92" spans="3:30">
      <c r="C92" s="155" t="s">
        <v>129</v>
      </c>
      <c r="D92" s="139" t="str">
        <f>'25 IRP Draft Table - Combined'!C118</f>
        <v>No</v>
      </c>
      <c r="E92" s="140" t="str">
        <f>'25 IRP Draft Table - Combined'!D118</f>
        <v>by location</v>
      </c>
      <c r="F92" s="141">
        <f>'25 IRP Draft Table - Combined'!E118</f>
        <v>1832.2196049600025</v>
      </c>
      <c r="G92" s="142">
        <f>'25 IRP Draft Table - Combined'!F118</f>
        <v>37.328085453828059</v>
      </c>
      <c r="H92" s="240">
        <f>'25 IRP Draft Table - Combined'!G118</f>
        <v>6.862E-2</v>
      </c>
      <c r="I92" s="147">
        <f>'25 IRP Draft Table - Combined'!H118</f>
        <v>128.28836251619705</v>
      </c>
      <c r="J92" s="145">
        <f>'25 IRP Draft Table - Combined'!O118</f>
        <v>0.27332353276891491</v>
      </c>
      <c r="K92" s="146">
        <f>'25 IRP Draft Table - Combined'!I118</f>
        <v>17.239960823378993</v>
      </c>
      <c r="L92" s="145">
        <f>'25 IRP Draft Table - Combined'!J118</f>
        <v>1.3698905603508081E-2</v>
      </c>
      <c r="M92" s="147">
        <f>'25 IRP Draft Table - Combined'!K118</f>
        <v>0.23616859592764627</v>
      </c>
      <c r="N92" s="149">
        <f>'25 IRP Draft Table - Combined'!M118</f>
        <v>17.476129419306641</v>
      </c>
      <c r="O92" s="146">
        <f>'25 IRP Draft Table - Combined'!N118</f>
        <v>145.76449193550368</v>
      </c>
      <c r="P92" s="150">
        <f>'25 IRP Draft Table - Combined'!P118</f>
        <v>60.879434770391903</v>
      </c>
      <c r="Q92" s="33"/>
      <c r="R92" s="33"/>
      <c r="S92" s="33"/>
      <c r="T92" s="239" t="s">
        <v>129</v>
      </c>
      <c r="U92" s="147">
        <f>'25 IRP Draft Table - Combined'!W118</f>
        <v>60.879434770391903</v>
      </c>
      <c r="V92" s="151">
        <f>'25 IRP Draft Table - Combined'!X118</f>
        <v>-28.157858665900896</v>
      </c>
      <c r="W92" s="152">
        <f>'25 IRP Draft Table - Combined'!Y118</f>
        <v>32.721576104491007</v>
      </c>
      <c r="X92" s="154">
        <f>'25 IRP Draft Table - Combined'!Z118</f>
        <v>78.345732580942382</v>
      </c>
      <c r="Y92" s="33"/>
      <c r="Z92" s="79"/>
      <c r="AA92" s="33"/>
      <c r="AB92" s="33"/>
      <c r="AC92" s="33"/>
      <c r="AD92" s="33"/>
    </row>
    <row r="93" spans="3:30">
      <c r="C93" s="155" t="s">
        <v>130</v>
      </c>
      <c r="D93" s="139" t="str">
        <f>'25 IRP Draft Table - Combined'!C119</f>
        <v>No</v>
      </c>
      <c r="E93" s="140" t="str">
        <f>'25 IRP Draft Table - Combined'!D119</f>
        <v>by location</v>
      </c>
      <c r="F93" s="141">
        <f>'25 IRP Draft Table - Combined'!E119</f>
        <v>1134.5570630130981</v>
      </c>
      <c r="G93" s="142">
        <f>'25 IRP Draft Table - Combined'!F119</f>
        <v>23.114501605456642</v>
      </c>
      <c r="H93" s="240">
        <f>'25 IRP Draft Table - Combined'!G119</f>
        <v>6.862E-2</v>
      </c>
      <c r="I93" s="147">
        <f>'25 IRP Draft Table - Combined'!H119</f>
        <v>79.439422764125212</v>
      </c>
      <c r="J93" s="145">
        <f>'25 IRP Draft Table - Combined'!O119</f>
        <v>0.27332353276891491</v>
      </c>
      <c r="K93" s="146">
        <f>'25 IRP Draft Table - Combined'!I119</f>
        <v>19.471729981280383</v>
      </c>
      <c r="L93" s="145">
        <f>'25 IRP Draft Table - Combined'!J119</f>
        <v>1.3698905603508081E-2</v>
      </c>
      <c r="M93" s="147">
        <f>'25 IRP Draft Table - Combined'!K119</f>
        <v>0.26674139095055815</v>
      </c>
      <c r="N93" s="149">
        <f>'25 IRP Draft Table - Combined'!M119</f>
        <v>19.73847137223094</v>
      </c>
      <c r="O93" s="146">
        <f>'25 IRP Draft Table - Combined'!N119</f>
        <v>99.177894136356144</v>
      </c>
      <c r="P93" s="150">
        <f>'25 IRP Draft Table - Combined'!P119</f>
        <v>41.422256247500322</v>
      </c>
      <c r="Q93" s="33"/>
      <c r="R93" s="33"/>
      <c r="S93" s="33"/>
      <c r="T93" s="239" t="s">
        <v>130</v>
      </c>
      <c r="U93" s="147">
        <f>'25 IRP Draft Table - Combined'!W119</f>
        <v>41.422256247500322</v>
      </c>
      <c r="V93" s="151">
        <f>'25 IRP Draft Table - Combined'!X119</f>
        <v>-28.157858665900896</v>
      </c>
      <c r="W93" s="152">
        <f>'25 IRP Draft Table - Combined'!Y119</f>
        <v>13.264397581599425</v>
      </c>
      <c r="X93" s="154">
        <f>'25 IRP Draft Table - Combined'!Z119</f>
        <v>31.759134781794842</v>
      </c>
      <c r="Y93" s="33"/>
      <c r="Z93" s="79"/>
      <c r="AA93" s="33"/>
      <c r="AB93" s="33"/>
      <c r="AC93" s="33"/>
      <c r="AD93" s="33"/>
    </row>
    <row r="94" spans="3:30">
      <c r="C94" s="155" t="s">
        <v>131</v>
      </c>
      <c r="D94" s="173" t="str">
        <f>'25 IRP Draft Table - Combined'!C120</f>
        <v xml:space="preserve">Yes </v>
      </c>
      <c r="E94" s="174" t="str">
        <f>'25 IRP Draft Table - Combined'!D120</f>
        <v>by location</v>
      </c>
      <c r="F94" s="175">
        <f>'25 IRP Draft Table - Combined'!E120</f>
        <v>2554.5837381487486</v>
      </c>
      <c r="G94" s="176">
        <f>'25 IRP Draft Table - Combined'!F120</f>
        <v>63.572522991793782</v>
      </c>
      <c r="H94" s="234">
        <f>'25 IRP Draft Table - Combined'!G120</f>
        <v>6.2920000000000004E-2</v>
      </c>
      <c r="I94" s="181">
        <f>'25 IRP Draft Table - Combined'!H120</f>
        <v>164.73439195096293</v>
      </c>
      <c r="J94" s="179">
        <f>'25 IRP Draft Table - Combined'!O120</f>
        <v>0.29066519024021231</v>
      </c>
      <c r="K94" s="180">
        <f>'25 IRP Draft Table - Combined'!I120</f>
        <v>38.785068000000003</v>
      </c>
      <c r="L94" s="179">
        <f>'25 IRP Draft Table - Combined'!J120</f>
        <v>4.3916155836899881E-2</v>
      </c>
      <c r="M94" s="181">
        <f>'25 IRP Draft Table - Combined'!K120</f>
        <v>1.7032910904327589</v>
      </c>
      <c r="N94" s="183">
        <f>'25 IRP Draft Table - Combined'!M120</f>
        <v>40.488359090432759</v>
      </c>
      <c r="O94" s="180">
        <f>'25 IRP Draft Table - Combined'!N120</f>
        <v>205.2227510413957</v>
      </c>
      <c r="P94" s="184">
        <f>'25 IRP Draft Table - Combined'!P120</f>
        <v>80.598762671684284</v>
      </c>
      <c r="Q94" s="33"/>
      <c r="R94" s="33"/>
      <c r="S94" s="33"/>
      <c r="T94" s="239" t="s">
        <v>131</v>
      </c>
      <c r="U94" s="181">
        <f>'25 IRP Draft Table - Combined'!W120</f>
        <v>80.598762671684284</v>
      </c>
      <c r="V94" s="185">
        <f>'25 IRP Draft Table - Combined'!X120</f>
        <v>-23.893560057308729</v>
      </c>
      <c r="W94" s="186">
        <f>'25 IRP Draft Table - Combined'!Y120</f>
        <v>56.705202614375551</v>
      </c>
      <c r="X94" s="188">
        <f>'25 IRP Draft Table - Combined'!Z120</f>
        <v>144.38432170833113</v>
      </c>
      <c r="Y94" s="33"/>
      <c r="Z94" s="79"/>
      <c r="AA94" s="33"/>
      <c r="AB94" s="33"/>
      <c r="AC94" s="33"/>
      <c r="AD94" s="33"/>
    </row>
    <row r="95" spans="3:30">
      <c r="C95" s="172" t="s">
        <v>64</v>
      </c>
      <c r="D95" s="173" t="str">
        <f>'25 IRP Draft Table - Combined'!C121</f>
        <v xml:space="preserve">Yes </v>
      </c>
      <c r="E95" s="174">
        <f>'25 IRP Draft Table - Combined'!D121</f>
        <v>19</v>
      </c>
      <c r="F95" s="175">
        <f>'25 IRP Draft Table - Combined'!E121</f>
        <v>2835.5879493451112</v>
      </c>
      <c r="G95" s="176">
        <f>'25 IRP Draft Table - Combined'!F121</f>
        <v>63.572522991793782</v>
      </c>
      <c r="H95" s="234">
        <f>'25 IRP Draft Table - Combined'!G121</f>
        <v>6.2920000000000004E-2</v>
      </c>
      <c r="I95" s="181">
        <f>'25 IRP Draft Table - Combined'!H121</f>
        <v>182.41517691943807</v>
      </c>
      <c r="J95" s="179">
        <f>'25 IRP Draft Table - Combined'!O121</f>
        <v>0.2491298654624175</v>
      </c>
      <c r="K95" s="180">
        <f>'25 IRP Draft Table - Combined'!I121</f>
        <v>38.785068000000003</v>
      </c>
      <c r="L95" s="179">
        <f>'25 IRP Draft Table - Combined'!J121</f>
        <v>4.3916155836899881E-2</v>
      </c>
      <c r="M95" s="181">
        <f>'25 IRP Draft Table - Combined'!K121</f>
        <v>1.7032910904327589</v>
      </c>
      <c r="N95" s="183">
        <f>'25 IRP Draft Table - Combined'!M121</f>
        <v>40.488359090432759</v>
      </c>
      <c r="O95" s="180">
        <f>'25 IRP Draft Table - Combined'!N121</f>
        <v>222.90353600987083</v>
      </c>
      <c r="P95" s="184">
        <f>'25 IRP Draft Table - Combined'!P121</f>
        <v>102.13793150137393</v>
      </c>
      <c r="Q95" s="33"/>
      <c r="R95" s="33"/>
      <c r="S95" s="33"/>
      <c r="T95" s="237" t="s">
        <v>64</v>
      </c>
      <c r="U95" s="181">
        <f>'25 IRP Draft Table - Combined'!W121</f>
        <v>102.13793150137393</v>
      </c>
      <c r="V95" s="185">
        <f>'25 IRP Draft Table - Combined'!X121</f>
        <v>-23.893560057308729</v>
      </c>
      <c r="W95" s="186">
        <f>'25 IRP Draft Table - Combined'!Y121</f>
        <v>78.244371444065195</v>
      </c>
      <c r="X95" s="188">
        <f>'25 IRP Draft Table - Combined'!Z121</f>
        <v>170.75876524401011</v>
      </c>
      <c r="Y95" s="33"/>
      <c r="Z95" s="79"/>
      <c r="AA95" s="33"/>
      <c r="AB95" s="33"/>
      <c r="AC95" s="33"/>
      <c r="AD95" s="33"/>
    </row>
    <row r="96" spans="3:30">
      <c r="C96" s="172" t="s">
        <v>65</v>
      </c>
      <c r="D96" s="173" t="str">
        <f>'25 IRP Draft Table - Combined'!C122</f>
        <v xml:space="preserve">Yes </v>
      </c>
      <c r="E96" s="174">
        <f>'25 IRP Draft Table - Combined'!D122</f>
        <v>497</v>
      </c>
      <c r="F96" s="175">
        <f>'25 IRP Draft Table - Combined'!E122</f>
        <v>3014.408811015523</v>
      </c>
      <c r="G96" s="176">
        <f>'25 IRP Draft Table - Combined'!F122</f>
        <v>63.572522991793782</v>
      </c>
      <c r="H96" s="234">
        <f>'25 IRP Draft Table - Combined'!G122</f>
        <v>6.2920000000000004E-2</v>
      </c>
      <c r="I96" s="181">
        <f>'25 IRP Draft Table - Combined'!H122</f>
        <v>193.66658553574038</v>
      </c>
      <c r="J96" s="179">
        <f>'25 IRP Draft Table - Combined'!O122</f>
        <v>0.25184561648178849</v>
      </c>
      <c r="K96" s="180">
        <f>'25 IRP Draft Table - Combined'!I122</f>
        <v>38.785068000000003</v>
      </c>
      <c r="L96" s="179">
        <f>'25 IRP Draft Table - Combined'!J122</f>
        <v>4.3916155836899881E-2</v>
      </c>
      <c r="M96" s="181">
        <f>'25 IRP Draft Table - Combined'!K122</f>
        <v>1.7032910904327589</v>
      </c>
      <c r="N96" s="183">
        <f>'25 IRP Draft Table - Combined'!M122</f>
        <v>40.488359090432759</v>
      </c>
      <c r="O96" s="180">
        <f>'25 IRP Draft Table - Combined'!N122</f>
        <v>234.15494462617315</v>
      </c>
      <c r="P96" s="184">
        <f>'25 IRP Draft Table - Combined'!P122</f>
        <v>106.13651682029582</v>
      </c>
      <c r="Q96" s="33"/>
      <c r="R96" s="33"/>
      <c r="S96" s="33"/>
      <c r="T96" s="237" t="s">
        <v>65</v>
      </c>
      <c r="U96" s="181">
        <f>'25 IRP Draft Table - Combined'!W122</f>
        <v>106.13651682029582</v>
      </c>
      <c r="V96" s="185">
        <f>'25 IRP Draft Table - Combined'!X122</f>
        <v>-23.893560057308729</v>
      </c>
      <c r="W96" s="186">
        <f>'25 IRP Draft Table - Combined'!Y122</f>
        <v>82.242956762987092</v>
      </c>
      <c r="X96" s="188">
        <f>'25 IRP Draft Table - Combined'!Z122</f>
        <v>181.44174656999377</v>
      </c>
      <c r="Y96" s="33"/>
      <c r="Z96" s="79"/>
      <c r="AA96" s="33"/>
      <c r="AB96" s="33"/>
      <c r="AC96" s="33"/>
      <c r="AD96" s="33"/>
    </row>
    <row r="97" spans="3:30">
      <c r="C97" s="172" t="s">
        <v>56</v>
      </c>
      <c r="D97" s="173" t="str">
        <f>'25 IRP Draft Table - Combined'!C123</f>
        <v xml:space="preserve">Yes </v>
      </c>
      <c r="E97" s="174">
        <f>'25 IRP Draft Table - Combined'!D123</f>
        <v>2353</v>
      </c>
      <c r="F97" s="175">
        <f>'25 IRP Draft Table - Combined'!E123</f>
        <v>2656.7670876746988</v>
      </c>
      <c r="G97" s="176">
        <f>'25 IRP Draft Table - Combined'!F123</f>
        <v>63.572522991793782</v>
      </c>
      <c r="H97" s="234">
        <f>'25 IRP Draft Table - Combined'!G123</f>
        <v>6.2920000000000004E-2</v>
      </c>
      <c r="I97" s="181">
        <f>'25 IRP Draft Table - Combined'!H123</f>
        <v>171.16376830313573</v>
      </c>
      <c r="J97" s="179">
        <f>'25 IRP Draft Table - Combined'!O123</f>
        <v>0.231285969903786</v>
      </c>
      <c r="K97" s="180">
        <f>'25 IRP Draft Table - Combined'!I123</f>
        <v>38.785068000000003</v>
      </c>
      <c r="L97" s="179">
        <f>'25 IRP Draft Table - Combined'!J123</f>
        <v>4.3916155836899881E-2</v>
      </c>
      <c r="M97" s="181">
        <f>'25 IRP Draft Table - Combined'!K123</f>
        <v>1.7032910904327589</v>
      </c>
      <c r="N97" s="183">
        <f>'25 IRP Draft Table - Combined'!M123</f>
        <v>40.488359090432759</v>
      </c>
      <c r="O97" s="180">
        <f>'25 IRP Draft Table - Combined'!N123</f>
        <v>211.65212739356849</v>
      </c>
      <c r="P97" s="184">
        <f>'25 IRP Draft Table - Combined'!P123</f>
        <v>104.4646234586025</v>
      </c>
      <c r="Q97" s="33"/>
      <c r="R97" s="33"/>
      <c r="S97" s="33"/>
      <c r="T97" s="237" t="s">
        <v>56</v>
      </c>
      <c r="U97" s="181">
        <f>'25 IRP Draft Table - Combined'!W123</f>
        <v>104.4646234586025</v>
      </c>
      <c r="V97" s="185">
        <f>'25 IRP Draft Table - Combined'!X123</f>
        <v>-23.893560057308729</v>
      </c>
      <c r="W97" s="186">
        <f>'25 IRP Draft Table - Combined'!Y123</f>
        <v>80.57106340129377</v>
      </c>
      <c r="X97" s="188">
        <f>'25 IRP Draft Table - Combined'!Z123</f>
        <v>163.24221933374156</v>
      </c>
      <c r="Y97" s="33"/>
      <c r="Z97" s="79"/>
      <c r="AA97" s="33"/>
      <c r="AB97" s="33"/>
      <c r="AC97" s="33"/>
      <c r="AD97" s="33"/>
    </row>
    <row r="98" spans="3:30">
      <c r="C98" s="172" t="s">
        <v>66</v>
      </c>
      <c r="D98" s="173" t="str">
        <f>'25 IRP Draft Table - Combined'!C124</f>
        <v xml:space="preserve">Yes </v>
      </c>
      <c r="E98" s="174">
        <f>'25 IRP Draft Table - Combined'!D124</f>
        <v>2814</v>
      </c>
      <c r="F98" s="175">
        <f>'25 IRP Draft Table - Combined'!E124</f>
        <v>2605.6754129117235</v>
      </c>
      <c r="G98" s="176">
        <f>'25 IRP Draft Table - Combined'!F124</f>
        <v>63.572522991793782</v>
      </c>
      <c r="H98" s="234">
        <f>'25 IRP Draft Table - Combined'!G124</f>
        <v>6.2920000000000004E-2</v>
      </c>
      <c r="I98" s="181">
        <f>'25 IRP Draft Table - Combined'!H124</f>
        <v>167.94908012704931</v>
      </c>
      <c r="J98" s="179">
        <f>'25 IRP Draft Table - Combined'!O124</f>
        <v>0.3425931990860715</v>
      </c>
      <c r="K98" s="180">
        <f>'25 IRP Draft Table - Combined'!I124</f>
        <v>38.785068000000003</v>
      </c>
      <c r="L98" s="179">
        <f>'25 IRP Draft Table - Combined'!J124</f>
        <v>4.3916155836899881E-2</v>
      </c>
      <c r="M98" s="181">
        <f>'25 IRP Draft Table - Combined'!K124</f>
        <v>1.7032910904327589</v>
      </c>
      <c r="N98" s="183">
        <f>'25 IRP Draft Table - Combined'!M124</f>
        <v>40.488359090432759</v>
      </c>
      <c r="O98" s="180">
        <f>'25 IRP Draft Table - Combined'!N124</f>
        <v>208.43743921748208</v>
      </c>
      <c r="P98" s="184">
        <f>'25 IRP Draft Table - Combined'!P124</f>
        <v>69.453299962314205</v>
      </c>
      <c r="Q98" s="33"/>
      <c r="R98" s="33"/>
      <c r="S98" s="33"/>
      <c r="T98" s="237" t="s">
        <v>66</v>
      </c>
      <c r="U98" s="181">
        <f>'25 IRP Draft Table - Combined'!W124</f>
        <v>69.453299962314205</v>
      </c>
      <c r="V98" s="185">
        <f>'25 IRP Draft Table - Combined'!X124</f>
        <v>-23.893560057308729</v>
      </c>
      <c r="W98" s="186">
        <f>'25 IRP Draft Table - Combined'!Y124</f>
        <v>45.559739905005472</v>
      </c>
      <c r="X98" s="188">
        <f>'25 IRP Draft Table - Combined'!Z124</f>
        <v>136.73008370180614</v>
      </c>
      <c r="Y98" s="33"/>
      <c r="Z98" s="79"/>
      <c r="AA98" s="33"/>
      <c r="AB98" s="33"/>
      <c r="AC98" s="33"/>
      <c r="AD98" s="33"/>
    </row>
    <row r="99" spans="3:30">
      <c r="C99" s="172" t="s">
        <v>67</v>
      </c>
      <c r="D99" s="173" t="str">
        <f>'25 IRP Draft Table - Combined'!C125</f>
        <v xml:space="preserve">Yes </v>
      </c>
      <c r="E99" s="174">
        <f>'25 IRP Draft Table - Combined'!D125</f>
        <v>4225</v>
      </c>
      <c r="F99" s="175">
        <f>'25 IRP Draft Table - Combined'!E125</f>
        <v>2580.1295755302363</v>
      </c>
      <c r="G99" s="176">
        <f>'25 IRP Draft Table - Combined'!F125</f>
        <v>63.572522991793782</v>
      </c>
      <c r="H99" s="234">
        <f>'25 IRP Draft Table - Combined'!G125</f>
        <v>6.2920000000000004E-2</v>
      </c>
      <c r="I99" s="181">
        <f>'25 IRP Draft Table - Combined'!H125</f>
        <v>166.34173603900615</v>
      </c>
      <c r="J99" s="179">
        <f>'25 IRP Draft Table - Combined'!O125</f>
        <v>0.33690686179163137</v>
      </c>
      <c r="K99" s="180">
        <f>'25 IRP Draft Table - Combined'!I125</f>
        <v>38.785068000000003</v>
      </c>
      <c r="L99" s="179">
        <f>'25 IRP Draft Table - Combined'!J125</f>
        <v>4.3916155836899881E-2</v>
      </c>
      <c r="M99" s="181">
        <f>'25 IRP Draft Table - Combined'!K125</f>
        <v>1.7032910904327589</v>
      </c>
      <c r="N99" s="183">
        <f>'25 IRP Draft Table - Combined'!M125</f>
        <v>40.488359090432759</v>
      </c>
      <c r="O99" s="180">
        <f>'25 IRP Draft Table - Combined'!N125</f>
        <v>206.83009512943892</v>
      </c>
      <c r="P99" s="184">
        <f>'25 IRP Draft Table - Combined'!P125</f>
        <v>70.080915917156233</v>
      </c>
      <c r="Q99" s="33"/>
      <c r="R99" s="33"/>
      <c r="S99" s="33"/>
      <c r="T99" s="237" t="s">
        <v>67</v>
      </c>
      <c r="U99" s="181">
        <f>'25 IRP Draft Table - Combined'!W125</f>
        <v>70.080915917156233</v>
      </c>
      <c r="V99" s="185">
        <f>'25 IRP Draft Table - Combined'!X125</f>
        <v>-26.266267661305633</v>
      </c>
      <c r="W99" s="186">
        <f>'25 IRP Draft Table - Combined'!Y125</f>
        <v>43.814648255850599</v>
      </c>
      <c r="X99" s="188">
        <f>'25 IRP Draft Table - Combined'!Z125</f>
        <v>129.31035144479335</v>
      </c>
      <c r="Y99" s="33"/>
      <c r="Z99" s="79"/>
      <c r="AA99" s="33"/>
      <c r="AB99" s="33"/>
      <c r="AC99" s="33"/>
      <c r="AD99" s="33"/>
    </row>
    <row r="100" spans="3:30">
      <c r="C100" s="172" t="s">
        <v>68</v>
      </c>
      <c r="D100" s="189" t="str">
        <f>'25 IRP Draft Table - Combined'!C126</f>
        <v xml:space="preserve">Yes </v>
      </c>
      <c r="E100" s="190">
        <f>'25 IRP Draft Table - Combined'!D126</f>
        <v>6130</v>
      </c>
      <c r="F100" s="191">
        <f>'25 IRP Draft Table - Combined'!E126</f>
        <v>2503.4920633857737</v>
      </c>
      <c r="G100" s="192">
        <f>'25 IRP Draft Table - Combined'!F126</f>
        <v>63.572522991793782</v>
      </c>
      <c r="H100" s="238">
        <f>'25 IRP Draft Table - Combined'!G126</f>
        <v>6.2920000000000004E-2</v>
      </c>
      <c r="I100" s="197">
        <f>'25 IRP Draft Table - Combined'!H126</f>
        <v>161.51970377487658</v>
      </c>
      <c r="J100" s="195">
        <f>'25 IRP Draft Table - Combined'!O126</f>
        <v>0.33222962871557898</v>
      </c>
      <c r="K100" s="196">
        <f>'25 IRP Draft Table - Combined'!I126</f>
        <v>38.785068000000003</v>
      </c>
      <c r="L100" s="195">
        <f>'25 IRP Draft Table - Combined'!J126</f>
        <v>4.3916155836899881E-2</v>
      </c>
      <c r="M100" s="197">
        <f>'25 IRP Draft Table - Combined'!K126</f>
        <v>1.7032910904327589</v>
      </c>
      <c r="N100" s="199">
        <f>'25 IRP Draft Table - Combined'!M126</f>
        <v>40.488359090432759</v>
      </c>
      <c r="O100" s="196">
        <f>'25 IRP Draft Table - Combined'!N126</f>
        <v>202.00806286530934</v>
      </c>
      <c r="P100" s="200">
        <f>'25 IRP Draft Table - Combined'!P126</f>
        <v>69.410670078284227</v>
      </c>
      <c r="Q100" s="33"/>
      <c r="R100" s="33"/>
      <c r="S100" s="33"/>
      <c r="T100" s="237" t="s">
        <v>68</v>
      </c>
      <c r="U100" s="197">
        <f>'25 IRP Draft Table - Combined'!W126</f>
        <v>69.410670078284227</v>
      </c>
      <c r="V100" s="201">
        <f>'25 IRP Draft Table - Combined'!X126</f>
        <v>-26.266267661305633</v>
      </c>
      <c r="W100" s="202">
        <f>'25 IRP Draft Table - Combined'!Y126</f>
        <v>43.144402416978593</v>
      </c>
      <c r="X100" s="204">
        <f>'25 IRP Draft Table - Combined'!Z126</f>
        <v>125.56451545425934</v>
      </c>
      <c r="Y100" s="33"/>
      <c r="Z100" s="79"/>
      <c r="AA100" s="33"/>
      <c r="AB100" s="33"/>
      <c r="AC100" s="33"/>
      <c r="AD100" s="33"/>
    </row>
    <row r="101" spans="3:30">
      <c r="C101" s="155" t="s">
        <v>132</v>
      </c>
      <c r="D101" s="173" t="str">
        <f>'25 IRP Draft Table - Combined'!C127</f>
        <v xml:space="preserve">Yes </v>
      </c>
      <c r="E101" s="174" t="str">
        <f>'25 IRP Draft Table - Combined'!D127</f>
        <v>by location</v>
      </c>
      <c r="F101" s="175">
        <f>'25 IRP Draft Table - Combined'!E127</f>
        <v>1421.104170857541</v>
      </c>
      <c r="G101" s="176">
        <f>'25 IRP Draft Table - Combined'!F127</f>
        <v>63.572522991793782</v>
      </c>
      <c r="H101" s="234">
        <f>'25 IRP Draft Table - Combined'!G127</f>
        <v>6.3159999999999994E-2</v>
      </c>
      <c r="I101" s="181">
        <f>'25 IRP Draft Table - Combined'!H127</f>
        <v>93.772179983523969</v>
      </c>
      <c r="J101" s="179">
        <f>'25 IRP Draft Table - Combined'!O127</f>
        <v>0.34369625408302523</v>
      </c>
      <c r="K101" s="180">
        <f>'25 IRP Draft Table - Combined'!I127</f>
        <v>31.648228737199599</v>
      </c>
      <c r="L101" s="179">
        <f>'25 IRP Draft Table - Combined'!J127</f>
        <v>4.3916155836899881E-2</v>
      </c>
      <c r="M101" s="181">
        <f>'25 IRP Draft Table - Combined'!K127</f>
        <v>1.3898685451847108</v>
      </c>
      <c r="N101" s="183">
        <f>'25 IRP Draft Table - Combined'!M127</f>
        <v>33.038097282384307</v>
      </c>
      <c r="O101" s="180">
        <f>'25 IRP Draft Table - Combined'!N127</f>
        <v>126.81027726590827</v>
      </c>
      <c r="P101" s="184">
        <f>'25 IRP Draft Table - Combined'!P127</f>
        <v>42.118757119542956</v>
      </c>
      <c r="Q101" s="33"/>
      <c r="R101" s="33"/>
      <c r="S101" s="33"/>
      <c r="T101" s="239" t="s">
        <v>132</v>
      </c>
      <c r="U101" s="181">
        <f>'25 IRP Draft Table - Combined'!W127</f>
        <v>42.118757119542956</v>
      </c>
      <c r="V101" s="185">
        <f>'25 IRP Draft Table - Combined'!X127</f>
        <v>-23.893560057308729</v>
      </c>
      <c r="W101" s="186">
        <f>'25 IRP Draft Table - Combined'!Y127</f>
        <v>18.225197062234226</v>
      </c>
      <c r="X101" s="188">
        <f>'25 IRP Draft Table - Combined'!Z127</f>
        <v>54.872043971482178</v>
      </c>
      <c r="Y101" s="33"/>
      <c r="Z101" s="79"/>
      <c r="AA101" s="33"/>
      <c r="AB101" s="33"/>
      <c r="AC101" s="33"/>
      <c r="AD101" s="33"/>
    </row>
    <row r="102" spans="3:30">
      <c r="C102" s="172" t="s">
        <v>64</v>
      </c>
      <c r="D102" s="173" t="str">
        <f>'25 IRP Draft Table - Combined'!C128</f>
        <v xml:space="preserve">Yes </v>
      </c>
      <c r="E102" s="174">
        <f>'25 IRP Draft Table - Combined'!D128</f>
        <v>19</v>
      </c>
      <c r="F102" s="175">
        <f>'25 IRP Draft Table - Combined'!E128</f>
        <v>1577.4256296518706</v>
      </c>
      <c r="G102" s="176">
        <f>'25 IRP Draft Table - Combined'!F128</f>
        <v>63.572522991793782</v>
      </c>
      <c r="H102" s="234">
        <f>'25 IRP Draft Table - Combined'!G128</f>
        <v>6.3159999999999994E-2</v>
      </c>
      <c r="I102" s="181">
        <f>'25 IRP Draft Table - Combined'!H128</f>
        <v>103.64544332097383</v>
      </c>
      <c r="J102" s="179">
        <f>'25 IRP Draft Table - Combined'!O128</f>
        <v>0.37624761571044801</v>
      </c>
      <c r="K102" s="180">
        <f>'25 IRP Draft Table - Combined'!I128</f>
        <v>31.648228737199599</v>
      </c>
      <c r="L102" s="179">
        <f>'25 IRP Draft Table - Combined'!J128</f>
        <v>4.3916155836899881E-2</v>
      </c>
      <c r="M102" s="181">
        <f>'25 IRP Draft Table - Combined'!K128</f>
        <v>1.3898685451847108</v>
      </c>
      <c r="N102" s="183">
        <f>'25 IRP Draft Table - Combined'!M128</f>
        <v>33.038097282384307</v>
      </c>
      <c r="O102" s="180">
        <f>'25 IRP Draft Table - Combined'!N128</f>
        <v>136.68354060335813</v>
      </c>
      <c r="P102" s="184">
        <f>'25 IRP Draft Table - Combined'!P128</f>
        <v>41.470412709540668</v>
      </c>
      <c r="Q102" s="33"/>
      <c r="R102" s="33"/>
      <c r="S102" s="33"/>
      <c r="T102" s="237" t="s">
        <v>64</v>
      </c>
      <c r="U102" s="181">
        <f>'25 IRP Draft Table - Combined'!W128</f>
        <v>41.470412709540668</v>
      </c>
      <c r="V102" s="185">
        <f>'25 IRP Draft Table - Combined'!X128</f>
        <v>-23.893560057308729</v>
      </c>
      <c r="W102" s="186">
        <f>'25 IRP Draft Table - Combined'!Y128</f>
        <v>17.576852652231938</v>
      </c>
      <c r="X102" s="188">
        <f>'25 IRP Draft Table - Combined'!Z128</f>
        <v>57.93206038236211</v>
      </c>
      <c r="Y102" s="33"/>
      <c r="Z102" s="79"/>
      <c r="AA102" s="33"/>
      <c r="AB102" s="33"/>
      <c r="AC102" s="33"/>
      <c r="AD102" s="33"/>
    </row>
    <row r="103" spans="3:30">
      <c r="C103" s="172" t="s">
        <v>65</v>
      </c>
      <c r="D103" s="173" t="str">
        <f>'25 IRP Draft Table - Combined'!C129</f>
        <v xml:space="preserve">Yes </v>
      </c>
      <c r="E103" s="174">
        <f>'25 IRP Draft Table - Combined'!D129</f>
        <v>497</v>
      </c>
      <c r="F103" s="175">
        <f>'25 IRP Draft Table - Combined'!E129</f>
        <v>1676.9029216118984</v>
      </c>
      <c r="G103" s="176">
        <f>'25 IRP Draft Table - Combined'!F129</f>
        <v>63.572522991793782</v>
      </c>
      <c r="H103" s="234">
        <f>'25 IRP Draft Table - Combined'!G129</f>
        <v>6.3159999999999994E-2</v>
      </c>
      <c r="I103" s="181">
        <f>'25 IRP Draft Table - Combined'!H129</f>
        <v>109.92842908116918</v>
      </c>
      <c r="J103" s="179">
        <f>'25 IRP Draft Table - Combined'!O129</f>
        <v>0.34058746870144996</v>
      </c>
      <c r="K103" s="180">
        <f>'25 IRP Draft Table - Combined'!I129</f>
        <v>31.648228737199599</v>
      </c>
      <c r="L103" s="179">
        <f>'25 IRP Draft Table - Combined'!J129</f>
        <v>4.3916155836899881E-2</v>
      </c>
      <c r="M103" s="181">
        <f>'25 IRP Draft Table - Combined'!K129</f>
        <v>1.3898685451847108</v>
      </c>
      <c r="N103" s="183">
        <f>'25 IRP Draft Table - Combined'!M129</f>
        <v>33.038097282384307</v>
      </c>
      <c r="O103" s="180">
        <f>'25 IRP Draft Table - Combined'!N129</f>
        <v>142.9665263635535</v>
      </c>
      <c r="P103" s="184">
        <f>'25 IRP Draft Table - Combined'!P129</f>
        <v>47.918321199811537</v>
      </c>
      <c r="Q103" s="33"/>
      <c r="R103" s="33"/>
      <c r="S103" s="33"/>
      <c r="T103" s="237" t="s">
        <v>65</v>
      </c>
      <c r="U103" s="181">
        <f>'25 IRP Draft Table - Combined'!W129</f>
        <v>47.918321199811537</v>
      </c>
      <c r="V103" s="185">
        <f>'25 IRP Draft Table - Combined'!X129</f>
        <v>-23.893560057308729</v>
      </c>
      <c r="W103" s="186">
        <f>'25 IRP Draft Table - Combined'!Y129</f>
        <v>24.024761142502808</v>
      </c>
      <c r="X103" s="188">
        <f>'25 IRP Draft Table - Combined'!Z129</f>
        <v>71.678985433054208</v>
      </c>
      <c r="Y103" s="33"/>
      <c r="Z103" s="79"/>
      <c r="AA103" s="33"/>
      <c r="AB103" s="33"/>
      <c r="AC103" s="33"/>
      <c r="AD103" s="33"/>
    </row>
    <row r="104" spans="3:30">
      <c r="C104" s="172" t="s">
        <v>56</v>
      </c>
      <c r="D104" s="173" t="str">
        <f>'25 IRP Draft Table - Combined'!C130</f>
        <v xml:space="preserve">Yes </v>
      </c>
      <c r="E104" s="174">
        <f>'25 IRP Draft Table - Combined'!D130</f>
        <v>2353</v>
      </c>
      <c r="F104" s="175">
        <f>'25 IRP Draft Table - Combined'!E130</f>
        <v>1477.9483376918427</v>
      </c>
      <c r="G104" s="176">
        <f>'25 IRP Draft Table - Combined'!F130</f>
        <v>63.572522991793782</v>
      </c>
      <c r="H104" s="234">
        <f>'25 IRP Draft Table - Combined'!G130</f>
        <v>6.3159999999999994E-2</v>
      </c>
      <c r="I104" s="181">
        <f>'25 IRP Draft Table - Combined'!H130</f>
        <v>97.362457560778466</v>
      </c>
      <c r="J104" s="179">
        <f>'25 IRP Draft Table - Combined'!O130</f>
        <v>0.32589136551429509</v>
      </c>
      <c r="K104" s="180">
        <f>'25 IRP Draft Table - Combined'!I130</f>
        <v>31.648228737199599</v>
      </c>
      <c r="L104" s="179">
        <f>'25 IRP Draft Table - Combined'!J130</f>
        <v>4.3916155836899881E-2</v>
      </c>
      <c r="M104" s="181">
        <f>'25 IRP Draft Table - Combined'!K130</f>
        <v>1.3898685451847108</v>
      </c>
      <c r="N104" s="183">
        <f>'25 IRP Draft Table - Combined'!M130</f>
        <v>33.038097282384307</v>
      </c>
      <c r="O104" s="180">
        <f>'25 IRP Draft Table - Combined'!N130</f>
        <v>130.40055484316278</v>
      </c>
      <c r="P104" s="184">
        <f>'25 IRP Draft Table - Combined'!P130</f>
        <v>45.677516075417699</v>
      </c>
      <c r="Q104" s="33"/>
      <c r="R104" s="33"/>
      <c r="S104" s="33"/>
      <c r="T104" s="237" t="s">
        <v>56</v>
      </c>
      <c r="U104" s="181">
        <f>'25 IRP Draft Table - Combined'!W130</f>
        <v>45.677516075417699</v>
      </c>
      <c r="V104" s="185">
        <f>'25 IRP Draft Table - Combined'!X130</f>
        <v>-23.893560057308729</v>
      </c>
      <c r="W104" s="186">
        <f>'25 IRP Draft Table - Combined'!Y130</f>
        <v>21.78395601810897</v>
      </c>
      <c r="X104" s="188">
        <f>'25 IRP Draft Table - Combined'!Z130</f>
        <v>62.189019795873136</v>
      </c>
      <c r="Y104" s="33"/>
      <c r="Z104" s="79"/>
      <c r="AA104" s="33"/>
      <c r="AB104" s="33"/>
      <c r="AC104" s="33"/>
      <c r="AD104" s="33"/>
    </row>
    <row r="105" spans="3:30">
      <c r="C105" s="172" t="s">
        <v>66</v>
      </c>
      <c r="D105" s="173" t="str">
        <f>'25 IRP Draft Table - Combined'!C131</f>
        <v xml:space="preserve">Yes </v>
      </c>
      <c r="E105" s="174">
        <f>'25 IRP Draft Table - Combined'!D131</f>
        <v>2814</v>
      </c>
      <c r="F105" s="175">
        <f>'25 IRP Draft Table - Combined'!E131</f>
        <v>1449.5262542746918</v>
      </c>
      <c r="G105" s="176">
        <f>'25 IRP Draft Table - Combined'!F131</f>
        <v>63.572522991793782</v>
      </c>
      <c r="H105" s="234">
        <f>'25 IRP Draft Table - Combined'!G131</f>
        <v>6.3159999999999994E-2</v>
      </c>
      <c r="I105" s="181">
        <f>'25 IRP Draft Table - Combined'!H131</f>
        <v>95.567318772151211</v>
      </c>
      <c r="J105" s="179">
        <f>'25 IRP Draft Table - Combined'!O131</f>
        <v>0.3027888380249909</v>
      </c>
      <c r="K105" s="180">
        <f>'25 IRP Draft Table - Combined'!I131</f>
        <v>31.648228737199599</v>
      </c>
      <c r="L105" s="179">
        <f>'25 IRP Draft Table - Combined'!J131</f>
        <v>4.3916155836899881E-2</v>
      </c>
      <c r="M105" s="181">
        <f>'25 IRP Draft Table - Combined'!K131</f>
        <v>1.3898685451847108</v>
      </c>
      <c r="N105" s="183">
        <f>'25 IRP Draft Table - Combined'!M131</f>
        <v>33.038097282384307</v>
      </c>
      <c r="O105" s="180">
        <f>'25 IRP Draft Table - Combined'!N131</f>
        <v>128.60541605453551</v>
      </c>
      <c r="P105" s="184">
        <f>'25 IRP Draft Table - Combined'!P131</f>
        <v>48.485880997560564</v>
      </c>
      <c r="Q105" s="33"/>
      <c r="R105" s="33"/>
      <c r="S105" s="33"/>
      <c r="T105" s="237" t="s">
        <v>66</v>
      </c>
      <c r="U105" s="181">
        <f>'25 IRP Draft Table - Combined'!W131</f>
        <v>48.485880997560564</v>
      </c>
      <c r="V105" s="185">
        <f>'25 IRP Draft Table - Combined'!X131</f>
        <v>-23.893560057308729</v>
      </c>
      <c r="W105" s="186">
        <f>'25 IRP Draft Table - Combined'!Y131</f>
        <v>24.592320940251835</v>
      </c>
      <c r="X105" s="188">
        <f>'25 IRP Draft Table - Combined'!Z131</f>
        <v>65.229415268887792</v>
      </c>
      <c r="Y105" s="33"/>
      <c r="Z105" s="79"/>
      <c r="AA105" s="33"/>
      <c r="AB105" s="33"/>
      <c r="AC105" s="33"/>
      <c r="AD105" s="33"/>
    </row>
    <row r="106" spans="3:30">
      <c r="C106" s="172" t="s">
        <v>67</v>
      </c>
      <c r="D106" s="173" t="str">
        <f>'25 IRP Draft Table - Combined'!C132</f>
        <v xml:space="preserve">Yes </v>
      </c>
      <c r="E106" s="174">
        <f>'25 IRP Draft Table - Combined'!D132</f>
        <v>4225</v>
      </c>
      <c r="F106" s="175">
        <f>'25 IRP Draft Table - Combined'!E132</f>
        <v>1435.3152125661165</v>
      </c>
      <c r="G106" s="176">
        <f>'25 IRP Draft Table - Combined'!F132</f>
        <v>63.572522991793782</v>
      </c>
      <c r="H106" s="234">
        <f>'25 IRP Draft Table - Combined'!G132</f>
        <v>6.3159999999999994E-2</v>
      </c>
      <c r="I106" s="181">
        <f>'25 IRP Draft Table - Combined'!H132</f>
        <v>94.669749377837604</v>
      </c>
      <c r="J106" s="179">
        <f>'25 IRP Draft Table - Combined'!O132</f>
        <v>0.30416623025926443</v>
      </c>
      <c r="K106" s="180">
        <f>'25 IRP Draft Table - Combined'!I132</f>
        <v>31.648228737199599</v>
      </c>
      <c r="L106" s="179">
        <f>'25 IRP Draft Table - Combined'!J132</f>
        <v>4.3916155836899881E-2</v>
      </c>
      <c r="M106" s="181">
        <f>'25 IRP Draft Table - Combined'!K132</f>
        <v>1.3898685451847108</v>
      </c>
      <c r="N106" s="183">
        <f>'25 IRP Draft Table - Combined'!M132</f>
        <v>33.038097282384307</v>
      </c>
      <c r="O106" s="180">
        <f>'25 IRP Draft Table - Combined'!N132</f>
        <v>127.70784666022192</v>
      </c>
      <c r="P106" s="184">
        <f>'25 IRP Draft Table - Combined'!P132</f>
        <v>47.929453890453615</v>
      </c>
      <c r="Q106" s="33"/>
      <c r="R106" s="33"/>
      <c r="S106" s="33"/>
      <c r="T106" s="237" t="s">
        <v>67</v>
      </c>
      <c r="U106" s="181">
        <f>'25 IRP Draft Table - Combined'!W132</f>
        <v>47.929453890453615</v>
      </c>
      <c r="V106" s="185">
        <f>'25 IRP Draft Table - Combined'!X132</f>
        <v>-26.266267661305633</v>
      </c>
      <c r="W106" s="186">
        <f>'25 IRP Draft Table - Combined'!Y132</f>
        <v>21.663186229147982</v>
      </c>
      <c r="X106" s="188">
        <f>'25 IRP Draft Table - Combined'!Z132</f>
        <v>57.721476890745322</v>
      </c>
      <c r="Y106" s="33"/>
      <c r="Z106" s="79"/>
      <c r="AA106" s="33"/>
      <c r="AB106" s="33"/>
      <c r="AC106" s="33"/>
      <c r="AD106" s="33"/>
    </row>
    <row r="107" spans="3:30">
      <c r="C107" s="172" t="s">
        <v>68</v>
      </c>
      <c r="D107" s="173" t="str">
        <f>'25 IRP Draft Table - Combined'!C133</f>
        <v xml:space="preserve">Yes </v>
      </c>
      <c r="E107" s="174">
        <f>'25 IRP Draft Table - Combined'!D133</f>
        <v>6130</v>
      </c>
      <c r="F107" s="175">
        <f>'25 IRP Draft Table - Combined'!E133</f>
        <v>1392.6820874403902</v>
      </c>
      <c r="G107" s="176">
        <f>'25 IRP Draft Table - Combined'!F133</f>
        <v>63.572522991793782</v>
      </c>
      <c r="H107" s="234">
        <f>'25 IRP Draft Table - Combined'!G133</f>
        <v>6.3159999999999994E-2</v>
      </c>
      <c r="I107" s="181">
        <f>'25 IRP Draft Table - Combined'!H133</f>
        <v>91.977041194896728</v>
      </c>
      <c r="J107" s="179">
        <f>'25 IRP Draft Table - Combined'!O133</f>
        <v>0.41249600628770289</v>
      </c>
      <c r="K107" s="180">
        <f>'25 IRP Draft Table - Combined'!I133</f>
        <v>31.648228737199599</v>
      </c>
      <c r="L107" s="179">
        <f>'25 IRP Draft Table - Combined'!J133</f>
        <v>4.3916155836899881E-2</v>
      </c>
      <c r="M107" s="181">
        <f>'25 IRP Draft Table - Combined'!K133</f>
        <v>1.3898685451847108</v>
      </c>
      <c r="N107" s="183">
        <f>'25 IRP Draft Table - Combined'!M133</f>
        <v>33.038097282384307</v>
      </c>
      <c r="O107" s="180">
        <f>'25 IRP Draft Table - Combined'!N133</f>
        <v>125.01513847728103</v>
      </c>
      <c r="P107" s="184">
        <f>'25 IRP Draft Table - Combined'!P133</f>
        <v>34.597024727110487</v>
      </c>
      <c r="Q107" s="33"/>
      <c r="R107" s="33"/>
      <c r="S107" s="33"/>
      <c r="T107" s="237" t="s">
        <v>68</v>
      </c>
      <c r="U107" s="181">
        <f>'25 IRP Draft Table - Combined'!W133</f>
        <v>34.597024727110487</v>
      </c>
      <c r="V107" s="185">
        <f>'25 IRP Draft Table - Combined'!X133</f>
        <v>-26.266267661305633</v>
      </c>
      <c r="W107" s="186">
        <f>'25 IRP Draft Table - Combined'!Y133</f>
        <v>8.3307570658048533</v>
      </c>
      <c r="X107" s="188">
        <f>'25 IRP Draft Table - Combined'!Z133</f>
        <v>30.102899206418662</v>
      </c>
      <c r="Y107" s="33"/>
      <c r="Z107" s="79"/>
      <c r="AA107" s="33"/>
      <c r="AB107" s="33"/>
      <c r="AC107" s="33"/>
      <c r="AD107" s="33"/>
    </row>
    <row r="108" spans="3:30">
      <c r="C108" s="155" t="s">
        <v>133</v>
      </c>
      <c r="D108" s="139" t="str">
        <f>'25 IRP Draft Table - Combined'!C134</f>
        <v>No</v>
      </c>
      <c r="E108" s="140" t="str">
        <f>'25 IRP Draft Table - Combined'!D134</f>
        <v>by location</v>
      </c>
      <c r="F108" s="141">
        <f>'25 IRP Draft Table - Combined'!E134</f>
        <v>1491.776712066973</v>
      </c>
      <c r="G108" s="142">
        <f>'25 IRP Draft Table - Combined'!F134</f>
        <v>63.572522991793782</v>
      </c>
      <c r="H108" s="240">
        <f>'25 IRP Draft Table - Combined'!G134</f>
        <v>6.3130000000000006E-2</v>
      </c>
      <c r="I108" s="147">
        <f>'25 IRP Draft Table - Combined'!H134</f>
        <v>98.189197209259945</v>
      </c>
      <c r="J108" s="145">
        <f>'25 IRP Draft Table - Combined'!O134</f>
        <v>0.34369625408302523</v>
      </c>
      <c r="K108" s="146">
        <f>'25 IRP Draft Table - Combined'!I134</f>
        <v>31.648228737199599</v>
      </c>
      <c r="L108" s="145">
        <f>'25 IRP Draft Table - Combined'!J134</f>
        <v>4.3916155836899881E-2</v>
      </c>
      <c r="M108" s="147">
        <f>'25 IRP Draft Table - Combined'!K134</f>
        <v>1.3898685451847108</v>
      </c>
      <c r="N108" s="149">
        <f>'25 IRP Draft Table - Combined'!M134</f>
        <v>33.038097282384307</v>
      </c>
      <c r="O108" s="146">
        <f>'25 IRP Draft Table - Combined'!N134</f>
        <v>131.22729449164424</v>
      </c>
      <c r="P108" s="150">
        <f>'25 IRP Draft Table - Combined'!P134</f>
        <v>43.585824929303406</v>
      </c>
      <c r="Q108" s="33"/>
      <c r="R108" s="33"/>
      <c r="S108" s="33"/>
      <c r="T108" s="239" t="s">
        <v>133</v>
      </c>
      <c r="U108" s="147">
        <f>'25 IRP Draft Table - Combined'!W134</f>
        <v>43.585824929303406</v>
      </c>
      <c r="V108" s="151">
        <f>'25 IRP Draft Table - Combined'!X134</f>
        <v>-23.893560057308729</v>
      </c>
      <c r="W108" s="152">
        <f>'25 IRP Draft Table - Combined'!Y134</f>
        <v>19.692264871994677</v>
      </c>
      <c r="X108" s="154">
        <f>'25 IRP Draft Table - Combined'!Z134</f>
        <v>59.28906119721816</v>
      </c>
      <c r="Y108" s="33"/>
      <c r="Z108" s="79"/>
      <c r="AA108" s="33"/>
      <c r="AB108" s="33"/>
      <c r="AC108" s="33"/>
      <c r="AD108" s="33"/>
    </row>
    <row r="109" spans="3:30">
      <c r="C109" s="155" t="s">
        <v>134</v>
      </c>
      <c r="D109" s="156" t="str">
        <f>'25 IRP Draft Table - Combined'!C135</f>
        <v xml:space="preserve">Yes </v>
      </c>
      <c r="E109" s="157">
        <f>'25 IRP Draft Table - Combined'!D135</f>
        <v>0</v>
      </c>
      <c r="F109" s="158">
        <f>'25 IRP Draft Table - Combined'!E135</f>
        <v>8340.5677668817571</v>
      </c>
      <c r="G109" s="159">
        <f>'25 IRP Draft Table - Combined'!F135</f>
        <v>169.16367101225097</v>
      </c>
      <c r="H109" s="241">
        <f>'25 IRP Draft Table - Combined'!G135</f>
        <v>5.2019999999999997E-2</v>
      </c>
      <c r="I109" s="164">
        <f>'25 IRP Draft Table - Combined'!H135</f>
        <v>442.67622939924627</v>
      </c>
      <c r="J109" s="162">
        <f>'25 IRP Draft Table - Combined'!O135</f>
        <v>0.31541647792627231</v>
      </c>
      <c r="K109" s="163">
        <f>'25 IRP Draft Table - Combined'!I135</f>
        <v>69.259375000000006</v>
      </c>
      <c r="L109" s="162">
        <f>'25 IRP Draft Table - Combined'!J135</f>
        <v>4.3916155836899881E-2</v>
      </c>
      <c r="M109" s="164">
        <f>'25 IRP Draft Table - Combined'!K135</f>
        <v>3.0416055056662881</v>
      </c>
      <c r="N109" s="166">
        <f>'25 IRP Draft Table - Combined'!M135</f>
        <v>72.300980505666288</v>
      </c>
      <c r="O109" s="163">
        <f>'25 IRP Draft Table - Combined'!N135</f>
        <v>514.97720990491257</v>
      </c>
      <c r="P109" s="167">
        <f>'25 IRP Draft Table - Combined'!P135</f>
        <v>186.38009375848992</v>
      </c>
      <c r="Q109" s="33"/>
      <c r="R109" s="33"/>
      <c r="S109" s="33"/>
      <c r="T109" s="239" t="s">
        <v>134</v>
      </c>
      <c r="U109" s="164">
        <f>'25 IRP Draft Table - Combined'!W135</f>
        <v>186.38009375848992</v>
      </c>
      <c r="V109" s="168">
        <f>'25 IRP Draft Table - Combined'!X135</f>
        <v>-32.72174180489273</v>
      </c>
      <c r="W109" s="169">
        <f>'25 IRP Draft Table - Combined'!Y135</f>
        <v>186.38009375848992</v>
      </c>
      <c r="X109" s="171">
        <f>'25 IRP Draft Table - Combined'!Z135</f>
        <v>514.97720990491257</v>
      </c>
      <c r="Y109" s="33"/>
      <c r="Z109" s="79"/>
      <c r="AA109" s="33"/>
      <c r="AB109" s="33"/>
      <c r="AC109" s="33"/>
      <c r="AD109" s="33"/>
    </row>
    <row r="110" spans="3:30">
      <c r="C110" s="172" t="s">
        <v>65</v>
      </c>
      <c r="D110" s="189" t="str">
        <f>'25 IRP Draft Table - Combined'!C136</f>
        <v xml:space="preserve">Yes </v>
      </c>
      <c r="E110" s="190">
        <f>'25 IRP Draft Table - Combined'!D136</f>
        <v>497</v>
      </c>
      <c r="F110" s="191">
        <f>'25 IRP Draft Table - Combined'!E136</f>
        <v>9841.8699649204736</v>
      </c>
      <c r="G110" s="192">
        <f>'25 IRP Draft Table - Combined'!F136</f>
        <v>169.16367101225097</v>
      </c>
      <c r="H110" s="238">
        <f>'25 IRP Draft Table - Combined'!G136</f>
        <v>5.2019999999999997E-2</v>
      </c>
      <c r="I110" s="197">
        <f>'25 IRP Draft Table - Combined'!H136</f>
        <v>520.7739697412203</v>
      </c>
      <c r="J110" s="195">
        <f>'25 IRP Draft Table - Combined'!O136</f>
        <v>0.48943997659089622</v>
      </c>
      <c r="K110" s="196">
        <f>'25 IRP Draft Table - Combined'!I136</f>
        <v>69.259375000000006</v>
      </c>
      <c r="L110" s="195">
        <f>'25 IRP Draft Table - Combined'!J136</f>
        <v>4.3916155836899881E-2</v>
      </c>
      <c r="M110" s="197">
        <f>'25 IRP Draft Table - Combined'!K136</f>
        <v>3.0416055056662881</v>
      </c>
      <c r="N110" s="199">
        <f>'25 IRP Draft Table - Combined'!M136</f>
        <v>72.300980505666288</v>
      </c>
      <c r="O110" s="196">
        <f>'25 IRP Draft Table - Combined'!N136</f>
        <v>593.0749502468866</v>
      </c>
      <c r="P110" s="200">
        <f>'25 IRP Draft Table - Combined'!P136</f>
        <v>138.32670629556495</v>
      </c>
      <c r="Q110" s="33"/>
      <c r="R110" s="33"/>
      <c r="S110" s="33"/>
      <c r="T110" s="237" t="s">
        <v>65</v>
      </c>
      <c r="U110" s="197">
        <f>'25 IRP Draft Table - Combined'!W136</f>
        <v>138.32670629556495</v>
      </c>
      <c r="V110" s="201">
        <f>'25 IRP Draft Table - Combined'!X136</f>
        <v>-24.883035537573299</v>
      </c>
      <c r="W110" s="202">
        <f>'25 IRP Draft Table - Combined'!Y136</f>
        <v>138.32670629556495</v>
      </c>
      <c r="X110" s="204">
        <f>'25 IRP Draft Table - Combined'!Z136</f>
        <v>593.0749502468866</v>
      </c>
      <c r="Y110" s="33"/>
      <c r="Z110" s="79"/>
      <c r="AA110" s="33"/>
      <c r="AB110" s="33"/>
      <c r="AC110" s="33"/>
      <c r="AD110" s="33"/>
    </row>
    <row r="111" spans="3:30">
      <c r="C111" s="155" t="s">
        <v>135</v>
      </c>
      <c r="D111" s="139" t="str">
        <f>'25 IRP Draft Table - Combined'!C137</f>
        <v>No</v>
      </c>
      <c r="E111" s="140" t="str">
        <f>'25 IRP Draft Table - Combined'!D137</f>
        <v>by location</v>
      </c>
      <c r="F111" s="141">
        <f>'25 IRP Draft Table - Combined'!E137</f>
        <v>2434.2628440819426</v>
      </c>
      <c r="G111" s="142">
        <f>'25 IRP Draft Table - Combined'!F137</f>
        <v>60.578257158880298</v>
      </c>
      <c r="H111" s="240">
        <f>'25 IRP Draft Table - Combined'!G137</f>
        <v>6.2920000000000004E-2</v>
      </c>
      <c r="I111" s="147">
        <f>'25 IRP Draft Table - Combined'!H137</f>
        <v>156.97540209007258</v>
      </c>
      <c r="J111" s="145">
        <f>'25 IRP Draft Table - Combined'!O137</f>
        <v>0.29066519024021231</v>
      </c>
      <c r="K111" s="146">
        <f>'25 IRP Draft Table - Combined'!I137</f>
        <v>34.867776132000003</v>
      </c>
      <c r="L111" s="145">
        <f>'25 IRP Draft Table - Combined'!J137</f>
        <v>4.3916155836899881E-2</v>
      </c>
      <c r="M111" s="147">
        <f>'25 IRP Draft Table - Combined'!K137</f>
        <v>1.5312586902990504</v>
      </c>
      <c r="N111" s="149">
        <f>'25 IRP Draft Table - Combined'!M137</f>
        <v>36.399034822299051</v>
      </c>
      <c r="O111" s="146">
        <f>'25 IRP Draft Table - Combined'!N137</f>
        <v>193.37443691237164</v>
      </c>
      <c r="P111" s="150">
        <f>'25 IRP Draft Table - Combined'!P137</f>
        <v>75.94548006194016</v>
      </c>
      <c r="Q111" s="33"/>
      <c r="R111" s="33"/>
      <c r="S111" s="33"/>
      <c r="T111" s="239" t="s">
        <v>135</v>
      </c>
      <c r="U111" s="147">
        <f>'25 IRP Draft Table - Combined'!W137</f>
        <v>75.94548006194016</v>
      </c>
      <c r="V111" s="151">
        <f>'25 IRP Draft Table - Combined'!X137</f>
        <v>-26.266267661305633</v>
      </c>
      <c r="W111" s="152">
        <f>'25 IRP Draft Table - Combined'!Y137</f>
        <v>49.679212400634526</v>
      </c>
      <c r="X111" s="154">
        <f>'25 IRP Draft Table - Combined'!Z137</f>
        <v>126.4945552571097</v>
      </c>
      <c r="Y111" s="33"/>
      <c r="Z111" s="79"/>
      <c r="AA111" s="33"/>
      <c r="AB111" s="33"/>
      <c r="AC111" s="33"/>
      <c r="AD111" s="33"/>
    </row>
    <row r="112" spans="3:30">
      <c r="C112" s="155" t="s">
        <v>136</v>
      </c>
      <c r="D112" s="139" t="str">
        <f>'25 IRP Draft Table - Combined'!C138</f>
        <v>No</v>
      </c>
      <c r="E112" s="140" t="str">
        <f>'25 IRP Draft Table - Combined'!D138</f>
        <v>by location</v>
      </c>
      <c r="F112" s="141">
        <f>'25 IRP Draft Table - Combined'!E138</f>
        <v>1354.1701644101508</v>
      </c>
      <c r="G112" s="142">
        <f>'25 IRP Draft Table - Combined'!F138</f>
        <v>60.578257158880298</v>
      </c>
      <c r="H112" s="240">
        <f>'25 IRP Draft Table - Combined'!G138</f>
        <v>6.3159999999999994E-2</v>
      </c>
      <c r="I112" s="147">
        <f>'25 IRP Draft Table - Combined'!H138</f>
        <v>89.35551030629999</v>
      </c>
      <c r="J112" s="145">
        <f>'25 IRP Draft Table - Combined'!O138</f>
        <v>0.34369625408302523</v>
      </c>
      <c r="K112" s="146">
        <f>'25 IRP Draft Table - Combined'!I138</f>
        <v>28.451757634742439</v>
      </c>
      <c r="L112" s="145">
        <f>'25 IRP Draft Table - Combined'!J138</f>
        <v>4.3916155836899881E-2</v>
      </c>
      <c r="M112" s="147">
        <f>'25 IRP Draft Table - Combined'!K138</f>
        <v>1.2494918221210549</v>
      </c>
      <c r="N112" s="149">
        <f>'25 IRP Draft Table - Combined'!M138</f>
        <v>29.701249456863493</v>
      </c>
      <c r="O112" s="146">
        <f>'25 IRP Draft Table - Combined'!N138</f>
        <v>119.05675976316348</v>
      </c>
      <c r="P112" s="150">
        <f>'25 IRP Draft Table - Combined'!P138</f>
        <v>39.543504328040491</v>
      </c>
      <c r="Q112" s="33"/>
      <c r="R112" s="33"/>
      <c r="S112" s="33"/>
      <c r="T112" s="239" t="s">
        <v>136</v>
      </c>
      <c r="U112" s="147">
        <f>'25 IRP Draft Table - Combined'!W138</f>
        <v>39.543504328040491</v>
      </c>
      <c r="V112" s="151">
        <f>'25 IRP Draft Table - Combined'!X138</f>
        <v>-26.266267661305633</v>
      </c>
      <c r="W112" s="152">
        <f>'25 IRP Draft Table - Combined'!Y138</f>
        <v>13.277236666734858</v>
      </c>
      <c r="X112" s="154">
        <f>'25 IRP Draft Table - Combined'!Z138</f>
        <v>39.974827800711722</v>
      </c>
      <c r="Y112" s="33"/>
      <c r="Z112" s="79"/>
      <c r="AA112" s="33"/>
      <c r="AB112" s="33"/>
      <c r="AC112" s="33"/>
      <c r="AD112" s="33"/>
    </row>
    <row r="113" spans="3:30">
      <c r="C113" s="155" t="s">
        <v>137</v>
      </c>
      <c r="D113" s="139" t="str">
        <f>'25 IRP Draft Table - Combined'!C139</f>
        <v>No</v>
      </c>
      <c r="E113" s="140" t="str">
        <f>'25 IRP Draft Table - Combined'!D139</f>
        <v>by location</v>
      </c>
      <c r="F113" s="141">
        <f>'25 IRP Draft Table - Combined'!E139</f>
        <v>1421.5140289286185</v>
      </c>
      <c r="G113" s="142">
        <f>'25 IRP Draft Table - Combined'!F139</f>
        <v>60.578257158880298</v>
      </c>
      <c r="H113" s="240">
        <f>'25 IRP Draft Table - Combined'!G139</f>
        <v>6.3130000000000006E-2</v>
      </c>
      <c r="I113" s="147">
        <f>'25 IRP Draft Table - Combined'!H139</f>
        <v>93.564486020703796</v>
      </c>
      <c r="J113" s="145">
        <f>'25 IRP Draft Table - Combined'!O139</f>
        <v>0.34369625408302523</v>
      </c>
      <c r="K113" s="146">
        <f>'25 IRP Draft Table - Combined'!I139</f>
        <v>28.451757634742439</v>
      </c>
      <c r="L113" s="145">
        <f>'25 IRP Draft Table - Combined'!J139</f>
        <v>4.3916155836899881E-2</v>
      </c>
      <c r="M113" s="147">
        <f>'25 IRP Draft Table - Combined'!K139</f>
        <v>1.2494918221210549</v>
      </c>
      <c r="N113" s="149">
        <f>'25 IRP Draft Table - Combined'!M139</f>
        <v>29.701249456863493</v>
      </c>
      <c r="O113" s="146">
        <f>'25 IRP Draft Table - Combined'!N139</f>
        <v>123.26573547756729</v>
      </c>
      <c r="P113" s="150">
        <f>'25 IRP Draft Table - Combined'!P139</f>
        <v>40.941473243961219</v>
      </c>
      <c r="Q113" s="33"/>
      <c r="R113" s="33"/>
      <c r="S113" s="33"/>
      <c r="T113" s="239" t="s">
        <v>137</v>
      </c>
      <c r="U113" s="147">
        <f>'25 IRP Draft Table - Combined'!W139</f>
        <v>40.941473243961219</v>
      </c>
      <c r="V113" s="151">
        <f>'25 IRP Draft Table - Combined'!X139</f>
        <v>-26.266267661305633</v>
      </c>
      <c r="W113" s="152">
        <f>'25 IRP Draft Table - Combined'!Y139</f>
        <v>14.675205582655586</v>
      </c>
      <c r="X113" s="154">
        <f>'25 IRP Draft Table - Combined'!Z139</f>
        <v>44.183803515115535</v>
      </c>
      <c r="Y113" s="33"/>
      <c r="Z113" s="79"/>
      <c r="AA113" s="33"/>
      <c r="AB113" s="33"/>
      <c r="AC113" s="33"/>
      <c r="AD113" s="33"/>
    </row>
    <row r="114" spans="3:30" ht="16.5" thickBot="1">
      <c r="C114" s="242" t="s">
        <v>138</v>
      </c>
      <c r="D114" s="243" t="str">
        <f>'25 IRP Draft Table - Combined'!C140</f>
        <v>No</v>
      </c>
      <c r="E114" s="244">
        <f>'25 IRP Draft Table - Combined'!D140</f>
        <v>0</v>
      </c>
      <c r="F114" s="245">
        <f>'25 IRP Draft Table - Combined'!E140</f>
        <v>6011.0471895916826</v>
      </c>
      <c r="G114" s="246">
        <f>'25 IRP Draft Table - Combined'!F140</f>
        <v>121.91625769852928</v>
      </c>
      <c r="H114" s="247">
        <f>'25 IRP Draft Table - Combined'!G140</f>
        <v>4.8410000000000002E-2</v>
      </c>
      <c r="I114" s="248">
        <f>'25 IRP Draft Table - Combined'!H140</f>
        <v>296.89676048331916</v>
      </c>
      <c r="J114" s="249">
        <f>'25 IRP Draft Table - Combined'!O140</f>
        <v>0.84433555100378521</v>
      </c>
      <c r="K114" s="250">
        <f>'25 IRP Draft Table - Combined'!I140</f>
        <v>63.213031562500007</v>
      </c>
      <c r="L114" s="249">
        <f>'25 IRP Draft Table - Combined'!J140</f>
        <v>4.3916155836899881E-2</v>
      </c>
      <c r="M114" s="248">
        <f>'25 IRP Draft Table - Combined'!K140</f>
        <v>2.7760733450216213</v>
      </c>
      <c r="N114" s="251">
        <f>'25 IRP Draft Table - Combined'!M140</f>
        <v>65.989104907521622</v>
      </c>
      <c r="O114" s="250">
        <f>'25 IRP Draft Table - Combined'!N140</f>
        <v>362.88586539084076</v>
      </c>
      <c r="P114" s="252">
        <f>'25 IRP Draft Table - Combined'!P140</f>
        <v>49.062635169350266</v>
      </c>
      <c r="Q114" s="33"/>
      <c r="R114" s="33"/>
      <c r="S114" s="33"/>
      <c r="T114" s="253" t="s">
        <v>138</v>
      </c>
      <c r="U114" s="248">
        <f>'25 IRP Draft Table - Combined'!W140</f>
        <v>49.062635169350266</v>
      </c>
      <c r="V114" s="254">
        <f>'25 IRP Draft Table - Combined'!X140</f>
        <v>-11.743533812631817</v>
      </c>
      <c r="W114" s="255">
        <f>'25 IRP Draft Table - Combined'!Y140</f>
        <v>49.062635169350266</v>
      </c>
      <c r="X114" s="256">
        <f>'25 IRP Draft Table - Combined'!Z140</f>
        <v>362.88586539084076</v>
      </c>
      <c r="Y114" s="33"/>
      <c r="Z114" s="79"/>
      <c r="AA114" s="33"/>
      <c r="AB114" s="33"/>
      <c r="AC114" s="33"/>
      <c r="AD114" s="33"/>
    </row>
    <row r="115" spans="3:30">
      <c r="C115" s="117"/>
      <c r="D115" s="257"/>
      <c r="V115" s="117"/>
    </row>
    <row r="116" spans="3:30">
      <c r="C116" s="117"/>
      <c r="D116" s="257"/>
      <c r="V116" s="117"/>
    </row>
    <row r="117" spans="3:30">
      <c r="C117" s="117"/>
      <c r="D117" s="257"/>
      <c r="V117" s="117"/>
    </row>
    <row r="118" spans="3:30">
      <c r="C118" s="117"/>
      <c r="D118" s="257"/>
      <c r="V118" s="117"/>
    </row>
    <row r="119" spans="3:30" ht="33" customHeight="1">
      <c r="C119" s="119" t="s">
        <v>165</v>
      </c>
      <c r="E119" s="228"/>
      <c r="F119" s="176"/>
      <c r="G119" s="176"/>
      <c r="H119" s="229"/>
      <c r="I119" s="181"/>
      <c r="J119" s="230"/>
      <c r="K119" s="231"/>
      <c r="L119" s="181"/>
      <c r="M119" s="230"/>
      <c r="N119" s="181"/>
      <c r="O119" s="181"/>
      <c r="P119" s="181"/>
      <c r="Q119" s="181"/>
      <c r="R119" s="181"/>
      <c r="S119" s="181"/>
      <c r="U119" s="129" t="s">
        <v>166</v>
      </c>
      <c r="V119" s="129"/>
      <c r="W119" s="129"/>
      <c r="X119" s="129"/>
      <c r="Y119" s="129"/>
      <c r="Z119" s="129"/>
      <c r="AA119" s="176"/>
      <c r="AB119" s="232"/>
      <c r="AC119" s="232"/>
      <c r="AD119" s="33"/>
    </row>
    <row r="120" spans="3:30" ht="9.75" customHeight="1" thickBot="1">
      <c r="C120" s="119"/>
      <c r="E120" s="228"/>
      <c r="F120" s="176"/>
      <c r="G120" s="176"/>
      <c r="H120" s="229"/>
      <c r="I120" s="181"/>
      <c r="J120" s="230"/>
      <c r="K120" s="231"/>
      <c r="L120" s="181"/>
      <c r="M120" s="230"/>
      <c r="N120" s="181"/>
      <c r="O120" s="181"/>
      <c r="P120" s="181"/>
      <c r="Q120" s="181"/>
      <c r="R120" s="181"/>
      <c r="S120" s="181"/>
      <c r="U120" s="119"/>
      <c r="V120" s="176"/>
      <c r="W120" s="232"/>
      <c r="X120" s="233"/>
      <c r="Y120" s="232"/>
      <c r="Z120" s="181"/>
      <c r="AA120" s="176"/>
      <c r="AB120" s="232"/>
      <c r="AC120" s="232"/>
      <c r="AD120" s="33"/>
    </row>
    <row r="121" spans="3:30" ht="16.5" thickBot="1">
      <c r="C121" s="995" t="s">
        <v>41</v>
      </c>
      <c r="D121" s="1003" t="s">
        <v>151</v>
      </c>
      <c r="E121" s="1004"/>
      <c r="F121" s="1004"/>
      <c r="G121" s="1004"/>
      <c r="H121" s="1004"/>
      <c r="I121" s="1004"/>
      <c r="J121" s="1004"/>
      <c r="K121" s="1005"/>
      <c r="L121" s="988" t="s">
        <v>152</v>
      </c>
      <c r="M121" s="989"/>
      <c r="N121" s="989"/>
      <c r="O121" s="1006"/>
      <c r="P121" s="997" t="s">
        <v>50</v>
      </c>
      <c r="Q121" s="999" t="s">
        <v>153</v>
      </c>
      <c r="R121" s="33"/>
      <c r="S121" s="33"/>
      <c r="T121" s="1001" t="s">
        <v>41</v>
      </c>
      <c r="U121" s="130" t="s">
        <v>34</v>
      </c>
      <c r="V121" s="1007" t="s">
        <v>35</v>
      </c>
      <c r="W121" s="1009"/>
      <c r="X121" s="33"/>
      <c r="Y121" s="33"/>
      <c r="Z121" s="33"/>
      <c r="AA121" s="33"/>
      <c r="AB121" s="33"/>
      <c r="AC121" s="33"/>
      <c r="AD121" s="33"/>
    </row>
    <row r="122" spans="3:30" ht="79.5" thickBot="1">
      <c r="C122" s="996"/>
      <c r="D122" s="120" t="s">
        <v>147</v>
      </c>
      <c r="E122" s="137" t="s">
        <v>6</v>
      </c>
      <c r="F122" s="121" t="s">
        <v>42</v>
      </c>
      <c r="G122" s="121" t="s">
        <v>43</v>
      </c>
      <c r="H122" s="122" t="s">
        <v>184</v>
      </c>
      <c r="I122" s="121" t="s">
        <v>44</v>
      </c>
      <c r="J122" s="123" t="s">
        <v>51</v>
      </c>
      <c r="K122" s="131" t="s">
        <v>53</v>
      </c>
      <c r="L122" s="124" t="s">
        <v>154</v>
      </c>
      <c r="M122" s="125" t="s">
        <v>46</v>
      </c>
      <c r="N122" s="126" t="s">
        <v>155</v>
      </c>
      <c r="O122" s="127" t="s">
        <v>157</v>
      </c>
      <c r="P122" s="998"/>
      <c r="Q122" s="1000"/>
      <c r="R122" s="33"/>
      <c r="S122" s="33"/>
      <c r="T122" s="1002"/>
      <c r="U122" s="126" t="s">
        <v>159</v>
      </c>
      <c r="V122" s="128" t="s">
        <v>186</v>
      </c>
      <c r="W122" s="127" t="s">
        <v>76</v>
      </c>
      <c r="X122" s="33"/>
      <c r="Y122" s="33"/>
      <c r="Z122" s="33"/>
      <c r="AA122" s="33"/>
      <c r="AB122" s="33"/>
      <c r="AC122" s="33"/>
      <c r="AD122" s="33"/>
    </row>
    <row r="123" spans="3:30" ht="20.25" customHeight="1">
      <c r="C123" s="155" t="s">
        <v>195</v>
      </c>
      <c r="D123" s="139" t="str">
        <f>'25 IRP Draft Table - Combined'!C70</f>
        <v>No</v>
      </c>
      <c r="E123" s="140" t="str">
        <f>'25 IRP Draft Table - Combined'!D70</f>
        <v>N/A</v>
      </c>
      <c r="F123" s="141">
        <f>'25 IRP Draft Table - Combined'!E70</f>
        <v>1747.6123926446444</v>
      </c>
      <c r="G123" s="142">
        <f>'25 IRP Draft Table - Combined'!F70</f>
        <v>29.936846917711922</v>
      </c>
      <c r="H123" s="240">
        <f>'25 IRP Draft Table - Combined'!G70</f>
        <v>5.3539999999999997E-2</v>
      </c>
      <c r="I123" s="147">
        <f>'25 IRP Draft Table - Combined'!H70</f>
        <v>95.169986286168552</v>
      </c>
      <c r="J123" s="145">
        <f>'25 IRP Draft Table - Combined'!O70</f>
        <v>0.16666666666666666</v>
      </c>
      <c r="K123" s="258">
        <f>'25 IRP Draft Table - Combined'!Q70</f>
        <v>0.85</v>
      </c>
      <c r="L123" s="146">
        <f>'25 IRP Draft Table - Combined'!I70</f>
        <v>45.05392607028535</v>
      </c>
      <c r="M123" s="145">
        <f>'25 IRP Draft Table - Combined'!J70</f>
        <v>0</v>
      </c>
      <c r="N123" s="259">
        <f>'25 IRP Draft Table - Combined'!K70</f>
        <v>0</v>
      </c>
      <c r="O123" s="149">
        <f>'25 IRP Draft Table - Combined'!M70</f>
        <v>45.05392607028535</v>
      </c>
      <c r="P123" s="146">
        <f>'25 IRP Draft Table - Combined'!N70</f>
        <v>140.22391235645389</v>
      </c>
      <c r="Q123" s="150">
        <f>'25 IRP Draft Table - Combined'!P70</f>
        <v>96.04377558661227</v>
      </c>
      <c r="R123" s="33"/>
      <c r="S123" s="33"/>
      <c r="T123" s="236" t="s">
        <v>195</v>
      </c>
      <c r="U123" s="260">
        <f>'25 IRP Draft Table - Combined'!T70</f>
        <v>0</v>
      </c>
      <c r="V123" s="151">
        <f>'25 IRP Draft Table - Combined'!X70</f>
        <v>-32.402648951294893</v>
      </c>
      <c r="W123" s="154">
        <f>'25 IRP Draft Table - Combined'!Z70</f>
        <v>140.22391235645389</v>
      </c>
      <c r="X123" s="33"/>
      <c r="Y123" s="79"/>
      <c r="Z123" s="33"/>
      <c r="AA123" s="33"/>
      <c r="AB123" s="33"/>
      <c r="AC123" s="33"/>
      <c r="AD123" s="33"/>
    </row>
    <row r="124" spans="3:30" ht="20.25" customHeight="1">
      <c r="C124" s="155" t="s">
        <v>196</v>
      </c>
      <c r="D124" s="173" t="str">
        <f>'25 IRP Draft Table - Combined'!C71</f>
        <v xml:space="preserve">Yes </v>
      </c>
      <c r="E124" s="174" t="str">
        <f>'25 IRP Draft Table - Combined'!D71</f>
        <v>N/A</v>
      </c>
      <c r="F124" s="175">
        <f>'25 IRP Draft Table - Combined'!E71</f>
        <v>1497.8944897674869</v>
      </c>
      <c r="G124" s="176">
        <f>'25 IRP Draft Table - Combined'!F71</f>
        <v>25.659143999999998</v>
      </c>
      <c r="H124" s="234">
        <f>'25 IRP Draft Table - Combined'!G71</f>
        <v>5.3539999999999997E-2</v>
      </c>
      <c r="I124" s="181">
        <f>'25 IRP Draft Table - Combined'!H71</f>
        <v>81.571061551911242</v>
      </c>
      <c r="J124" s="179">
        <f>'25 IRP Draft Table - Combined'!O71</f>
        <v>0.16666666666666666</v>
      </c>
      <c r="K124" s="261">
        <f>'25 IRP Draft Table - Combined'!Q71</f>
        <v>0.85</v>
      </c>
      <c r="L124" s="180">
        <f>'25 IRP Draft Table - Combined'!I71</f>
        <v>38.766690059999995</v>
      </c>
      <c r="M124" s="179">
        <f>'25 IRP Draft Table - Combined'!J71</f>
        <v>0</v>
      </c>
      <c r="N124" s="181">
        <f>'25 IRP Draft Table - Combined'!K71</f>
        <v>0</v>
      </c>
      <c r="O124" s="183">
        <f>'25 IRP Draft Table - Combined'!M71</f>
        <v>38.766690059999995</v>
      </c>
      <c r="P124" s="180">
        <f>'25 IRP Draft Table - Combined'!N71</f>
        <v>120.33775161191124</v>
      </c>
      <c r="Q124" s="184">
        <f>'25 IRP Draft Table - Combined'!P71</f>
        <v>82.423117542404967</v>
      </c>
      <c r="R124" s="33"/>
      <c r="S124" s="33"/>
      <c r="T124" s="239" t="s">
        <v>196</v>
      </c>
      <c r="U124" s="262">
        <f>'25 IRP Draft Table - Combined'!T71</f>
        <v>0</v>
      </c>
      <c r="V124" s="185">
        <f>'25 IRP Draft Table - Combined'!X71</f>
        <v>-27.772605368497178</v>
      </c>
      <c r="W124" s="188">
        <f>'25 IRP Draft Table - Combined'!Z71</f>
        <v>120.33775161191124</v>
      </c>
      <c r="X124" s="33"/>
      <c r="Y124" s="79"/>
      <c r="Z124" s="33"/>
      <c r="AA124" s="33"/>
      <c r="AB124" s="33"/>
      <c r="AC124" s="33"/>
      <c r="AD124" s="33"/>
    </row>
    <row r="125" spans="3:30">
      <c r="C125" s="172" t="s">
        <v>64</v>
      </c>
      <c r="D125" s="173" t="str">
        <f>'25 IRP Draft Table - Combined'!C72</f>
        <v xml:space="preserve">Yes </v>
      </c>
      <c r="E125" s="174">
        <f>'25 IRP Draft Table - Combined'!D72</f>
        <v>19</v>
      </c>
      <c r="F125" s="175">
        <f>'25 IRP Draft Table - Combined'!E72</f>
        <v>1587.7681591535361</v>
      </c>
      <c r="G125" s="176">
        <f>'25 IRP Draft Table - Combined'!F72</f>
        <v>25.659143999999998</v>
      </c>
      <c r="H125" s="234">
        <f>'25 IRP Draft Table - Combined'!G72</f>
        <v>5.3539999999999997E-2</v>
      </c>
      <c r="I125" s="181">
        <f>'25 IRP Draft Table - Combined'!H72</f>
        <v>86.382897810840319</v>
      </c>
      <c r="J125" s="179">
        <f>'25 IRP Draft Table - Combined'!O72</f>
        <v>0.16666666666666666</v>
      </c>
      <c r="K125" s="261">
        <f>'25 IRP Draft Table - Combined'!Q72</f>
        <v>0.85</v>
      </c>
      <c r="L125" s="180">
        <f>'25 IRP Draft Table - Combined'!I72</f>
        <v>38.766690059999995</v>
      </c>
      <c r="M125" s="179">
        <f>'25 IRP Draft Table - Combined'!J72</f>
        <v>0</v>
      </c>
      <c r="N125" s="181">
        <f>'25 IRP Draft Table - Combined'!K72</f>
        <v>0</v>
      </c>
      <c r="O125" s="183">
        <f>'25 IRP Draft Table - Combined'!M72</f>
        <v>38.766690059999995</v>
      </c>
      <c r="P125" s="180">
        <f>'25 IRP Draft Table - Combined'!N72</f>
        <v>125.14958787084032</v>
      </c>
      <c r="Q125" s="184">
        <f>'25 IRP Draft Table - Combined'!P72</f>
        <v>85.718895801945436</v>
      </c>
      <c r="R125" s="33"/>
      <c r="S125" s="33"/>
      <c r="T125" s="237" t="s">
        <v>64</v>
      </c>
      <c r="U125" s="262">
        <f>'25 IRP Draft Table - Combined'!T72</f>
        <v>0</v>
      </c>
      <c r="V125" s="185">
        <f>'25 IRP Draft Table - Combined'!X72</f>
        <v>-29.438961690607005</v>
      </c>
      <c r="W125" s="188">
        <f>'25 IRP Draft Table - Combined'!Z72</f>
        <v>125.14958787084032</v>
      </c>
      <c r="X125" s="33"/>
      <c r="Y125" s="79"/>
      <c r="Z125" s="33"/>
      <c r="AA125" s="33"/>
      <c r="AB125" s="33"/>
      <c r="AC125" s="33"/>
      <c r="AD125" s="33"/>
    </row>
    <row r="126" spans="3:30">
      <c r="C126" s="172" t="s">
        <v>65</v>
      </c>
      <c r="D126" s="173" t="str">
        <f>'25 IRP Draft Table - Combined'!C73</f>
        <v xml:space="preserve">Yes </v>
      </c>
      <c r="E126" s="174">
        <f>'25 IRP Draft Table - Combined'!D73</f>
        <v>497</v>
      </c>
      <c r="F126" s="175">
        <f>'25 IRP Draft Table - Combined'!E73</f>
        <v>1617.726048948886</v>
      </c>
      <c r="G126" s="176">
        <f>'25 IRP Draft Table - Combined'!F73</f>
        <v>25.659143999999998</v>
      </c>
      <c r="H126" s="234">
        <f>'25 IRP Draft Table - Combined'!G73</f>
        <v>5.3539999999999997E-2</v>
      </c>
      <c r="I126" s="181">
        <f>'25 IRP Draft Table - Combined'!H73</f>
        <v>87.986843230483359</v>
      </c>
      <c r="J126" s="179">
        <f>'25 IRP Draft Table - Combined'!O73</f>
        <v>0.16666666666666666</v>
      </c>
      <c r="K126" s="261">
        <f>'25 IRP Draft Table - Combined'!Q73</f>
        <v>0.85</v>
      </c>
      <c r="L126" s="180">
        <f>'25 IRP Draft Table - Combined'!I73</f>
        <v>38.766690059999995</v>
      </c>
      <c r="M126" s="179">
        <f>'25 IRP Draft Table - Combined'!J73</f>
        <v>0</v>
      </c>
      <c r="N126" s="181">
        <f>'25 IRP Draft Table - Combined'!K73</f>
        <v>0</v>
      </c>
      <c r="O126" s="183">
        <f>'25 IRP Draft Table - Combined'!M73</f>
        <v>38.766690059999995</v>
      </c>
      <c r="P126" s="180">
        <f>'25 IRP Draft Table - Combined'!N73</f>
        <v>126.75353329048335</v>
      </c>
      <c r="Q126" s="184">
        <f>'25 IRP Draft Table - Combined'!P73</f>
        <v>86.817488555125578</v>
      </c>
      <c r="R126" s="33"/>
      <c r="S126" s="33"/>
      <c r="T126" s="237" t="s">
        <v>65</v>
      </c>
      <c r="U126" s="262">
        <f>'25 IRP Draft Table - Combined'!T73</f>
        <v>0</v>
      </c>
      <c r="V126" s="185">
        <f>'25 IRP Draft Table - Combined'!X73</f>
        <v>-29.994413797976957</v>
      </c>
      <c r="W126" s="188">
        <f>'25 IRP Draft Table - Combined'!Z73</f>
        <v>126.75353329048335</v>
      </c>
      <c r="X126" s="33"/>
      <c r="Y126" s="79"/>
      <c r="Z126" s="33"/>
      <c r="AA126" s="33"/>
      <c r="AB126" s="33"/>
      <c r="AC126" s="33"/>
      <c r="AD126" s="33"/>
    </row>
    <row r="127" spans="3:30">
      <c r="C127" s="172" t="s">
        <v>56</v>
      </c>
      <c r="D127" s="173" t="str">
        <f>'25 IRP Draft Table - Combined'!C74</f>
        <v xml:space="preserve">Yes </v>
      </c>
      <c r="E127" s="174">
        <f>'25 IRP Draft Table - Combined'!D74</f>
        <v>2353</v>
      </c>
      <c r="F127" s="175">
        <f>'25 IRP Draft Table - Combined'!E74</f>
        <v>1542.8313244605115</v>
      </c>
      <c r="G127" s="176">
        <f>'25 IRP Draft Table - Combined'!F74</f>
        <v>25.659143999999998</v>
      </c>
      <c r="H127" s="234">
        <f>'25 IRP Draft Table - Combined'!G74</f>
        <v>5.3539999999999997E-2</v>
      </c>
      <c r="I127" s="181">
        <f>'25 IRP Draft Table - Combined'!H74</f>
        <v>83.976979681375781</v>
      </c>
      <c r="J127" s="179">
        <f>'25 IRP Draft Table - Combined'!O74</f>
        <v>0.16666666666666666</v>
      </c>
      <c r="K127" s="261">
        <f>'25 IRP Draft Table - Combined'!Q74</f>
        <v>0.85</v>
      </c>
      <c r="L127" s="180">
        <f>'25 IRP Draft Table - Combined'!I74</f>
        <v>38.766690059999995</v>
      </c>
      <c r="M127" s="179">
        <f>'25 IRP Draft Table - Combined'!J74</f>
        <v>0</v>
      </c>
      <c r="N127" s="181">
        <f>'25 IRP Draft Table - Combined'!K74</f>
        <v>0</v>
      </c>
      <c r="O127" s="183">
        <f>'25 IRP Draft Table - Combined'!M74</f>
        <v>38.766690059999995</v>
      </c>
      <c r="P127" s="180">
        <f>'25 IRP Draft Table - Combined'!N74</f>
        <v>122.74366974137578</v>
      </c>
      <c r="Q127" s="184">
        <f>'25 IRP Draft Table - Combined'!P74</f>
        <v>84.071006672175187</v>
      </c>
      <c r="R127" s="33"/>
      <c r="S127" s="33"/>
      <c r="T127" s="237" t="s">
        <v>56</v>
      </c>
      <c r="U127" s="262">
        <f>'25 IRP Draft Table - Combined'!T74</f>
        <v>0</v>
      </c>
      <c r="V127" s="185">
        <f>'25 IRP Draft Table - Combined'!X74</f>
        <v>-28.605783529552088</v>
      </c>
      <c r="W127" s="188">
        <f>'25 IRP Draft Table - Combined'!Z74</f>
        <v>122.74366974137578</v>
      </c>
      <c r="X127" s="33"/>
      <c r="Y127" s="79"/>
      <c r="Z127" s="33"/>
      <c r="AA127" s="33"/>
      <c r="AB127" s="33"/>
      <c r="AC127" s="33"/>
      <c r="AD127" s="33"/>
    </row>
    <row r="128" spans="3:30">
      <c r="C128" s="172" t="s">
        <v>66</v>
      </c>
      <c r="D128" s="173" t="str">
        <f>'25 IRP Draft Table - Combined'!C75</f>
        <v xml:space="preserve">Yes </v>
      </c>
      <c r="E128" s="174">
        <f>'25 IRP Draft Table - Combined'!D75</f>
        <v>2814</v>
      </c>
      <c r="F128" s="175">
        <f>'25 IRP Draft Table - Combined'!E75</f>
        <v>1527.8523795628366</v>
      </c>
      <c r="G128" s="176">
        <f>'25 IRP Draft Table - Combined'!F75</f>
        <v>25.659143999999998</v>
      </c>
      <c r="H128" s="234">
        <f>'25 IRP Draft Table - Combined'!G75</f>
        <v>5.3539999999999997E-2</v>
      </c>
      <c r="I128" s="181">
        <f>'25 IRP Draft Table - Combined'!H75</f>
        <v>83.175006971554268</v>
      </c>
      <c r="J128" s="179">
        <f>'25 IRP Draft Table - Combined'!O75</f>
        <v>0.16666666666666666</v>
      </c>
      <c r="K128" s="261">
        <f>'25 IRP Draft Table - Combined'!Q75</f>
        <v>0.85</v>
      </c>
      <c r="L128" s="180">
        <f>'25 IRP Draft Table - Combined'!I75</f>
        <v>38.766690059999995</v>
      </c>
      <c r="M128" s="179">
        <f>'25 IRP Draft Table - Combined'!J75</f>
        <v>0</v>
      </c>
      <c r="N128" s="181">
        <f>'25 IRP Draft Table - Combined'!K75</f>
        <v>0</v>
      </c>
      <c r="O128" s="183">
        <f>'25 IRP Draft Table - Combined'!M75</f>
        <v>38.766690059999995</v>
      </c>
      <c r="P128" s="180">
        <f>'25 IRP Draft Table - Combined'!N75</f>
        <v>121.94169703155427</v>
      </c>
      <c r="Q128" s="184">
        <f>'25 IRP Draft Table - Combined'!P75</f>
        <v>83.521710295585123</v>
      </c>
      <c r="R128" s="33"/>
      <c r="S128" s="33"/>
      <c r="T128" s="237" t="s">
        <v>66</v>
      </c>
      <c r="U128" s="262">
        <f>'25 IRP Draft Table - Combined'!T75</f>
        <v>0</v>
      </c>
      <c r="V128" s="185">
        <f>'25 IRP Draft Table - Combined'!X75</f>
        <v>-28.328057475867119</v>
      </c>
      <c r="W128" s="188">
        <f>'25 IRP Draft Table - Combined'!Z75</f>
        <v>121.94169703155427</v>
      </c>
      <c r="X128" s="33"/>
      <c r="Y128" s="79"/>
      <c r="Z128" s="33"/>
      <c r="AA128" s="33"/>
      <c r="AB128" s="33"/>
      <c r="AC128" s="33"/>
      <c r="AD128" s="33"/>
    </row>
    <row r="129" spans="3:30">
      <c r="C129" s="172" t="s">
        <v>67</v>
      </c>
      <c r="D129" s="173" t="str">
        <f>'25 IRP Draft Table - Combined'!C76</f>
        <v xml:space="preserve">Yes </v>
      </c>
      <c r="E129" s="174">
        <f>'25 IRP Draft Table - Combined'!D76</f>
        <v>4225</v>
      </c>
      <c r="F129" s="175">
        <f>'25 IRP Draft Table - Combined'!E76</f>
        <v>1542.8313244605115</v>
      </c>
      <c r="G129" s="176">
        <f>'25 IRP Draft Table - Combined'!F76</f>
        <v>25.659143999999998</v>
      </c>
      <c r="H129" s="234">
        <f>'25 IRP Draft Table - Combined'!G76</f>
        <v>4.4519999999999997E-2</v>
      </c>
      <c r="I129" s="181">
        <f>'25 IRP Draft Table - Combined'!H76</f>
        <v>69.829195655861966</v>
      </c>
      <c r="J129" s="179">
        <f>'25 IRP Draft Table - Combined'!O76</f>
        <v>0.16666666666666666</v>
      </c>
      <c r="K129" s="261">
        <f>'25 IRP Draft Table - Combined'!Q76</f>
        <v>0.85</v>
      </c>
      <c r="L129" s="180">
        <f>'25 IRP Draft Table - Combined'!I76</f>
        <v>38.766690059999995</v>
      </c>
      <c r="M129" s="179">
        <f>'25 IRP Draft Table - Combined'!J76</f>
        <v>0</v>
      </c>
      <c r="N129" s="181">
        <f>'25 IRP Draft Table - Combined'!K76</f>
        <v>0</v>
      </c>
      <c r="O129" s="183">
        <f>'25 IRP Draft Table - Combined'!M76</f>
        <v>38.766690059999995</v>
      </c>
      <c r="P129" s="180">
        <f>'25 IRP Draft Table - Combined'!N76</f>
        <v>108.59588571586195</v>
      </c>
      <c r="Q129" s="184">
        <f>'25 IRP Draft Table - Combined'!P76</f>
        <v>74.380743641001345</v>
      </c>
      <c r="R129" s="33"/>
      <c r="S129" s="33"/>
      <c r="T129" s="237" t="s">
        <v>67</v>
      </c>
      <c r="U129" s="262">
        <f>'25 IRP Draft Table - Combined'!T76</f>
        <v>0</v>
      </c>
      <c r="V129" s="185">
        <f>'25 IRP Draft Table - Combined'!X76</f>
        <v>-38.137522260123198</v>
      </c>
      <c r="W129" s="188">
        <f>'25 IRP Draft Table - Combined'!Z76</f>
        <v>108.59588571586195</v>
      </c>
      <c r="X129" s="33"/>
      <c r="Y129" s="79"/>
      <c r="Z129" s="33"/>
      <c r="AA129" s="33"/>
      <c r="AB129" s="33"/>
      <c r="AC129" s="33"/>
      <c r="AD129" s="33"/>
    </row>
    <row r="130" spans="3:30">
      <c r="C130" s="172" t="s">
        <v>68</v>
      </c>
      <c r="D130" s="189" t="str">
        <f>'25 IRP Draft Table - Combined'!C77</f>
        <v xml:space="preserve">Yes </v>
      </c>
      <c r="E130" s="190">
        <f>'25 IRP Draft Table - Combined'!D77</f>
        <v>6130</v>
      </c>
      <c r="F130" s="191">
        <f>'25 IRP Draft Table - Combined'!E77</f>
        <v>1482.915544869812</v>
      </c>
      <c r="G130" s="192">
        <f>'25 IRP Draft Table - Combined'!F77</f>
        <v>25.659143999999998</v>
      </c>
      <c r="H130" s="238">
        <f>'25 IRP Draft Table - Combined'!G77</f>
        <v>4.4519999999999997E-2</v>
      </c>
      <c r="I130" s="197">
        <f>'25 IRP Draft Table - Combined'!H77</f>
        <v>67.16174514848403</v>
      </c>
      <c r="J130" s="195">
        <f>'25 IRP Draft Table - Combined'!O77</f>
        <v>0.16666666666666666</v>
      </c>
      <c r="K130" s="263">
        <f>'25 IRP Draft Table - Combined'!Q77</f>
        <v>0.85</v>
      </c>
      <c r="L130" s="196">
        <f>'25 IRP Draft Table - Combined'!I77</f>
        <v>38.766690059999995</v>
      </c>
      <c r="M130" s="195">
        <f>'25 IRP Draft Table - Combined'!J77</f>
        <v>0</v>
      </c>
      <c r="N130" s="197">
        <f>'25 IRP Draft Table - Combined'!K77</f>
        <v>0</v>
      </c>
      <c r="O130" s="199">
        <f>'25 IRP Draft Table - Combined'!M77</f>
        <v>38.766690059999995</v>
      </c>
      <c r="P130" s="196">
        <f>'25 IRP Draft Table - Combined'!N77</f>
        <v>105.92843520848402</v>
      </c>
      <c r="Q130" s="200">
        <f>'25 IRP Draft Table - Combined'!P77</f>
        <v>72.553722745537002</v>
      </c>
      <c r="R130" s="33"/>
      <c r="S130" s="33"/>
      <c r="T130" s="237" t="s">
        <v>68</v>
      </c>
      <c r="U130" s="264">
        <f>'25 IRP Draft Table - Combined'!T77</f>
        <v>0</v>
      </c>
      <c r="V130" s="201">
        <f>'25 IRP Draft Table - Combined'!X77</f>
        <v>-36.656453434487346</v>
      </c>
      <c r="W130" s="204">
        <f>'25 IRP Draft Table - Combined'!Z77</f>
        <v>105.92843520848402</v>
      </c>
      <c r="X130" s="33"/>
      <c r="Y130" s="79"/>
      <c r="Z130" s="33"/>
      <c r="AA130" s="33"/>
      <c r="AB130" s="33"/>
      <c r="AC130" s="33"/>
      <c r="AD130" s="33"/>
    </row>
    <row r="131" spans="3:30" ht="20.25" customHeight="1">
      <c r="C131" s="155" t="s">
        <v>197</v>
      </c>
      <c r="D131" s="173" t="str">
        <f>'25 IRP Draft Table - Combined'!C78</f>
        <v xml:space="preserve">Yes </v>
      </c>
      <c r="E131" s="174" t="str">
        <f>'25 IRP Draft Table - Combined'!D78</f>
        <v>N/A</v>
      </c>
      <c r="F131" s="175">
        <f>'25 IRP Draft Table - Combined'!E78</f>
        <v>2556.5743207836967</v>
      </c>
      <c r="G131" s="176">
        <f>'25 IRP Draft Table - Combined'!F78</f>
        <v>46.186459200000002</v>
      </c>
      <c r="H131" s="234">
        <f>'25 IRP Draft Table - Combined'!G78</f>
        <v>5.355E-2</v>
      </c>
      <c r="I131" s="181">
        <f>'25 IRP Draft Table - Combined'!H78</f>
        <v>139.37783976812696</v>
      </c>
      <c r="J131" s="179">
        <f>'25 IRP Draft Table - Combined'!O78</f>
        <v>0.33333333333333331</v>
      </c>
      <c r="K131" s="261">
        <f>'25 IRP Draft Table - Combined'!Q78</f>
        <v>0.85</v>
      </c>
      <c r="L131" s="180">
        <f>'25 IRP Draft Table - Combined'!I78</f>
        <v>69.780042107999989</v>
      </c>
      <c r="M131" s="179">
        <f>'25 IRP Draft Table - Combined'!J78</f>
        <v>0</v>
      </c>
      <c r="N131" s="181">
        <f>'25 IRP Draft Table - Combined'!K78</f>
        <v>0</v>
      </c>
      <c r="O131" s="183">
        <f>'25 IRP Draft Table - Combined'!M78</f>
        <v>69.780042107999989</v>
      </c>
      <c r="P131" s="180">
        <f>'25 IRP Draft Table - Combined'!N78</f>
        <v>209.15788187612696</v>
      </c>
      <c r="Q131" s="184">
        <f>'25 IRP Draft Table - Combined'!P78</f>
        <v>71.629411601413352</v>
      </c>
      <c r="R131" s="33"/>
      <c r="S131" s="33"/>
      <c r="T131" s="239" t="s">
        <v>197</v>
      </c>
      <c r="U131" s="262">
        <f>'25 IRP Draft Table - Combined'!T78</f>
        <v>0</v>
      </c>
      <c r="V131" s="185">
        <f>'25 IRP Draft Table - Combined'!X78</f>
        <v>-23.692089424796865</v>
      </c>
      <c r="W131" s="188">
        <f>'25 IRP Draft Table - Combined'!Z78</f>
        <v>209.15788187612696</v>
      </c>
      <c r="X131" s="33"/>
      <c r="Y131" s="79"/>
      <c r="Z131" s="33"/>
      <c r="AA131" s="33"/>
      <c r="AB131" s="33"/>
      <c r="AC131" s="33"/>
      <c r="AD131" s="33"/>
    </row>
    <row r="132" spans="3:30">
      <c r="C132" s="172" t="s">
        <v>64</v>
      </c>
      <c r="D132" s="173" t="str">
        <f>'25 IRP Draft Table - Combined'!C79</f>
        <v xml:space="preserve">Yes </v>
      </c>
      <c r="E132" s="174">
        <f>'25 IRP Draft Table - Combined'!D79</f>
        <v>19</v>
      </c>
      <c r="F132" s="175">
        <f>'25 IRP Draft Table - Combined'!E79</f>
        <v>2709.9687800307188</v>
      </c>
      <c r="G132" s="176">
        <f>'25 IRP Draft Table - Combined'!F79</f>
        <v>46.186459200000002</v>
      </c>
      <c r="H132" s="234">
        <f>'25 IRP Draft Table - Combined'!G79</f>
        <v>5.355E-2</v>
      </c>
      <c r="I132" s="181">
        <f>'25 IRP Draft Table - Combined'!H79</f>
        <v>147.59211306080499</v>
      </c>
      <c r="J132" s="179">
        <f>'25 IRP Draft Table - Combined'!O79</f>
        <v>0.33333333333333331</v>
      </c>
      <c r="K132" s="261">
        <f>'25 IRP Draft Table - Combined'!Q79</f>
        <v>0.85</v>
      </c>
      <c r="L132" s="180">
        <f>'25 IRP Draft Table - Combined'!I79</f>
        <v>69.780042107999989</v>
      </c>
      <c r="M132" s="179">
        <f>'25 IRP Draft Table - Combined'!J79</f>
        <v>0</v>
      </c>
      <c r="N132" s="181">
        <f>'25 IRP Draft Table - Combined'!K79</f>
        <v>0</v>
      </c>
      <c r="O132" s="183">
        <f>'25 IRP Draft Table - Combined'!M79</f>
        <v>69.780042107999989</v>
      </c>
      <c r="P132" s="180">
        <f>'25 IRP Draft Table - Combined'!N79</f>
        <v>217.37215516880497</v>
      </c>
      <c r="Q132" s="184">
        <f>'25 IRP Draft Table - Combined'!P79</f>
        <v>74.442518893426353</v>
      </c>
      <c r="R132" s="33"/>
      <c r="S132" s="33"/>
      <c r="T132" s="237" t="s">
        <v>64</v>
      </c>
      <c r="U132" s="262">
        <f>'25 IRP Draft Table - Combined'!T79</f>
        <v>0</v>
      </c>
      <c r="V132" s="185">
        <f>'25 IRP Draft Table - Combined'!X79</f>
        <v>-25.113614790284679</v>
      </c>
      <c r="W132" s="188">
        <f>'25 IRP Draft Table - Combined'!Z79</f>
        <v>217.37215516880497</v>
      </c>
      <c r="X132" s="33"/>
      <c r="Y132" s="79"/>
      <c r="Z132" s="33"/>
      <c r="AA132" s="33"/>
      <c r="AB132" s="33"/>
      <c r="AC132" s="33"/>
      <c r="AD132" s="33"/>
    </row>
    <row r="133" spans="3:30">
      <c r="C133" s="172" t="s">
        <v>65</v>
      </c>
      <c r="D133" s="173" t="str">
        <f>'25 IRP Draft Table - Combined'!C80</f>
        <v xml:space="preserve">Yes </v>
      </c>
      <c r="E133" s="174">
        <f>'25 IRP Draft Table - Combined'!D80</f>
        <v>497</v>
      </c>
      <c r="F133" s="175">
        <f>'25 IRP Draft Table - Combined'!E80</f>
        <v>2761.1002664463927</v>
      </c>
      <c r="G133" s="176">
        <f>'25 IRP Draft Table - Combined'!F80</f>
        <v>46.186459200000002</v>
      </c>
      <c r="H133" s="234">
        <f>'25 IRP Draft Table - Combined'!G80</f>
        <v>5.355E-2</v>
      </c>
      <c r="I133" s="181">
        <f>'25 IRP Draft Table - Combined'!H80</f>
        <v>150.33020415836432</v>
      </c>
      <c r="J133" s="179">
        <f>'25 IRP Draft Table - Combined'!O80</f>
        <v>0.33333333333333331</v>
      </c>
      <c r="K133" s="261">
        <f>'25 IRP Draft Table - Combined'!Q80</f>
        <v>0.85</v>
      </c>
      <c r="L133" s="180">
        <f>'25 IRP Draft Table - Combined'!I80</f>
        <v>69.780042107999989</v>
      </c>
      <c r="M133" s="179">
        <f>'25 IRP Draft Table - Combined'!J80</f>
        <v>0</v>
      </c>
      <c r="N133" s="181">
        <f>'25 IRP Draft Table - Combined'!K80</f>
        <v>0</v>
      </c>
      <c r="O133" s="183">
        <f>'25 IRP Draft Table - Combined'!M80</f>
        <v>69.780042107999989</v>
      </c>
      <c r="P133" s="180">
        <f>'25 IRP Draft Table - Combined'!N80</f>
        <v>220.1102462663643</v>
      </c>
      <c r="Q133" s="184">
        <f>'25 IRP Draft Table - Combined'!P80</f>
        <v>75.380221324097377</v>
      </c>
      <c r="R133" s="33"/>
      <c r="S133" s="33"/>
      <c r="T133" s="237" t="s">
        <v>65</v>
      </c>
      <c r="U133" s="262">
        <f>'25 IRP Draft Table - Combined'!T80</f>
        <v>0</v>
      </c>
      <c r="V133" s="185">
        <f>'25 IRP Draft Table - Combined'!X80</f>
        <v>-25.587456578780611</v>
      </c>
      <c r="W133" s="188">
        <f>'25 IRP Draft Table - Combined'!Z80</f>
        <v>220.1102462663643</v>
      </c>
      <c r="X133" s="33"/>
      <c r="Y133" s="79"/>
      <c r="Z133" s="33"/>
      <c r="AA133" s="33"/>
      <c r="AB133" s="33"/>
      <c r="AC133" s="33"/>
      <c r="AD133" s="33"/>
    </row>
    <row r="134" spans="3:30">
      <c r="C134" s="172" t="s">
        <v>56</v>
      </c>
      <c r="D134" s="173" t="str">
        <f>'25 IRP Draft Table - Combined'!C81</f>
        <v xml:space="preserve">Yes </v>
      </c>
      <c r="E134" s="174">
        <f>'25 IRP Draft Table - Combined'!D81</f>
        <v>2353</v>
      </c>
      <c r="F134" s="175">
        <f>'25 IRP Draft Table - Combined'!E81</f>
        <v>2633.2715504072075</v>
      </c>
      <c r="G134" s="176">
        <f>'25 IRP Draft Table - Combined'!F81</f>
        <v>46.186459200000002</v>
      </c>
      <c r="H134" s="234">
        <f>'25 IRP Draft Table - Combined'!G81</f>
        <v>5.355E-2</v>
      </c>
      <c r="I134" s="181">
        <f>'25 IRP Draft Table - Combined'!H81</f>
        <v>143.48497641446596</v>
      </c>
      <c r="J134" s="179">
        <f>'25 IRP Draft Table - Combined'!O81</f>
        <v>0.33333333333333331</v>
      </c>
      <c r="K134" s="261">
        <f>'25 IRP Draft Table - Combined'!Q81</f>
        <v>0.85</v>
      </c>
      <c r="L134" s="180">
        <f>'25 IRP Draft Table - Combined'!I81</f>
        <v>69.780042107999989</v>
      </c>
      <c r="M134" s="179">
        <f>'25 IRP Draft Table - Combined'!J81</f>
        <v>0</v>
      </c>
      <c r="N134" s="181">
        <f>'25 IRP Draft Table - Combined'!K81</f>
        <v>0</v>
      </c>
      <c r="O134" s="183">
        <f>'25 IRP Draft Table - Combined'!M81</f>
        <v>69.780042107999989</v>
      </c>
      <c r="P134" s="180">
        <f>'25 IRP Draft Table - Combined'!N81</f>
        <v>213.26501852246594</v>
      </c>
      <c r="Q134" s="184">
        <f>'25 IRP Draft Table - Combined'!P81</f>
        <v>73.035965247419838</v>
      </c>
      <c r="R134" s="33"/>
      <c r="S134" s="33"/>
      <c r="T134" s="237" t="s">
        <v>56</v>
      </c>
      <c r="U134" s="262">
        <f>'25 IRP Draft Table - Combined'!T81</f>
        <v>0</v>
      </c>
      <c r="V134" s="185">
        <f>'25 IRP Draft Table - Combined'!X81</f>
        <v>-24.40285210754077</v>
      </c>
      <c r="W134" s="188">
        <f>'25 IRP Draft Table - Combined'!Z81</f>
        <v>213.26501852246594</v>
      </c>
      <c r="X134" s="33"/>
      <c r="Y134" s="79"/>
      <c r="Z134" s="33"/>
      <c r="AA134" s="33"/>
      <c r="AB134" s="33"/>
      <c r="AC134" s="33"/>
      <c r="AD134" s="33"/>
    </row>
    <row r="135" spans="3:30">
      <c r="C135" s="172" t="s">
        <v>66</v>
      </c>
      <c r="D135" s="173" t="str">
        <f>'25 IRP Draft Table - Combined'!C82</f>
        <v xml:space="preserve">Yes </v>
      </c>
      <c r="E135" s="174">
        <f>'25 IRP Draft Table - Combined'!D82</f>
        <v>2814</v>
      </c>
      <c r="F135" s="175">
        <f>'25 IRP Draft Table - Combined'!E82</f>
        <v>2607.7058071993706</v>
      </c>
      <c r="G135" s="176">
        <f>'25 IRP Draft Table - Combined'!F82</f>
        <v>46.186459200000002</v>
      </c>
      <c r="H135" s="234">
        <f>'25 IRP Draft Table - Combined'!G82</f>
        <v>5.355E-2</v>
      </c>
      <c r="I135" s="181">
        <f>'25 IRP Draft Table - Combined'!H82</f>
        <v>142.11593086568629</v>
      </c>
      <c r="J135" s="179">
        <f>'25 IRP Draft Table - Combined'!O82</f>
        <v>0.33333333333333331</v>
      </c>
      <c r="K135" s="261">
        <f>'25 IRP Draft Table - Combined'!Q82</f>
        <v>0.85</v>
      </c>
      <c r="L135" s="180">
        <f>'25 IRP Draft Table - Combined'!I82</f>
        <v>69.780042107999989</v>
      </c>
      <c r="M135" s="179">
        <f>'25 IRP Draft Table - Combined'!J82</f>
        <v>0</v>
      </c>
      <c r="N135" s="181">
        <f>'25 IRP Draft Table - Combined'!K82</f>
        <v>0</v>
      </c>
      <c r="O135" s="183">
        <f>'25 IRP Draft Table - Combined'!M82</f>
        <v>69.780042107999989</v>
      </c>
      <c r="P135" s="180">
        <f>'25 IRP Draft Table - Combined'!N82</f>
        <v>211.8959729736863</v>
      </c>
      <c r="Q135" s="184">
        <f>'25 IRP Draft Table - Combined'!P82</f>
        <v>72.567114032084348</v>
      </c>
      <c r="R135" s="33"/>
      <c r="S135" s="33"/>
      <c r="T135" s="237" t="s">
        <v>66</v>
      </c>
      <c r="U135" s="262">
        <f>'25 IRP Draft Table - Combined'!T82</f>
        <v>0</v>
      </c>
      <c r="V135" s="185">
        <f>'25 IRP Draft Table - Combined'!X82</f>
        <v>-24.165931213292797</v>
      </c>
      <c r="W135" s="188">
        <f>'25 IRP Draft Table - Combined'!Z82</f>
        <v>211.8959729736863</v>
      </c>
      <c r="X135" s="33"/>
      <c r="Y135" s="79"/>
      <c r="Z135" s="33"/>
      <c r="AA135" s="33"/>
      <c r="AB135" s="33"/>
      <c r="AC135" s="33"/>
      <c r="AD135" s="33"/>
    </row>
    <row r="136" spans="3:30">
      <c r="C136" s="172" t="s">
        <v>67</v>
      </c>
      <c r="D136" s="173" t="str">
        <f>'25 IRP Draft Table - Combined'!C83</f>
        <v xml:space="preserve">Yes </v>
      </c>
      <c r="E136" s="174">
        <f>'25 IRP Draft Table - Combined'!D83</f>
        <v>4225</v>
      </c>
      <c r="F136" s="175">
        <f>'25 IRP Draft Table - Combined'!E83</f>
        <v>2633.2715504072075</v>
      </c>
      <c r="G136" s="176">
        <f>'25 IRP Draft Table - Combined'!F83</f>
        <v>46.186459200000002</v>
      </c>
      <c r="H136" s="234">
        <f>'25 IRP Draft Table - Combined'!G83</f>
        <v>4.453E-2</v>
      </c>
      <c r="I136" s="181">
        <f>'25 IRP Draft Table - Combined'!H83</f>
        <v>119.31626516780896</v>
      </c>
      <c r="J136" s="179">
        <f>'25 IRP Draft Table - Combined'!O83</f>
        <v>0.33333333333333331</v>
      </c>
      <c r="K136" s="261">
        <f>'25 IRP Draft Table - Combined'!Q83</f>
        <v>0.85</v>
      </c>
      <c r="L136" s="180">
        <f>'25 IRP Draft Table - Combined'!I83</f>
        <v>69.780042107999989</v>
      </c>
      <c r="M136" s="179">
        <f>'25 IRP Draft Table - Combined'!J83</f>
        <v>0</v>
      </c>
      <c r="N136" s="181">
        <f>'25 IRP Draft Table - Combined'!K83</f>
        <v>0</v>
      </c>
      <c r="O136" s="183">
        <f>'25 IRP Draft Table - Combined'!M83</f>
        <v>69.780042107999989</v>
      </c>
      <c r="P136" s="180">
        <f>'25 IRP Draft Table - Combined'!N83</f>
        <v>189.09630727580895</v>
      </c>
      <c r="Q136" s="184">
        <f>'25 IRP Draft Table - Combined'!P83</f>
        <v>64.759009341030477</v>
      </c>
      <c r="R136" s="33"/>
      <c r="S136" s="33"/>
      <c r="T136" s="237" t="s">
        <v>67</v>
      </c>
      <c r="U136" s="262">
        <f>'25 IRP Draft Table - Combined'!T83</f>
        <v>0</v>
      </c>
      <c r="V136" s="185">
        <f>'25 IRP Draft Table - Combined'!X83</f>
        <v>-32.537136143387691</v>
      </c>
      <c r="W136" s="188">
        <f>'25 IRP Draft Table - Combined'!Z83</f>
        <v>189.09630727580895</v>
      </c>
      <c r="X136" s="33"/>
      <c r="Y136" s="79"/>
      <c r="Z136" s="33"/>
      <c r="AA136" s="33"/>
      <c r="AB136" s="33"/>
      <c r="AC136" s="33"/>
      <c r="AD136" s="33"/>
    </row>
    <row r="137" spans="3:30">
      <c r="C137" s="172" t="s">
        <v>68</v>
      </c>
      <c r="D137" s="173" t="str">
        <f>'25 IRP Draft Table - Combined'!C84</f>
        <v xml:space="preserve">Yes </v>
      </c>
      <c r="E137" s="174">
        <f>'25 IRP Draft Table - Combined'!D84</f>
        <v>6130</v>
      </c>
      <c r="F137" s="175">
        <f>'25 IRP Draft Table - Combined'!E84</f>
        <v>2531.0085775758598</v>
      </c>
      <c r="G137" s="176">
        <f>'25 IRP Draft Table - Combined'!F84</f>
        <v>46.186459200000002</v>
      </c>
      <c r="H137" s="234">
        <f>'25 IRP Draft Table - Combined'!G84</f>
        <v>4.453E-2</v>
      </c>
      <c r="I137" s="181">
        <f>'25 IRP Draft Table - Combined'!H84</f>
        <v>114.76249498762904</v>
      </c>
      <c r="J137" s="179">
        <f>'25 IRP Draft Table - Combined'!O84</f>
        <v>0.33333333333333331</v>
      </c>
      <c r="K137" s="261">
        <f>'25 IRP Draft Table - Combined'!Q84</f>
        <v>0.85</v>
      </c>
      <c r="L137" s="180">
        <f>'25 IRP Draft Table - Combined'!I84</f>
        <v>69.780042107999989</v>
      </c>
      <c r="M137" s="179">
        <f>'25 IRP Draft Table - Combined'!J84</f>
        <v>0</v>
      </c>
      <c r="N137" s="181">
        <f>'25 IRP Draft Table - Combined'!K84</f>
        <v>0</v>
      </c>
      <c r="O137" s="183">
        <f>'25 IRP Draft Table - Combined'!M84</f>
        <v>69.780042107999989</v>
      </c>
      <c r="P137" s="180">
        <f>'25 IRP Draft Table - Combined'!N84</f>
        <v>184.54253709562903</v>
      </c>
      <c r="Q137" s="184">
        <f>'25 IRP Draft Table - Combined'!P84</f>
        <v>63.199499005352422</v>
      </c>
      <c r="R137" s="33"/>
      <c r="S137" s="33"/>
      <c r="T137" s="237" t="s">
        <v>68</v>
      </c>
      <c r="U137" s="262">
        <f>'25 IRP Draft Table - Combined'!T84</f>
        <v>0</v>
      </c>
      <c r="V137" s="185">
        <f>'25 IRP Draft Table - Combined'!X84</f>
        <v>-31.273558040731857</v>
      </c>
      <c r="W137" s="188">
        <f>'25 IRP Draft Table - Combined'!Z84</f>
        <v>184.54253709562903</v>
      </c>
      <c r="X137" s="33"/>
      <c r="Y137" s="79"/>
      <c r="Z137" s="33"/>
      <c r="AA137" s="33"/>
      <c r="AB137" s="33"/>
      <c r="AC137" s="33"/>
      <c r="AD137" s="33"/>
    </row>
    <row r="138" spans="3:30" ht="20.25" customHeight="1">
      <c r="C138" s="155" t="s">
        <v>198</v>
      </c>
      <c r="D138" s="139" t="str">
        <f>'25 IRP Draft Table - Combined'!C85</f>
        <v>No</v>
      </c>
      <c r="E138" s="140" t="str">
        <f>'25 IRP Draft Table - Combined'!D85</f>
        <v>N/A</v>
      </c>
      <c r="F138" s="141">
        <f>'25 IRP Draft Table - Combined'!E85</f>
        <v>1459.4996735706595</v>
      </c>
      <c r="G138" s="142">
        <f>'25 IRP Draft Table - Combined'!F85</f>
        <v>25.659143999999998</v>
      </c>
      <c r="H138" s="240">
        <f>'25 IRP Draft Table - Combined'!G85</f>
        <v>5.3560000000000003E-2</v>
      </c>
      <c r="I138" s="147">
        <f>'25 IRP Draft Table - Combined'!H85</f>
        <v>79.545106269084528</v>
      </c>
      <c r="J138" s="145">
        <f>'25 IRP Draft Table - Combined'!O85</f>
        <v>0.16666666666666666</v>
      </c>
      <c r="K138" s="258">
        <f>'25 IRP Draft Table - Combined'!Q85</f>
        <v>0.85</v>
      </c>
      <c r="L138" s="146">
        <f>'25 IRP Draft Table - Combined'!I85</f>
        <v>36.924329679164458</v>
      </c>
      <c r="M138" s="145">
        <f>'25 IRP Draft Table - Combined'!J85</f>
        <v>0</v>
      </c>
      <c r="N138" s="147">
        <f>'25 IRP Draft Table - Combined'!K85</f>
        <v>0</v>
      </c>
      <c r="O138" s="149">
        <f>'25 IRP Draft Table - Combined'!M85</f>
        <v>36.924329679164458</v>
      </c>
      <c r="P138" s="146">
        <f>'25 IRP Draft Table - Combined'!N85</f>
        <v>116.46943594824899</v>
      </c>
      <c r="Q138" s="150">
        <f>'25 IRP Draft Table - Combined'!P85</f>
        <v>79.773586265923967</v>
      </c>
      <c r="R138" s="33"/>
      <c r="S138" s="33"/>
      <c r="T138" s="239" t="s">
        <v>198</v>
      </c>
      <c r="U138" s="260">
        <f>'25 IRP Draft Table - Combined'!T85</f>
        <v>0</v>
      </c>
      <c r="V138" s="151">
        <f>'25 IRP Draft Table - Combined'!X85</f>
        <v>-27.050726826590438</v>
      </c>
      <c r="W138" s="154">
        <f>'25 IRP Draft Table - Combined'!Z85</f>
        <v>116.46943594824899</v>
      </c>
      <c r="X138" s="33"/>
      <c r="Y138" s="79"/>
      <c r="Z138" s="33"/>
      <c r="AA138" s="33"/>
      <c r="AB138" s="33"/>
      <c r="AC138" s="33"/>
      <c r="AD138" s="33"/>
    </row>
    <row r="139" spans="3:30">
      <c r="C139" s="155" t="s">
        <v>117</v>
      </c>
      <c r="D139" s="156" t="str">
        <f>'25 IRP Draft Table - Combined'!C86</f>
        <v xml:space="preserve">Yes </v>
      </c>
      <c r="E139" s="157" t="str">
        <f>'25 IRP Draft Table - Combined'!D86</f>
        <v>N/A</v>
      </c>
      <c r="F139" s="158">
        <f>'25 IRP Draft Table - Combined'!E86</f>
        <v>2020.9863190626716</v>
      </c>
      <c r="G139" s="159">
        <f>'25 IRP Draft Table - Combined'!F86</f>
        <v>0.19244357999999998</v>
      </c>
      <c r="H139" s="241">
        <f>'25 IRP Draft Table - Combined'!G86</f>
        <v>2.9159999999999998E-2</v>
      </c>
      <c r="I139" s="164">
        <f>'25 IRP Draft Table - Combined'!H86</f>
        <v>58.937572718660299</v>
      </c>
      <c r="J139" s="162">
        <f>'25 IRP Draft Table - Combined'!O86</f>
        <v>0.16666666666666666</v>
      </c>
      <c r="K139" s="265">
        <f>'25 IRP Draft Table - Combined'!Q86</f>
        <v>0.83</v>
      </c>
      <c r="L139" s="163">
        <f>'25 IRP Draft Table - Combined'!I86</f>
        <v>50.512157976566783</v>
      </c>
      <c r="M139" s="162">
        <f>'25 IRP Draft Table - Combined'!J86</f>
        <v>0</v>
      </c>
      <c r="N139" s="164">
        <f>'25 IRP Draft Table - Combined'!K86</f>
        <v>0</v>
      </c>
      <c r="O139" s="166">
        <f>'25 IRP Draft Table - Combined'!M86</f>
        <v>50.512157976566783</v>
      </c>
      <c r="P139" s="163">
        <f>'25 IRP Draft Table - Combined'!N86</f>
        <v>109.44973069522709</v>
      </c>
      <c r="Q139" s="167">
        <f>'25 IRP Draft Table - Combined'!P86</f>
        <v>74.965568969333617</v>
      </c>
      <c r="R139" s="33"/>
      <c r="S139" s="33"/>
      <c r="T139" s="239" t="s">
        <v>117</v>
      </c>
      <c r="U139" s="266">
        <f>'25 IRP Draft Table - Combined'!T86</f>
        <v>0</v>
      </c>
      <c r="V139" s="168">
        <f>'25 IRP Draft Table - Combined'!X86</f>
        <v>-33.097111567663347</v>
      </c>
      <c r="W139" s="171">
        <f>'25 IRP Draft Table - Combined'!Z86</f>
        <v>109.44973069522709</v>
      </c>
      <c r="X139" s="33"/>
      <c r="Y139" s="79"/>
      <c r="Z139" s="33"/>
      <c r="AA139" s="33"/>
      <c r="AB139" s="33"/>
      <c r="AC139" s="33"/>
      <c r="AD139" s="33"/>
    </row>
    <row r="140" spans="3:30">
      <c r="C140" s="172" t="s">
        <v>67</v>
      </c>
      <c r="D140" s="189" t="str">
        <f>'25 IRP Draft Table - Combined'!C87</f>
        <v xml:space="preserve">Yes </v>
      </c>
      <c r="E140" s="190">
        <f>'25 IRP Draft Table - Combined'!D87</f>
        <v>4225</v>
      </c>
      <c r="F140" s="191">
        <f>'25 IRP Draft Table - Combined'!E87</f>
        <v>2081.6159086345519</v>
      </c>
      <c r="G140" s="192">
        <f>'25 IRP Draft Table - Combined'!F87</f>
        <v>0.19244357999999998</v>
      </c>
      <c r="H140" s="238">
        <f>'25 IRP Draft Table - Combined'!G87</f>
        <v>2.9159999999999998E-2</v>
      </c>
      <c r="I140" s="197">
        <f>'25 IRP Draft Table - Combined'!H87</f>
        <v>60.705531550576339</v>
      </c>
      <c r="J140" s="195">
        <f>'25 IRP Draft Table - Combined'!O87</f>
        <v>0.16666666666666666</v>
      </c>
      <c r="K140" s="263">
        <f>'25 IRP Draft Table - Combined'!Q87</f>
        <v>0.83</v>
      </c>
      <c r="L140" s="196">
        <f>'25 IRP Draft Table - Combined'!I87</f>
        <v>50.512157976566783</v>
      </c>
      <c r="M140" s="195">
        <f>'25 IRP Draft Table - Combined'!J87</f>
        <v>0</v>
      </c>
      <c r="N140" s="197">
        <f>'25 IRP Draft Table - Combined'!K87</f>
        <v>0</v>
      </c>
      <c r="O140" s="199">
        <f>'25 IRP Draft Table - Combined'!M87</f>
        <v>50.512157976566783</v>
      </c>
      <c r="P140" s="196">
        <f>'25 IRP Draft Table - Combined'!N87</f>
        <v>111.21768952714312</v>
      </c>
      <c r="Q140" s="200">
        <f>'25 IRP Draft Table - Combined'!P87</f>
        <v>76.176499676125431</v>
      </c>
      <c r="R140" s="33"/>
      <c r="S140" s="33"/>
      <c r="T140" s="237" t="s">
        <v>67</v>
      </c>
      <c r="U140" s="264">
        <f>'25 IRP Draft Table - Combined'!T87</f>
        <v>0</v>
      </c>
      <c r="V140" s="201">
        <f>'25 IRP Draft Table - Combined'!X87</f>
        <v>-34.090024914693245</v>
      </c>
      <c r="W140" s="204">
        <f>'25 IRP Draft Table - Combined'!Z87</f>
        <v>111.21768952714312</v>
      </c>
      <c r="X140" s="33"/>
      <c r="Y140" s="79"/>
      <c r="Z140" s="33"/>
      <c r="AA140" s="33"/>
      <c r="AB140" s="33"/>
      <c r="AC140" s="33"/>
      <c r="AD140" s="33"/>
    </row>
    <row r="141" spans="3:30">
      <c r="C141" s="155" t="s">
        <v>118</v>
      </c>
      <c r="D141" s="139" t="str">
        <f>'25 IRP Draft Table - Combined'!C88</f>
        <v>No</v>
      </c>
      <c r="E141" s="140" t="str">
        <f>'25 IRP Draft Table - Combined'!D88</f>
        <v>N/A</v>
      </c>
      <c r="F141" s="141">
        <f>'25 IRP Draft Table - Combined'!E88</f>
        <v>3006.3428237981511</v>
      </c>
      <c r="G141" s="142">
        <f>'25 IRP Draft Table - Combined'!F88</f>
        <v>0.34639844399999997</v>
      </c>
      <c r="H141" s="240">
        <f>'25 IRP Draft Table - Combined'!G88</f>
        <v>2.9159999999999998E-2</v>
      </c>
      <c r="I141" s="147">
        <f>'25 IRP Draft Table - Combined'!H88</f>
        <v>87.675057720581123</v>
      </c>
      <c r="J141" s="145">
        <f>'25 IRP Draft Table - Combined'!O88</f>
        <v>0.33333333333333331</v>
      </c>
      <c r="K141" s="258">
        <f>'25 IRP Draft Table - Combined'!Q88</f>
        <v>0.83</v>
      </c>
      <c r="L141" s="146">
        <f>'25 IRP Draft Table - Combined'!I88</f>
        <v>90.921884357820204</v>
      </c>
      <c r="M141" s="145">
        <f>'25 IRP Draft Table - Combined'!J88</f>
        <v>5.4800000000000001E-2</v>
      </c>
      <c r="N141" s="147">
        <f>'25 IRP Draft Table - Combined'!K88</f>
        <v>4.9825192628085473</v>
      </c>
      <c r="O141" s="149">
        <f>'25 IRP Draft Table - Combined'!M88</f>
        <v>95.904403620628756</v>
      </c>
      <c r="P141" s="146">
        <f>'25 IRP Draft Table - Combined'!N88</f>
        <v>183.57946134120988</v>
      </c>
      <c r="Q141" s="150">
        <f>'25 IRP Draft Table - Combined'!P88</f>
        <v>62.86967854151024</v>
      </c>
      <c r="R141" s="33"/>
      <c r="S141" s="33"/>
      <c r="T141" s="239" t="s">
        <v>118</v>
      </c>
      <c r="U141" s="260">
        <f>'25 IRP Draft Table - Combined'!T88</f>
        <v>0</v>
      </c>
      <c r="V141" s="151">
        <f>'25 IRP Draft Table - Combined'!X88</f>
        <v>-24.617005793497874</v>
      </c>
      <c r="W141" s="154">
        <f>'25 IRP Draft Table - Combined'!Z88</f>
        <v>183.57946134120988</v>
      </c>
      <c r="X141" s="33"/>
      <c r="Y141" s="79"/>
      <c r="Z141" s="33"/>
      <c r="AA141" s="33"/>
      <c r="AB141" s="33"/>
      <c r="AC141" s="33"/>
      <c r="AD141" s="33"/>
    </row>
    <row r="142" spans="3:30">
      <c r="C142" s="155" t="s">
        <v>119</v>
      </c>
      <c r="D142" s="139" t="str">
        <f>'25 IRP Draft Table - Combined'!C89</f>
        <v>No</v>
      </c>
      <c r="E142" s="140" t="str">
        <f>'25 IRP Draft Table - Combined'!D89</f>
        <v>N/A</v>
      </c>
      <c r="F142" s="141">
        <f>'25 IRP Draft Table - Combined'!E89</f>
        <v>3754</v>
      </c>
      <c r="G142" s="142">
        <f>'25 IRP Draft Table - Combined'!F89</f>
        <v>49.311139038257593</v>
      </c>
      <c r="H142" s="240">
        <f>'25 IRP Draft Table - Combined'!G89</f>
        <v>4.2880000000000001E-2</v>
      </c>
      <c r="I142" s="147">
        <f>'25 IRP Draft Table - Combined'!H89</f>
        <v>163.0859816419605</v>
      </c>
      <c r="J142" s="145">
        <f>'25 IRP Draft Table - Combined'!O89</f>
        <v>0.33333333333333331</v>
      </c>
      <c r="K142" s="258">
        <f>'25 IRP Draft Table - Combined'!Q89</f>
        <v>0.625</v>
      </c>
      <c r="L142" s="146">
        <f>'25 IRP Draft Table - Combined'!I89</f>
        <v>19.2</v>
      </c>
      <c r="M142" s="145">
        <f>'25 IRP Draft Table - Combined'!J89</f>
        <v>0</v>
      </c>
      <c r="N142" s="147">
        <f>'25 IRP Draft Table - Combined'!K89</f>
        <v>0</v>
      </c>
      <c r="O142" s="149">
        <f>'25 IRP Draft Table - Combined'!M89</f>
        <v>19.2</v>
      </c>
      <c r="P142" s="146">
        <f>'25 IRP Draft Table - Combined'!N89</f>
        <v>182.28598164196049</v>
      </c>
      <c r="Q142" s="150">
        <f>'25 IRP Draft Table - Combined'!P89</f>
        <v>62.426706041767289</v>
      </c>
      <c r="R142" s="33"/>
      <c r="S142" s="33"/>
      <c r="T142" s="239" t="s">
        <v>119</v>
      </c>
      <c r="U142" s="260">
        <f>'25 IRP Draft Table - Combined'!T89</f>
        <v>2.5999999999999996</v>
      </c>
      <c r="V142" s="151">
        <f>'25 IRP Draft Table - Combined'!X89</f>
        <v>-27.923589041095894</v>
      </c>
      <c r="W142" s="154">
        <f>'25 IRP Draft Table - Combined'!Z89</f>
        <v>182.28598164196049</v>
      </c>
      <c r="X142" s="33"/>
      <c r="Y142" s="79"/>
      <c r="Z142" s="33"/>
      <c r="AA142" s="33"/>
      <c r="AB142" s="33"/>
      <c r="AC142" s="33"/>
      <c r="AD142" s="33"/>
    </row>
    <row r="143" spans="3:30">
      <c r="C143" s="155" t="s">
        <v>120</v>
      </c>
      <c r="D143" s="156" t="str">
        <f>'25 IRP Draft Table - Combined'!C90</f>
        <v xml:space="preserve">Yes </v>
      </c>
      <c r="E143" s="157" t="str">
        <f>'25 IRP Draft Table - Combined'!D90</f>
        <v>N/A</v>
      </c>
      <c r="F143" s="158">
        <f>'25 IRP Draft Table - Combined'!E90</f>
        <v>2729.6655098476108</v>
      </c>
      <c r="G143" s="159">
        <f>'25 IRP Draft Table - Combined'!F90</f>
        <v>171.06095999999997</v>
      </c>
      <c r="H143" s="241">
        <f>'25 IRP Draft Table - Combined'!G90</f>
        <v>4.5809999999999997E-2</v>
      </c>
      <c r="I143" s="164">
        <f>'25 IRP Draft Table - Combined'!H90</f>
        <v>132.88227958371903</v>
      </c>
      <c r="J143" s="162">
        <f>'25 IRP Draft Table - Combined'!O90</f>
        <v>0.30069930069930068</v>
      </c>
      <c r="K143" s="265">
        <f>'25 IRP Draft Table - Combined'!Q90</f>
        <v>0.43</v>
      </c>
      <c r="L143" s="163">
        <f>'25 IRP Draft Table - Combined'!I90</f>
        <v>21.038226176624995</v>
      </c>
      <c r="M143" s="162">
        <f>'25 IRP Draft Table - Combined'!J90</f>
        <v>2.617264731564849E-2</v>
      </c>
      <c r="N143" s="164">
        <f>'25 IRP Draft Table - Combined'!K90</f>
        <v>0.55062607386764995</v>
      </c>
      <c r="O143" s="166">
        <f>'25 IRP Draft Table - Combined'!M90</f>
        <v>21.588852250492646</v>
      </c>
      <c r="P143" s="163">
        <f>'25 IRP Draft Table - Combined'!N90</f>
        <v>154.47113183421166</v>
      </c>
      <c r="Q143" s="167">
        <f>'25 IRP Draft Table - Combined'!P90</f>
        <v>58.642274217617796</v>
      </c>
      <c r="R143" s="33"/>
      <c r="S143" s="33"/>
      <c r="T143" s="239" t="s">
        <v>120</v>
      </c>
      <c r="U143" s="266">
        <f>'25 IRP Draft Table - Combined'!T90</f>
        <v>0</v>
      </c>
      <c r="V143" s="168">
        <f>'25 IRP Draft Table - Combined'!X90</f>
        <v>-37.398982796557398</v>
      </c>
      <c r="W143" s="171">
        <f>'25 IRP Draft Table - Combined'!Z90</f>
        <v>154.47113183421166</v>
      </c>
      <c r="X143" s="33"/>
      <c r="Y143" s="79"/>
      <c r="Z143" s="33"/>
      <c r="AA143" s="33"/>
      <c r="AB143" s="33"/>
      <c r="AC143" s="33"/>
      <c r="AD143" s="33"/>
    </row>
    <row r="144" spans="3:30">
      <c r="C144" s="172" t="s">
        <v>64</v>
      </c>
      <c r="D144" s="173" t="str">
        <f>'25 IRP Draft Table - Combined'!C91</f>
        <v xml:space="preserve">Yes </v>
      </c>
      <c r="E144" s="174">
        <f>'25 IRP Draft Table - Combined'!D91</f>
        <v>19</v>
      </c>
      <c r="F144" s="175">
        <f>'25 IRP Draft Table - Combined'!E91</f>
        <v>2893.4454404384678</v>
      </c>
      <c r="G144" s="176">
        <f>'25 IRP Draft Table - Combined'!F91</f>
        <v>171.06095999999997</v>
      </c>
      <c r="H144" s="234">
        <f>'25 IRP Draft Table - Combined'!G91</f>
        <v>5.484E-2</v>
      </c>
      <c r="I144" s="181">
        <f>'25 IRP Draft Table - Combined'!H91</f>
        <v>168.05753100004557</v>
      </c>
      <c r="J144" s="179">
        <f>'25 IRP Draft Table - Combined'!O91</f>
        <v>0.30069930069930068</v>
      </c>
      <c r="K144" s="261">
        <f>'25 IRP Draft Table - Combined'!Q91</f>
        <v>0.43</v>
      </c>
      <c r="L144" s="180">
        <f>'25 IRP Draft Table - Combined'!I91</f>
        <v>21.038226176624995</v>
      </c>
      <c r="M144" s="179">
        <f>'25 IRP Draft Table - Combined'!J91</f>
        <v>2.617264731564849E-2</v>
      </c>
      <c r="N144" s="181">
        <f>'25 IRP Draft Table - Combined'!K91</f>
        <v>0.55062607386764995</v>
      </c>
      <c r="O144" s="183">
        <f>'25 IRP Draft Table - Combined'!M91</f>
        <v>21.588852250492646</v>
      </c>
      <c r="P144" s="180">
        <f>'25 IRP Draft Table - Combined'!N91</f>
        <v>189.64638325053821</v>
      </c>
      <c r="Q144" s="184">
        <f>'25 IRP Draft Table - Combined'!P91</f>
        <v>71.995945643057681</v>
      </c>
      <c r="R144" s="33"/>
      <c r="S144" s="33"/>
      <c r="T144" s="237" t="s">
        <v>64</v>
      </c>
      <c r="U144" s="262">
        <f>'25 IRP Draft Table - Combined'!T91</f>
        <v>0</v>
      </c>
      <c r="V144" s="185">
        <f>'25 IRP Draft Table - Combined'!X91</f>
        <v>-29.723952977094317</v>
      </c>
      <c r="W144" s="188">
        <f>'25 IRP Draft Table - Combined'!Z91</f>
        <v>189.64638325053821</v>
      </c>
      <c r="X144" s="33"/>
      <c r="Y144" s="79"/>
      <c r="Z144" s="33"/>
      <c r="AA144" s="33"/>
      <c r="AB144" s="33"/>
      <c r="AC144" s="33"/>
      <c r="AD144" s="33"/>
    </row>
    <row r="145" spans="3:30">
      <c r="C145" s="172" t="s">
        <v>67</v>
      </c>
      <c r="D145" s="189" t="str">
        <f>'25 IRP Draft Table - Combined'!C92</f>
        <v xml:space="preserve">Yes </v>
      </c>
      <c r="E145" s="190">
        <f>'25 IRP Draft Table - Combined'!D92</f>
        <v>4225</v>
      </c>
      <c r="F145" s="191">
        <f>'25 IRP Draft Table - Combined'!E92</f>
        <v>2811.5554751430391</v>
      </c>
      <c r="G145" s="192">
        <f>'25 IRP Draft Table - Combined'!F92</f>
        <v>171.06095999999997</v>
      </c>
      <c r="H145" s="238">
        <f>'25 IRP Draft Table - Combined'!G92</f>
        <v>4.5809999999999997E-2</v>
      </c>
      <c r="I145" s="197">
        <f>'25 IRP Draft Table - Combined'!H92</f>
        <v>136.63365889390261</v>
      </c>
      <c r="J145" s="195">
        <f>'25 IRP Draft Table - Combined'!O92</f>
        <v>0.30069930069930068</v>
      </c>
      <c r="K145" s="263">
        <f>'25 IRP Draft Table - Combined'!Q92</f>
        <v>0.43</v>
      </c>
      <c r="L145" s="196">
        <f>'25 IRP Draft Table - Combined'!I92</f>
        <v>21.038226176624995</v>
      </c>
      <c r="M145" s="195">
        <f>'25 IRP Draft Table - Combined'!J92</f>
        <v>2.617264731564849E-2</v>
      </c>
      <c r="N145" s="197">
        <f>'25 IRP Draft Table - Combined'!K92</f>
        <v>0.55062607386764995</v>
      </c>
      <c r="O145" s="199">
        <f>'25 IRP Draft Table - Combined'!M92</f>
        <v>21.588852250492646</v>
      </c>
      <c r="P145" s="196">
        <f>'25 IRP Draft Table - Combined'!N92</f>
        <v>158.22251114439524</v>
      </c>
      <c r="Q145" s="200">
        <f>'25 IRP Draft Table - Combined'!P92</f>
        <v>60.066420021366994</v>
      </c>
      <c r="R145" s="33"/>
      <c r="S145" s="33"/>
      <c r="T145" s="237" t="s">
        <v>67</v>
      </c>
      <c r="U145" s="264">
        <f>'25 IRP Draft Table - Combined'!T92</f>
        <v>0</v>
      </c>
      <c r="V145" s="201">
        <f>'25 IRP Draft Table - Combined'!X92</f>
        <v>-38.520952280454125</v>
      </c>
      <c r="W145" s="204">
        <f>'25 IRP Draft Table - Combined'!Z92</f>
        <v>158.22251114439524</v>
      </c>
      <c r="X145" s="33"/>
      <c r="Y145" s="79"/>
      <c r="Z145" s="33"/>
      <c r="AA145" s="33"/>
      <c r="AB145" s="33"/>
      <c r="AC145" s="33"/>
      <c r="AD145" s="33"/>
    </row>
    <row r="146" spans="3:30">
      <c r="C146" s="155" t="s">
        <v>121</v>
      </c>
      <c r="D146" s="139" t="str">
        <f>'25 IRP Draft Table - Combined'!C93</f>
        <v>No</v>
      </c>
      <c r="E146" s="140" t="str">
        <f>'25 IRP Draft Table - Combined'!D93</f>
        <v>N/A</v>
      </c>
      <c r="F146" s="141">
        <f>'25 IRP Draft Table - Combined'!E93</f>
        <v>2984.2304177368774</v>
      </c>
      <c r="G146" s="142">
        <f>'25 IRP Draft Table - Combined'!F93</f>
        <v>149.21152088684389</v>
      </c>
      <c r="H146" s="240">
        <f>'25 IRP Draft Table - Combined'!G93</f>
        <v>3.1210000000000002E-2</v>
      </c>
      <c r="I146" s="147">
        <f>'25 IRP Draft Table - Combined'!H93</f>
        <v>97.794722904446346</v>
      </c>
      <c r="J146" s="145">
        <f>'25 IRP Draft Table - Combined'!O93</f>
        <v>0.16666666666666666</v>
      </c>
      <c r="K146" s="258">
        <f>'25 IRP Draft Table - Combined'!Q93</f>
        <v>0.8</v>
      </c>
      <c r="L146" s="146">
        <f>'25 IRP Draft Table - Combined'!I93</f>
        <v>20.2</v>
      </c>
      <c r="M146" s="145">
        <f>'25 IRP Draft Table - Combined'!J93</f>
        <v>2.617264731564849E-2</v>
      </c>
      <c r="N146" s="147">
        <f>'25 IRP Draft Table - Combined'!K93</f>
        <v>0.52868747577609954</v>
      </c>
      <c r="O146" s="149">
        <f>'25 IRP Draft Table - Combined'!M93</f>
        <v>20.728687475776098</v>
      </c>
      <c r="P146" s="146">
        <f>'25 IRP Draft Table - Combined'!N93</f>
        <v>118.52341038022244</v>
      </c>
      <c r="Q146" s="150">
        <f>'25 IRP Draft Table - Combined'!P93</f>
        <v>81.180418068645508</v>
      </c>
      <c r="R146" s="33"/>
      <c r="S146" s="33"/>
      <c r="T146" s="239" t="s">
        <v>121</v>
      </c>
      <c r="U146" s="260">
        <f>'25 IRP Draft Table - Combined'!T93</f>
        <v>0.57999999999999996</v>
      </c>
      <c r="V146" s="151">
        <f>'25 IRP Draft Table - Combined'!X93</f>
        <v>-33.010494004418199</v>
      </c>
      <c r="W146" s="154">
        <f>'25 IRP Draft Table - Combined'!Z93</f>
        <v>118.52341038022244</v>
      </c>
      <c r="X146" s="33"/>
      <c r="Y146" s="79"/>
      <c r="Z146" s="33"/>
      <c r="AA146" s="33"/>
      <c r="AB146" s="33"/>
      <c r="AC146" s="33"/>
      <c r="AD146" s="33"/>
    </row>
    <row r="147" spans="3:30">
      <c r="C147" s="155" t="s">
        <v>122</v>
      </c>
      <c r="D147" s="173" t="str">
        <f>'25 IRP Draft Table - Combined'!C94</f>
        <v xml:space="preserve">Yes </v>
      </c>
      <c r="E147" s="174" t="str">
        <f>'25 IRP Draft Table - Combined'!D94</f>
        <v>N/A</v>
      </c>
      <c r="F147" s="175">
        <f>'25 IRP Draft Table - Combined'!E94</f>
        <v>4158.9013870796598</v>
      </c>
      <c r="G147" s="176">
        <f>'25 IRP Draft Table - Combined'!F94</f>
        <v>207.945069353983</v>
      </c>
      <c r="H147" s="234">
        <f>'25 IRP Draft Table - Combined'!G94</f>
        <v>3.1210000000000002E-2</v>
      </c>
      <c r="I147" s="181">
        <f>'25 IRP Draft Table - Combined'!H94</f>
        <v>136.289277905294</v>
      </c>
      <c r="J147" s="179">
        <f>'25 IRP Draft Table - Combined'!O94</f>
        <v>0.41666666666666669</v>
      </c>
      <c r="K147" s="261">
        <f>'25 IRP Draft Table - Combined'!Q94</f>
        <v>0.8</v>
      </c>
      <c r="L147" s="180">
        <f>'25 IRP Draft Table - Combined'!I94</f>
        <v>20.2</v>
      </c>
      <c r="M147" s="179">
        <f>'25 IRP Draft Table - Combined'!J94</f>
        <v>2.617264731564849E-2</v>
      </c>
      <c r="N147" s="181">
        <f>'25 IRP Draft Table - Combined'!K94</f>
        <v>0.52868747577609954</v>
      </c>
      <c r="O147" s="183">
        <f>'25 IRP Draft Table - Combined'!M94</f>
        <v>20.728687475776098</v>
      </c>
      <c r="P147" s="180">
        <f>'25 IRP Draft Table - Combined'!N94</f>
        <v>157.0179653810701</v>
      </c>
      <c r="Q147" s="184">
        <f>'25 IRP Draft Table - Combined'!P94</f>
        <v>43.01862065234797</v>
      </c>
      <c r="R147" s="33"/>
      <c r="S147" s="33"/>
      <c r="T147" s="239" t="s">
        <v>122</v>
      </c>
      <c r="U147" s="262">
        <f>'25 IRP Draft Table - Combined'!T94</f>
        <v>0.57999999999999996</v>
      </c>
      <c r="V147" s="185">
        <f>'25 IRP Draft Table - Combined'!X94</f>
        <v>-18.401714356530547</v>
      </c>
      <c r="W147" s="188">
        <f>'25 IRP Draft Table - Combined'!Z94</f>
        <v>157.0179653810701</v>
      </c>
      <c r="X147" s="33"/>
      <c r="Y147" s="79"/>
      <c r="Z147" s="33"/>
      <c r="AA147" s="33"/>
      <c r="AB147" s="33"/>
      <c r="AC147" s="33"/>
      <c r="AD147" s="33"/>
    </row>
    <row r="148" spans="3:30">
      <c r="C148" s="172" t="s">
        <v>64</v>
      </c>
      <c r="D148" s="173" t="str">
        <f>'25 IRP Draft Table - Combined'!C95</f>
        <v xml:space="preserve">Yes </v>
      </c>
      <c r="E148" s="174">
        <f>'25 IRP Draft Table - Combined'!D95</f>
        <v>19</v>
      </c>
      <c r="F148" s="175">
        <f>'25 IRP Draft Table - Combined'!E95</f>
        <v>4408.4354703044401</v>
      </c>
      <c r="G148" s="176">
        <f>'25 IRP Draft Table - Combined'!F95</f>
        <v>207.945069353983</v>
      </c>
      <c r="H148" s="234">
        <f>'25 IRP Draft Table - Combined'!G95</f>
        <v>3.1210000000000002E-2</v>
      </c>
      <c r="I148" s="181">
        <f>'25 IRP Draft Table - Combined'!H95</f>
        <v>144.07723664273939</v>
      </c>
      <c r="J148" s="179">
        <f>'25 IRP Draft Table - Combined'!O95</f>
        <v>0.41666666666666669</v>
      </c>
      <c r="K148" s="261">
        <f>'25 IRP Draft Table - Combined'!Q95</f>
        <v>0.8</v>
      </c>
      <c r="L148" s="180">
        <f>'25 IRP Draft Table - Combined'!I95</f>
        <v>20.2</v>
      </c>
      <c r="M148" s="179">
        <f>'25 IRP Draft Table - Combined'!J95</f>
        <v>2.617264731564849E-2</v>
      </c>
      <c r="N148" s="181">
        <f>'25 IRP Draft Table - Combined'!K95</f>
        <v>0.52868747577609954</v>
      </c>
      <c r="O148" s="183">
        <f>'25 IRP Draft Table - Combined'!M95</f>
        <v>20.728687475776098</v>
      </c>
      <c r="P148" s="180">
        <f>'25 IRP Draft Table - Combined'!N95</f>
        <v>164.80592411851549</v>
      </c>
      <c r="Q148" s="184">
        <f>'25 IRP Draft Table - Combined'!P95</f>
        <v>45.15230797767547</v>
      </c>
      <c r="R148" s="33"/>
      <c r="S148" s="33"/>
      <c r="T148" s="237" t="s">
        <v>64</v>
      </c>
      <c r="U148" s="262">
        <f>'25 IRP Draft Table - Combined'!T95</f>
        <v>0.57999999999999996</v>
      </c>
      <c r="V148" s="185">
        <f>'25 IRP Draft Table - Combined'!X95</f>
        <v>-19.505817217922385</v>
      </c>
      <c r="W148" s="188">
        <f>'25 IRP Draft Table - Combined'!Z95</f>
        <v>164.80592411851549</v>
      </c>
      <c r="X148" s="33"/>
      <c r="Y148" s="79"/>
      <c r="Z148" s="33"/>
      <c r="AA148" s="33"/>
      <c r="AB148" s="33"/>
      <c r="AC148" s="33"/>
      <c r="AD148" s="33"/>
    </row>
    <row r="149" spans="3:30">
      <c r="C149" s="172" t="s">
        <v>65</v>
      </c>
      <c r="D149" s="173" t="str">
        <f>'25 IRP Draft Table - Combined'!C96</f>
        <v xml:space="preserve">Yes </v>
      </c>
      <c r="E149" s="174">
        <f>'25 IRP Draft Table - Combined'!D96</f>
        <v>497</v>
      </c>
      <c r="F149" s="175">
        <f>'25 IRP Draft Table - Combined'!E96</f>
        <v>4491.6134980460329</v>
      </c>
      <c r="G149" s="176">
        <f>'25 IRP Draft Table - Combined'!F96</f>
        <v>207.945069353983</v>
      </c>
      <c r="H149" s="234">
        <f>'25 IRP Draft Table - Combined'!G96</f>
        <v>3.1210000000000002E-2</v>
      </c>
      <c r="I149" s="181">
        <f>'25 IRP Draft Table - Combined'!H96</f>
        <v>146.67322288855451</v>
      </c>
      <c r="J149" s="179">
        <f>'25 IRP Draft Table - Combined'!O96</f>
        <v>0.41666666666666669</v>
      </c>
      <c r="K149" s="261">
        <f>'25 IRP Draft Table - Combined'!Q96</f>
        <v>0.8</v>
      </c>
      <c r="L149" s="180">
        <f>'25 IRP Draft Table - Combined'!I96</f>
        <v>20.2</v>
      </c>
      <c r="M149" s="179">
        <f>'25 IRP Draft Table - Combined'!J96</f>
        <v>2.617264731564849E-2</v>
      </c>
      <c r="N149" s="181">
        <f>'25 IRP Draft Table - Combined'!K96</f>
        <v>0.52868747577609954</v>
      </c>
      <c r="O149" s="183">
        <f>'25 IRP Draft Table - Combined'!M96</f>
        <v>20.728687475776098</v>
      </c>
      <c r="P149" s="180">
        <f>'25 IRP Draft Table - Combined'!N96</f>
        <v>167.4019103643306</v>
      </c>
      <c r="Q149" s="184">
        <f>'25 IRP Draft Table - Combined'!P96</f>
        <v>45.863537086117972</v>
      </c>
      <c r="R149" s="33"/>
      <c r="S149" s="33"/>
      <c r="T149" s="237" t="s">
        <v>65</v>
      </c>
      <c r="U149" s="262">
        <f>'25 IRP Draft Table - Combined'!T96</f>
        <v>0.57999999999999996</v>
      </c>
      <c r="V149" s="185">
        <f>'25 IRP Draft Table - Combined'!X96</f>
        <v>-19.873851505052993</v>
      </c>
      <c r="W149" s="188">
        <f>'25 IRP Draft Table - Combined'!Z96</f>
        <v>167.4019103643306</v>
      </c>
      <c r="X149" s="33"/>
      <c r="Y149" s="79"/>
      <c r="Z149" s="33"/>
      <c r="AA149" s="33"/>
      <c r="AB149" s="33"/>
      <c r="AC149" s="33"/>
      <c r="AD149" s="33"/>
    </row>
    <row r="150" spans="3:30">
      <c r="C150" s="172" t="s">
        <v>66</v>
      </c>
      <c r="D150" s="173" t="str">
        <f>'25 IRP Draft Table - Combined'!C97</f>
        <v xml:space="preserve">Yes </v>
      </c>
      <c r="E150" s="174">
        <f>'25 IRP Draft Table - Combined'!D97</f>
        <v>2814</v>
      </c>
      <c r="F150" s="175">
        <f>'25 IRP Draft Table - Combined'!E97</f>
        <v>4242.0794148212535</v>
      </c>
      <c r="G150" s="176">
        <f>'25 IRP Draft Table - Combined'!F97</f>
        <v>207.945069353983</v>
      </c>
      <c r="H150" s="234">
        <f>'25 IRP Draft Table - Combined'!G97</f>
        <v>3.1210000000000002E-2</v>
      </c>
      <c r="I150" s="181">
        <f>'25 IRP Draft Table - Combined'!H97</f>
        <v>138.88526415110914</v>
      </c>
      <c r="J150" s="179">
        <f>'25 IRP Draft Table - Combined'!O97</f>
        <v>0.41666666666666669</v>
      </c>
      <c r="K150" s="261">
        <f>'25 IRP Draft Table - Combined'!Q97</f>
        <v>0.8</v>
      </c>
      <c r="L150" s="180">
        <f>'25 IRP Draft Table - Combined'!I97</f>
        <v>20.2</v>
      </c>
      <c r="M150" s="179">
        <f>'25 IRP Draft Table - Combined'!J97</f>
        <v>2.617264731564849E-2</v>
      </c>
      <c r="N150" s="181">
        <f>'25 IRP Draft Table - Combined'!K97</f>
        <v>0.52868747577609954</v>
      </c>
      <c r="O150" s="183">
        <f>'25 IRP Draft Table - Combined'!M97</f>
        <v>20.728687475776098</v>
      </c>
      <c r="P150" s="180">
        <f>'25 IRP Draft Table - Combined'!N97</f>
        <v>159.61395162688524</v>
      </c>
      <c r="Q150" s="184">
        <f>'25 IRP Draft Table - Combined'!P97</f>
        <v>43.729849760790472</v>
      </c>
      <c r="R150" s="33"/>
      <c r="S150" s="33"/>
      <c r="T150" s="237" t="s">
        <v>66</v>
      </c>
      <c r="U150" s="262">
        <f>'25 IRP Draft Table - Combined'!T97</f>
        <v>0.57999999999999996</v>
      </c>
      <c r="V150" s="185">
        <f>'25 IRP Draft Table - Combined'!X97</f>
        <v>-18.76974864366116</v>
      </c>
      <c r="W150" s="188">
        <f>'25 IRP Draft Table - Combined'!Z97</f>
        <v>159.61395162688524</v>
      </c>
      <c r="X150" s="33"/>
      <c r="Y150" s="79"/>
      <c r="Z150" s="33"/>
      <c r="AA150" s="33"/>
      <c r="AB150" s="33"/>
      <c r="AC150" s="33"/>
      <c r="AD150" s="33"/>
    </row>
    <row r="151" spans="3:30">
      <c r="C151" s="172" t="s">
        <v>67</v>
      </c>
      <c r="D151" s="173" t="str">
        <f>'25 IRP Draft Table - Combined'!C98</f>
        <v xml:space="preserve">Yes </v>
      </c>
      <c r="E151" s="174">
        <f>'25 IRP Draft Table - Combined'!D98</f>
        <v>4225</v>
      </c>
      <c r="F151" s="175">
        <f>'25 IRP Draft Table - Combined'!E98</f>
        <v>4283.6684286920499</v>
      </c>
      <c r="G151" s="176">
        <f>'25 IRP Draft Table - Combined'!F98</f>
        <v>207.945069353983</v>
      </c>
      <c r="H151" s="234">
        <f>'25 IRP Draft Table - Combined'!G98</f>
        <v>2.5819999999999999E-2</v>
      </c>
      <c r="I151" s="181">
        <f>'25 IRP Draft Table - Combined'!H98</f>
        <v>115.97346051954857</v>
      </c>
      <c r="J151" s="179">
        <f>'25 IRP Draft Table - Combined'!O98</f>
        <v>0.41666666666666669</v>
      </c>
      <c r="K151" s="261">
        <f>'25 IRP Draft Table - Combined'!Q98</f>
        <v>0.8</v>
      </c>
      <c r="L151" s="180">
        <f>'25 IRP Draft Table - Combined'!I98</f>
        <v>20.2</v>
      </c>
      <c r="M151" s="179">
        <f>'25 IRP Draft Table - Combined'!J98</f>
        <v>2.617264731564849E-2</v>
      </c>
      <c r="N151" s="181">
        <f>'25 IRP Draft Table - Combined'!K98</f>
        <v>0.52868747577609954</v>
      </c>
      <c r="O151" s="183">
        <f>'25 IRP Draft Table - Combined'!M98</f>
        <v>20.728687475776098</v>
      </c>
      <c r="P151" s="180">
        <f>'25 IRP Draft Table - Combined'!N98</f>
        <v>136.70214799532465</v>
      </c>
      <c r="Q151" s="184">
        <f>'25 IRP Draft Table - Combined'!P98</f>
        <v>37.452643286390312</v>
      </c>
      <c r="R151" s="33"/>
      <c r="S151" s="33"/>
      <c r="T151" s="237" t="s">
        <v>67</v>
      </c>
      <c r="U151" s="262">
        <f>'25 IRP Draft Table - Combined'!T98</f>
        <v>0.57999999999999996</v>
      </c>
      <c r="V151" s="185">
        <f>'25 IRP Draft Table - Combined'!X98</f>
        <v>-25.279511768226513</v>
      </c>
      <c r="W151" s="188">
        <f>'25 IRP Draft Table - Combined'!Z98</f>
        <v>136.70214799532465</v>
      </c>
      <c r="X151" s="33"/>
      <c r="Y151" s="79"/>
      <c r="Z151" s="33"/>
      <c r="AA151" s="33"/>
      <c r="AB151" s="33"/>
      <c r="AC151" s="33"/>
      <c r="AD151" s="33"/>
    </row>
    <row r="152" spans="3:30">
      <c r="C152" s="172" t="s">
        <v>68</v>
      </c>
      <c r="D152" s="173" t="str">
        <f>'25 IRP Draft Table - Combined'!C99</f>
        <v xml:space="preserve">Yes </v>
      </c>
      <c r="E152" s="174">
        <f>'25 IRP Draft Table - Combined'!D99</f>
        <v>6130</v>
      </c>
      <c r="F152" s="175">
        <f>'25 IRP Draft Table - Combined'!E99</f>
        <v>4117.3123732088634</v>
      </c>
      <c r="G152" s="176">
        <f>'25 IRP Draft Table - Combined'!F99</f>
        <v>207.945069353983</v>
      </c>
      <c r="H152" s="234">
        <f>'25 IRP Draft Table - Combined'!G99</f>
        <v>2.5819999999999999E-2</v>
      </c>
      <c r="I152" s="181">
        <f>'25 IRP Draft Table - Combined'!H99</f>
        <v>111.67814716697269</v>
      </c>
      <c r="J152" s="179">
        <f>'25 IRP Draft Table - Combined'!O99</f>
        <v>0.41666666666666669</v>
      </c>
      <c r="K152" s="261">
        <f>'25 IRP Draft Table - Combined'!Q99</f>
        <v>0.8</v>
      </c>
      <c r="L152" s="180">
        <f>'25 IRP Draft Table - Combined'!I99</f>
        <v>20.2</v>
      </c>
      <c r="M152" s="179">
        <f>'25 IRP Draft Table - Combined'!J99</f>
        <v>2.617264731564849E-2</v>
      </c>
      <c r="N152" s="181">
        <f>'25 IRP Draft Table - Combined'!K99</f>
        <v>0.52868747577609954</v>
      </c>
      <c r="O152" s="183">
        <f>'25 IRP Draft Table - Combined'!M99</f>
        <v>20.728687475776098</v>
      </c>
      <c r="P152" s="180">
        <f>'25 IRP Draft Table - Combined'!N99</f>
        <v>132.40683464274878</v>
      </c>
      <c r="Q152" s="184">
        <f>'25 IRP Draft Table - Combined'!P99</f>
        <v>36.2758451076024</v>
      </c>
      <c r="R152" s="33"/>
      <c r="S152" s="33"/>
      <c r="T152" s="237" t="s">
        <v>68</v>
      </c>
      <c r="U152" s="262">
        <f>'25 IRP Draft Table - Combined'!T99</f>
        <v>0.57999999999999996</v>
      </c>
      <c r="V152" s="185">
        <f>'25 IRP Draft Table - Combined'!X99</f>
        <v>-24.297783155868192</v>
      </c>
      <c r="W152" s="188">
        <f>'25 IRP Draft Table - Combined'!Z99</f>
        <v>132.40683464274878</v>
      </c>
      <c r="X152" s="33"/>
      <c r="Y152" s="79"/>
      <c r="Z152" s="33"/>
      <c r="AA152" s="33"/>
      <c r="AB152" s="33"/>
      <c r="AC152" s="33"/>
      <c r="AD152" s="33"/>
    </row>
    <row r="153" spans="3:30">
      <c r="C153" s="267" t="s">
        <v>123</v>
      </c>
      <c r="D153" s="139" t="str">
        <f>'25 IRP Draft Table - Combined'!C100</f>
        <v>No</v>
      </c>
      <c r="E153" s="140" t="str">
        <f>'25 IRP Draft Table - Combined'!D100</f>
        <v>N/A</v>
      </c>
      <c r="F153" s="141">
        <f>'25 IRP Draft Table - Combined'!E100</f>
        <v>2883.2434556811477</v>
      </c>
      <c r="G153" s="142">
        <f>'25 IRP Draft Table - Combined'!F100</f>
        <v>144.16217278405739</v>
      </c>
      <c r="H153" s="240">
        <f>'25 IRP Draft Table - Combined'!G100</f>
        <v>3.1210000000000002E-2</v>
      </c>
      <c r="I153" s="147">
        <f>'25 IRP Draft Table - Combined'!H100</f>
        <v>94.48532966439906</v>
      </c>
      <c r="J153" s="145">
        <f>'25 IRP Draft Table - Combined'!O100</f>
        <v>0.16666666666666666</v>
      </c>
      <c r="K153" s="258">
        <f>'25 IRP Draft Table - Combined'!Q100</f>
        <v>0.8</v>
      </c>
      <c r="L153" s="146">
        <f>'25 IRP Draft Table - Combined'!I100</f>
        <v>20.2</v>
      </c>
      <c r="M153" s="145">
        <f>'25 IRP Draft Table - Combined'!J100</f>
        <v>2.617264731564849E-2</v>
      </c>
      <c r="N153" s="147">
        <f>'25 IRP Draft Table - Combined'!K100</f>
        <v>0.52868747577609954</v>
      </c>
      <c r="O153" s="149">
        <f>'25 IRP Draft Table - Combined'!M100</f>
        <v>20.728687475776098</v>
      </c>
      <c r="P153" s="146">
        <f>'25 IRP Draft Table - Combined'!N100</f>
        <v>115.21401714017516</v>
      </c>
      <c r="Q153" s="150">
        <f>'25 IRP Draft Table - Combined'!P100</f>
        <v>78.913710369982994</v>
      </c>
      <c r="R153" s="33"/>
      <c r="S153" s="33"/>
      <c r="T153" s="268" t="s">
        <v>123</v>
      </c>
      <c r="U153" s="260">
        <f>'25 IRP Draft Table - Combined'!T100</f>
        <v>0.57999999999999996</v>
      </c>
      <c r="V153" s="151">
        <f>'25 IRP Draft Table - Combined'!X100</f>
        <v>-31.893412198116803</v>
      </c>
      <c r="W153" s="154">
        <f>'25 IRP Draft Table - Combined'!Z100</f>
        <v>115.21401714017516</v>
      </c>
      <c r="X153" s="33"/>
      <c r="Y153" s="79"/>
      <c r="Z153" s="33"/>
      <c r="AA153" s="33"/>
      <c r="AB153" s="33"/>
      <c r="AC153" s="33"/>
      <c r="AD153" s="33"/>
    </row>
    <row r="154" spans="3:30">
      <c r="C154" s="155" t="s">
        <v>124</v>
      </c>
      <c r="D154" s="139" t="str">
        <f>'25 IRP Draft Table - Combined'!C101</f>
        <v>No</v>
      </c>
      <c r="E154" s="140" t="str">
        <f>'25 IRP Draft Table - Combined'!D101</f>
        <v>N/A</v>
      </c>
      <c r="F154" s="141">
        <f>'25 IRP Draft Table - Combined'!E101</f>
        <v>3537.4133152012569</v>
      </c>
      <c r="G154" s="142">
        <f>'25 IRP Draft Table - Combined'!F101</f>
        <v>176.87066576006285</v>
      </c>
      <c r="H154" s="240">
        <f>'25 IRP Draft Table - Combined'!G101</f>
        <v>3.1210000000000002E-2</v>
      </c>
      <c r="I154" s="147">
        <f>'25 IRP Draft Table - Combined'!H101</f>
        <v>115.92280304580279</v>
      </c>
      <c r="J154" s="145">
        <f>'25 IRP Draft Table - Combined'!O101</f>
        <v>0.41666666666666669</v>
      </c>
      <c r="K154" s="258">
        <f>'25 IRP Draft Table - Combined'!Q101</f>
        <v>0.8</v>
      </c>
      <c r="L154" s="146">
        <f>'25 IRP Draft Table - Combined'!I101</f>
        <v>20.2</v>
      </c>
      <c r="M154" s="145">
        <f>'25 IRP Draft Table - Combined'!J101</f>
        <v>2.617264731564849E-2</v>
      </c>
      <c r="N154" s="147">
        <f>'25 IRP Draft Table - Combined'!K101</f>
        <v>0.52868747577609954</v>
      </c>
      <c r="O154" s="149">
        <f>'25 IRP Draft Table - Combined'!M101</f>
        <v>20.728687475776098</v>
      </c>
      <c r="P154" s="146">
        <f>'25 IRP Draft Table - Combined'!N101</f>
        <v>136.65149052157889</v>
      </c>
      <c r="Q154" s="150">
        <f>'25 IRP Draft Table - Combined'!P101</f>
        <v>37.43876452645997</v>
      </c>
      <c r="R154" s="33"/>
      <c r="S154" s="33"/>
      <c r="T154" s="239" t="s">
        <v>124</v>
      </c>
      <c r="U154" s="260">
        <f>'25 IRP Draft Table - Combined'!T101</f>
        <v>0.57999999999999996</v>
      </c>
      <c r="V154" s="151">
        <f>'25 IRP Draft Table - Combined'!X101</f>
        <v>-15.651842476849392</v>
      </c>
      <c r="W154" s="154">
        <f>'25 IRP Draft Table - Combined'!Z101</f>
        <v>136.65149052157889</v>
      </c>
      <c r="X154" s="33"/>
      <c r="Y154" s="79"/>
      <c r="Z154" s="33"/>
      <c r="AA154" s="33"/>
      <c r="AB154" s="33"/>
      <c r="AC154" s="33"/>
      <c r="AD154" s="33"/>
    </row>
    <row r="155" spans="3:30">
      <c r="C155" s="155" t="s">
        <v>125</v>
      </c>
      <c r="D155" s="139" t="str">
        <f>'25 IRP Draft Table - Combined'!C102</f>
        <v>No</v>
      </c>
      <c r="E155" s="140" t="str">
        <f>'25 IRP Draft Table - Combined'!D102</f>
        <v>N/A</v>
      </c>
      <c r="F155" s="141">
        <f>'25 IRP Draft Table - Combined'!E102</f>
        <v>6173.760755101147</v>
      </c>
      <c r="G155" s="142">
        <f>'25 IRP Draft Table - Combined'!F102</f>
        <v>60</v>
      </c>
      <c r="H155" s="240">
        <f>'25 IRP Draft Table - Combined'!G102</f>
        <v>3.3610000000000001E-2</v>
      </c>
      <c r="I155" s="147">
        <f>'25 IRP Draft Table - Combined'!H102</f>
        <v>209.51669897894956</v>
      </c>
      <c r="J155" s="145">
        <f>'25 IRP Draft Table - Combined'!O102</f>
        <v>0.35483870967741932</v>
      </c>
      <c r="K155" s="258">
        <f>'25 IRP Draft Table - Combined'!Q102</f>
        <v>0.55000000000000004</v>
      </c>
      <c r="L155" s="146">
        <f>'25 IRP Draft Table - Combined'!I102</f>
        <v>2</v>
      </c>
      <c r="M155" s="145">
        <f>'25 IRP Draft Table - Combined'!J102</f>
        <v>2.617264731564849E-2</v>
      </c>
      <c r="N155" s="147">
        <f>'25 IRP Draft Table - Combined'!K102</f>
        <v>5.2345294631296981E-2</v>
      </c>
      <c r="O155" s="149">
        <f>'25 IRP Draft Table - Combined'!M102</f>
        <v>2.052345294631297</v>
      </c>
      <c r="P155" s="146">
        <f>'25 IRP Draft Table - Combined'!N102</f>
        <v>211.56904427358086</v>
      </c>
      <c r="Q155" s="150">
        <f>'25 IRP Draft Table - Combined'!P102</f>
        <v>68.063930806154076</v>
      </c>
      <c r="R155" s="33"/>
      <c r="S155" s="33"/>
      <c r="T155" s="239" t="s">
        <v>125</v>
      </c>
      <c r="U155" s="260">
        <f>'25 IRP Draft Table - Combined'!T102</f>
        <v>0.7</v>
      </c>
      <c r="V155" s="151">
        <f>'25 IRP Draft Table - Combined'!X102</f>
        <v>-34.122265493480377</v>
      </c>
      <c r="W155" s="154">
        <f>'25 IRP Draft Table - Combined'!Z102</f>
        <v>211.56904427358086</v>
      </c>
      <c r="X155" s="33"/>
      <c r="Y155" s="79"/>
      <c r="Z155" s="33"/>
      <c r="AA155" s="33"/>
      <c r="AB155" s="33"/>
      <c r="AC155" s="33"/>
      <c r="AD155" s="33"/>
    </row>
    <row r="156" spans="3:30" ht="16.5" thickBot="1">
      <c r="C156" s="242" t="s">
        <v>126</v>
      </c>
      <c r="D156" s="243" t="str">
        <f>'25 IRP Draft Table - Combined'!C103</f>
        <v>No</v>
      </c>
      <c r="E156" s="244" t="str">
        <f>'25 IRP Draft Table - Combined'!D103</f>
        <v>N/A</v>
      </c>
      <c r="F156" s="245">
        <f>'25 IRP Draft Table - Combined'!E103</f>
        <v>11525.173861669819</v>
      </c>
      <c r="G156" s="246">
        <f>'25 IRP Draft Table - Combined'!F103</f>
        <v>60</v>
      </c>
      <c r="H156" s="247">
        <f>'25 IRP Draft Table - Combined'!G103</f>
        <v>3.3619999999999997E-2</v>
      </c>
      <c r="I156" s="248">
        <f>'25 IRP Draft Table - Combined'!H103</f>
        <v>389.49354522933925</v>
      </c>
      <c r="J156" s="249">
        <f>'25 IRP Draft Table - Combined'!O103</f>
        <v>0.35483870967741932</v>
      </c>
      <c r="K156" s="269">
        <f>'25 IRP Draft Table - Combined'!Q103</f>
        <v>0.55000000000000004</v>
      </c>
      <c r="L156" s="250">
        <f>'25 IRP Draft Table - Combined'!I103</f>
        <v>1</v>
      </c>
      <c r="M156" s="249">
        <f>'25 IRP Draft Table - Combined'!J103</f>
        <v>1.3698905603508081E-2</v>
      </c>
      <c r="N156" s="248">
        <f>'25 IRP Draft Table - Combined'!K103</f>
        <v>1.3698905603508081E-2</v>
      </c>
      <c r="O156" s="251">
        <f>'25 IRP Draft Table - Combined'!M103</f>
        <v>1.0136989056035082</v>
      </c>
      <c r="P156" s="250">
        <f>'25 IRP Draft Table - Combined'!N103</f>
        <v>390.50724413494277</v>
      </c>
      <c r="Q156" s="252">
        <f>'25 IRP Draft Table - Combined'!P103</f>
        <v>125.63018439376533</v>
      </c>
      <c r="R156" s="33"/>
      <c r="S156" s="33"/>
      <c r="T156" s="253" t="s">
        <v>126</v>
      </c>
      <c r="U156" s="270">
        <f>'25 IRP Draft Table - Combined'!T103</f>
        <v>0.7</v>
      </c>
      <c r="V156" s="254">
        <f>'25 IRP Draft Table - Combined'!X103</f>
        <v>-63.699430212205407</v>
      </c>
      <c r="W156" s="256">
        <f>'25 IRP Draft Table - Combined'!Z103</f>
        <v>390.50724413494277</v>
      </c>
      <c r="X156" s="33"/>
      <c r="Y156" s="79"/>
      <c r="Z156" s="33"/>
      <c r="AA156" s="33"/>
      <c r="AB156" s="33"/>
      <c r="AC156" s="33"/>
      <c r="AD156" s="33"/>
    </row>
    <row r="157" spans="3:30" ht="18.75">
      <c r="C157" s="271" t="s">
        <v>199</v>
      </c>
      <c r="E157" s="228"/>
      <c r="F157" s="176"/>
      <c r="G157" s="176"/>
      <c r="H157" s="229"/>
      <c r="I157" s="181"/>
      <c r="J157" s="230"/>
      <c r="K157" s="231"/>
      <c r="L157" s="181"/>
      <c r="M157" s="230"/>
      <c r="N157" s="181"/>
      <c r="O157" s="181"/>
      <c r="P157" s="181"/>
      <c r="Q157" s="181"/>
      <c r="R157" s="181"/>
      <c r="S157" s="181"/>
      <c r="T157" s="271" t="s">
        <v>187</v>
      </c>
      <c r="W157" s="176"/>
      <c r="X157" s="232"/>
      <c r="Y157" s="233"/>
      <c r="Z157" s="232"/>
      <c r="AA157" s="181"/>
      <c r="AB157" s="176"/>
      <c r="AC157" s="232"/>
      <c r="AD157" s="232"/>
    </row>
    <row r="158" spans="3:30">
      <c r="E158" s="228"/>
      <c r="F158" s="176"/>
      <c r="G158" s="176"/>
      <c r="H158" s="229"/>
      <c r="I158" s="181"/>
      <c r="J158" s="230"/>
      <c r="K158" s="231"/>
      <c r="L158" s="181"/>
      <c r="M158" s="230"/>
      <c r="N158" s="181"/>
      <c r="O158" s="181"/>
      <c r="P158" s="181"/>
      <c r="Q158" s="181"/>
      <c r="R158" s="181"/>
      <c r="S158" s="181"/>
      <c r="W158" s="176"/>
      <c r="X158" s="232"/>
      <c r="Y158" s="233"/>
      <c r="Z158" s="232"/>
      <c r="AA158" s="181"/>
      <c r="AB158" s="176"/>
      <c r="AC158" s="232"/>
      <c r="AD158" s="232"/>
    </row>
    <row r="159" spans="3:30">
      <c r="E159" s="228"/>
      <c r="F159" s="176"/>
      <c r="G159" s="176"/>
      <c r="H159" s="229"/>
      <c r="I159" s="181"/>
      <c r="J159" s="230"/>
      <c r="K159" s="231"/>
      <c r="L159" s="181"/>
      <c r="M159" s="230"/>
      <c r="N159" s="181"/>
      <c r="O159" s="181"/>
      <c r="P159" s="181"/>
      <c r="Q159" s="181"/>
      <c r="R159" s="181"/>
      <c r="S159" s="181"/>
      <c r="W159" s="176"/>
      <c r="X159" s="232"/>
      <c r="Y159" s="233"/>
      <c r="Z159" s="232"/>
      <c r="AA159" s="181"/>
      <c r="AB159" s="176"/>
      <c r="AC159" s="232"/>
      <c r="AD159" s="232"/>
    </row>
    <row r="160" spans="3:30">
      <c r="E160" s="228"/>
      <c r="F160" s="176"/>
      <c r="G160" s="176"/>
      <c r="H160" s="229"/>
      <c r="I160" s="181"/>
      <c r="J160" s="230"/>
      <c r="K160" s="231"/>
      <c r="L160" s="181"/>
      <c r="M160" s="230"/>
      <c r="N160" s="181"/>
      <c r="O160" s="181"/>
      <c r="P160" s="181"/>
      <c r="Q160" s="181"/>
      <c r="R160" s="181"/>
      <c r="S160" s="181"/>
      <c r="W160" s="176"/>
      <c r="X160" s="232"/>
      <c r="Y160" s="233"/>
      <c r="Z160" s="232"/>
      <c r="AA160" s="181"/>
      <c r="AB160" s="176"/>
      <c r="AC160" s="232"/>
      <c r="AD160" s="232"/>
    </row>
    <row r="161" spans="3:22">
      <c r="C161" s="117"/>
      <c r="D161" s="257"/>
      <c r="V161" s="117"/>
    </row>
    <row r="162" spans="3:22">
      <c r="C162" s="117"/>
      <c r="D162" s="257"/>
      <c r="V162" s="117"/>
    </row>
    <row r="163" spans="3:22">
      <c r="C163" s="117"/>
      <c r="D163" s="257"/>
      <c r="V163" s="117"/>
    </row>
    <row r="164" spans="3:22">
      <c r="C164" s="117"/>
      <c r="D164" s="257"/>
      <c r="V164" s="117"/>
    </row>
    <row r="165" spans="3:22">
      <c r="C165" s="117"/>
      <c r="D165" s="257"/>
      <c r="V165" s="117"/>
    </row>
    <row r="166" spans="3:22">
      <c r="C166" s="117"/>
      <c r="D166" s="257"/>
      <c r="V166" s="117"/>
    </row>
  </sheetData>
  <mergeCells count="24">
    <mergeCell ref="Z4:AB4"/>
    <mergeCell ref="V76:X76"/>
    <mergeCell ref="U4:X4"/>
    <mergeCell ref="V121:W121"/>
    <mergeCell ref="U76:U77"/>
    <mergeCell ref="Y4:Y5"/>
    <mergeCell ref="C121:C122"/>
    <mergeCell ref="D121:K121"/>
    <mergeCell ref="P121:P122"/>
    <mergeCell ref="Q121:Q122"/>
    <mergeCell ref="T121:T122"/>
    <mergeCell ref="L121:O121"/>
    <mergeCell ref="C76:C77"/>
    <mergeCell ref="O76:O77"/>
    <mergeCell ref="P76:P77"/>
    <mergeCell ref="T76:T77"/>
    <mergeCell ref="C4:C5"/>
    <mergeCell ref="P4:P5"/>
    <mergeCell ref="Q4:Q5"/>
    <mergeCell ref="T4:T5"/>
    <mergeCell ref="D4:J4"/>
    <mergeCell ref="K4:O4"/>
    <mergeCell ref="D76:J76"/>
    <mergeCell ref="K76:N7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558B0-D180-423F-8893-A5D3A6C3D5DA}">
  <sheetPr codeName="Sheet5"/>
  <dimension ref="A1"/>
  <sheetViews>
    <sheetView workbookViewId="0"/>
  </sheetViews>
  <sheetFormatPr defaultRowHeight="15"/>
  <cols>
    <col min="1" max="16384" width="9.140625" style="23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3F58F-ABA6-42BB-BA36-6D95E13A00B0}">
  <sheetPr codeName="Sheet6"/>
  <dimension ref="B1:AK57"/>
  <sheetViews>
    <sheetView zoomScaleNormal="100" workbookViewId="0">
      <selection activeCell="Y17" sqref="Y17"/>
    </sheetView>
  </sheetViews>
  <sheetFormatPr defaultRowHeight="15"/>
  <cols>
    <col min="1" max="1" width="9.140625" style="23"/>
    <col min="2" max="2" width="14.5703125" style="23" bestFit="1" customWidth="1"/>
    <col min="3" max="3" width="72.5703125" style="23" bestFit="1" customWidth="1"/>
    <col min="4" max="4" width="43.42578125" style="23" bestFit="1" customWidth="1"/>
    <col min="5" max="5" width="14.140625" style="23" bestFit="1" customWidth="1"/>
    <col min="6" max="6" width="10.42578125" style="23" bestFit="1" customWidth="1"/>
    <col min="7" max="7" width="14.5703125" style="23" bestFit="1" customWidth="1"/>
    <col min="8" max="8" width="11.28515625" style="23" bestFit="1" customWidth="1"/>
    <col min="9" max="9" width="9.28515625" style="23" bestFit="1" customWidth="1"/>
    <col min="10" max="10" width="18.28515625" style="23" bestFit="1" customWidth="1"/>
    <col min="11" max="11" width="16.7109375" style="23" bestFit="1" customWidth="1"/>
    <col min="12" max="13" width="11" style="23" bestFit="1" customWidth="1"/>
    <col min="14" max="14" width="16.28515625" style="23" bestFit="1" customWidth="1"/>
    <col min="15" max="15" width="14" style="23" bestFit="1" customWidth="1"/>
    <col min="16" max="16" width="15.7109375" style="23" bestFit="1" customWidth="1"/>
    <col min="17" max="17" width="10.85546875" style="23" bestFit="1" customWidth="1"/>
    <col min="18" max="18" width="13.42578125" style="23" bestFit="1" customWidth="1"/>
    <col min="19" max="19" width="17.42578125" style="23" bestFit="1" customWidth="1"/>
    <col min="20" max="20" width="16.7109375" style="23" bestFit="1" customWidth="1"/>
    <col min="21" max="21" width="9.28515625" style="23" bestFit="1" customWidth="1"/>
    <col min="22" max="23" width="11.28515625" style="23" bestFit="1" customWidth="1"/>
    <col min="24" max="24" width="9.28515625" style="23" bestFit="1" customWidth="1"/>
    <col min="25" max="25" width="9.85546875" style="23" bestFit="1" customWidth="1"/>
    <col min="26" max="34" width="9.28515625" bestFit="1" customWidth="1"/>
    <col min="38" max="16384" width="9.140625" style="23"/>
  </cols>
  <sheetData>
    <row r="1" spans="2:25" ht="15.75" thickBot="1"/>
    <row r="2" spans="2:25" ht="18.75">
      <c r="B2" s="384" t="s">
        <v>0</v>
      </c>
      <c r="C2" s="385" t="s">
        <v>0</v>
      </c>
      <c r="D2" s="386" t="s">
        <v>1</v>
      </c>
      <c r="E2" s="387"/>
      <c r="F2" s="388"/>
      <c r="G2" s="388"/>
      <c r="H2" s="388"/>
      <c r="I2" s="389"/>
      <c r="J2" s="384" t="s">
        <v>2</v>
      </c>
      <c r="K2" s="390"/>
      <c r="L2" s="391"/>
      <c r="M2" s="388"/>
      <c r="N2" s="385"/>
      <c r="O2" s="392"/>
      <c r="P2" s="393"/>
      <c r="Q2" s="384" t="s">
        <v>3</v>
      </c>
      <c r="R2" s="388"/>
      <c r="S2" s="388"/>
      <c r="T2" s="388"/>
      <c r="U2" s="384"/>
      <c r="V2" s="388" t="s">
        <v>31</v>
      </c>
      <c r="W2" s="388"/>
      <c r="X2" s="388"/>
      <c r="Y2" s="389"/>
    </row>
    <row r="3" spans="2:25" ht="75.75" thickBot="1">
      <c r="B3" s="395" t="s">
        <v>4</v>
      </c>
      <c r="C3" s="396" t="s">
        <v>5</v>
      </c>
      <c r="D3" s="395" t="s">
        <v>6</v>
      </c>
      <c r="E3" s="397" t="s">
        <v>7</v>
      </c>
      <c r="F3" s="397" t="s">
        <v>8</v>
      </c>
      <c r="G3" s="397" t="s">
        <v>9</v>
      </c>
      <c r="H3" s="397" t="s">
        <v>10</v>
      </c>
      <c r="I3" s="398" t="s">
        <v>200</v>
      </c>
      <c r="J3" s="395" t="s">
        <v>201</v>
      </c>
      <c r="K3" s="397" t="s">
        <v>11</v>
      </c>
      <c r="L3" s="397" t="s">
        <v>12</v>
      </c>
      <c r="M3" s="397" t="s">
        <v>13</v>
      </c>
      <c r="N3" s="397" t="s">
        <v>202</v>
      </c>
      <c r="O3" s="399" t="s">
        <v>14</v>
      </c>
      <c r="P3" s="399" t="s">
        <v>15</v>
      </c>
      <c r="Q3" s="395" t="s">
        <v>203</v>
      </c>
      <c r="R3" s="397" t="s">
        <v>204</v>
      </c>
      <c r="S3" s="397" t="s">
        <v>16</v>
      </c>
      <c r="T3" s="398" t="s">
        <v>17</v>
      </c>
      <c r="U3" s="397" t="s">
        <v>36</v>
      </c>
      <c r="V3" s="397" t="s">
        <v>37</v>
      </c>
      <c r="W3" s="397" t="s">
        <v>38</v>
      </c>
      <c r="X3" s="397" t="s">
        <v>39</v>
      </c>
      <c r="Y3" s="398" t="s">
        <v>40</v>
      </c>
    </row>
    <row r="4" spans="2:25">
      <c r="B4" s="272" t="s">
        <v>62</v>
      </c>
      <c r="C4" s="400" t="s">
        <v>77</v>
      </c>
      <c r="D4" s="341">
        <v>0</v>
      </c>
      <c r="E4" s="273">
        <v>20</v>
      </c>
      <c r="F4" s="401">
        <v>2025</v>
      </c>
      <c r="G4" s="402">
        <v>2.5</v>
      </c>
      <c r="H4" s="275">
        <v>2027</v>
      </c>
      <c r="I4" s="276">
        <v>30</v>
      </c>
      <c r="J4" s="403">
        <v>2130.9412518645713</v>
      </c>
      <c r="K4" s="404">
        <v>6.9293545448732088</v>
      </c>
      <c r="L4" s="405">
        <v>0.74</v>
      </c>
      <c r="M4" s="405">
        <v>0.91</v>
      </c>
      <c r="N4" s="404">
        <v>42.818296273768375</v>
      </c>
      <c r="O4" s="406">
        <v>0.03</v>
      </c>
      <c r="P4" s="404">
        <v>14.594518044812999</v>
      </c>
      <c r="Q4" s="355">
        <v>8295</v>
      </c>
      <c r="R4" s="407">
        <v>0.41134918383326097</v>
      </c>
      <c r="S4" s="407">
        <v>2.5000000000000001E-2</v>
      </c>
      <c r="T4" s="408">
        <v>0.05</v>
      </c>
      <c r="U4" s="409">
        <v>27.1</v>
      </c>
      <c r="V4" s="410">
        <v>1.5150000000000001E-3</v>
      </c>
      <c r="W4" s="410">
        <v>0.02</v>
      </c>
      <c r="X4" s="411">
        <v>0</v>
      </c>
      <c r="Y4" s="412">
        <v>117</v>
      </c>
    </row>
    <row r="5" spans="2:25">
      <c r="B5" s="277" t="s">
        <v>18</v>
      </c>
      <c r="C5" s="414" t="s">
        <v>78</v>
      </c>
      <c r="D5" s="302">
        <v>0</v>
      </c>
      <c r="E5" s="278">
        <v>50</v>
      </c>
      <c r="F5" s="415">
        <v>2025</v>
      </c>
      <c r="G5" s="416">
        <v>3.5</v>
      </c>
      <c r="H5" s="280">
        <v>2028</v>
      </c>
      <c r="I5" s="281">
        <v>40</v>
      </c>
      <c r="J5" s="417">
        <v>2612.7968056092545</v>
      </c>
      <c r="K5" s="418">
        <v>7.4028749999999999</v>
      </c>
      <c r="L5" s="419">
        <v>0.87</v>
      </c>
      <c r="M5" s="419">
        <v>0.98</v>
      </c>
      <c r="N5" s="418">
        <v>12.41605</v>
      </c>
      <c r="O5" s="420">
        <v>0.03</v>
      </c>
      <c r="P5" s="418">
        <v>32.458977529649992</v>
      </c>
      <c r="Q5" s="359">
        <v>9447</v>
      </c>
      <c r="R5" s="421">
        <v>0.36118783528071347</v>
      </c>
      <c r="S5" s="421">
        <v>2.9000000000000001E-2</v>
      </c>
      <c r="T5" s="422">
        <v>3.9E-2</v>
      </c>
      <c r="U5" s="423">
        <v>27</v>
      </c>
      <c r="V5" s="424">
        <v>1.5039999999999999E-3</v>
      </c>
      <c r="W5" s="424">
        <v>7.4999999999999997E-3</v>
      </c>
      <c r="X5" s="425">
        <v>0</v>
      </c>
      <c r="Y5" s="426">
        <v>117</v>
      </c>
    </row>
    <row r="6" spans="2:25">
      <c r="B6" s="277" t="s">
        <v>18</v>
      </c>
      <c r="C6" s="414" t="s">
        <v>79</v>
      </c>
      <c r="D6" s="302">
        <v>0</v>
      </c>
      <c r="E6" s="278">
        <v>211</v>
      </c>
      <c r="F6" s="415">
        <v>2025</v>
      </c>
      <c r="G6" s="416">
        <v>3.5</v>
      </c>
      <c r="H6" s="280">
        <v>2028</v>
      </c>
      <c r="I6" s="281">
        <v>40</v>
      </c>
      <c r="J6" s="417">
        <v>1789.3520195753533</v>
      </c>
      <c r="K6" s="418">
        <v>5.9222999999999999</v>
      </c>
      <c r="L6" s="419">
        <v>0.87</v>
      </c>
      <c r="M6" s="419">
        <v>0.98</v>
      </c>
      <c r="N6" s="418">
        <v>9.9328400000000006</v>
      </c>
      <c r="O6" s="420">
        <v>0.03</v>
      </c>
      <c r="P6" s="418">
        <v>32.458977529649992</v>
      </c>
      <c r="Q6" s="359">
        <v>9447</v>
      </c>
      <c r="R6" s="421">
        <v>0.36118783528071347</v>
      </c>
      <c r="S6" s="421">
        <v>2.9000000000000001E-2</v>
      </c>
      <c r="T6" s="422">
        <v>3.9E-2</v>
      </c>
      <c r="U6" s="423">
        <v>27</v>
      </c>
      <c r="V6" s="424">
        <v>1.5039999999999999E-3</v>
      </c>
      <c r="W6" s="424">
        <v>7.4999999999999997E-3</v>
      </c>
      <c r="X6" s="425">
        <v>0</v>
      </c>
      <c r="Y6" s="426">
        <v>117</v>
      </c>
    </row>
    <row r="7" spans="2:25">
      <c r="B7" s="277" t="s">
        <v>18</v>
      </c>
      <c r="C7" s="414" t="s">
        <v>80</v>
      </c>
      <c r="D7" s="302">
        <v>0</v>
      </c>
      <c r="E7" s="278">
        <v>233</v>
      </c>
      <c r="F7" s="415">
        <v>2025</v>
      </c>
      <c r="G7" s="416">
        <v>5</v>
      </c>
      <c r="H7" s="280">
        <v>2030</v>
      </c>
      <c r="I7" s="281">
        <v>40</v>
      </c>
      <c r="J7" s="417">
        <v>1386.9221690336171</v>
      </c>
      <c r="K7" s="418">
        <v>7.7512860000000003</v>
      </c>
      <c r="L7" s="419">
        <v>1</v>
      </c>
      <c r="M7" s="419">
        <v>0.99</v>
      </c>
      <c r="N7" s="418">
        <v>27.922499999999999</v>
      </c>
      <c r="O7" s="419">
        <v>0.03</v>
      </c>
      <c r="P7" s="418">
        <v>12.130040121265498</v>
      </c>
      <c r="Q7" s="359">
        <v>9717</v>
      </c>
      <c r="R7" s="421">
        <v>0.35115174229668622</v>
      </c>
      <c r="S7" s="421">
        <v>2.7E-2</v>
      </c>
      <c r="T7" s="422">
        <v>3.9E-2</v>
      </c>
      <c r="U7" s="423">
        <v>28.4</v>
      </c>
      <c r="V7" s="424">
        <v>1.5039999999999999E-3</v>
      </c>
      <c r="W7" s="424">
        <v>7.4999999999999997E-3</v>
      </c>
      <c r="X7" s="425">
        <v>0</v>
      </c>
      <c r="Y7" s="426">
        <v>117</v>
      </c>
    </row>
    <row r="8" spans="2:25">
      <c r="B8" s="277" t="s">
        <v>18</v>
      </c>
      <c r="C8" s="414" t="s">
        <v>81</v>
      </c>
      <c r="D8" s="302">
        <v>0</v>
      </c>
      <c r="E8" s="278">
        <v>649</v>
      </c>
      <c r="F8" s="415">
        <v>2025</v>
      </c>
      <c r="G8" s="416">
        <v>5</v>
      </c>
      <c r="H8" s="280">
        <v>2030</v>
      </c>
      <c r="I8" s="281">
        <v>40</v>
      </c>
      <c r="J8" s="417">
        <v>1838.998205135525</v>
      </c>
      <c r="K8" s="418">
        <v>2.7028979999999998</v>
      </c>
      <c r="L8" s="427">
        <v>0</v>
      </c>
      <c r="M8" s="427">
        <v>1</v>
      </c>
      <c r="N8" s="418">
        <v>42.4422</v>
      </c>
      <c r="O8" s="428">
        <v>0</v>
      </c>
      <c r="P8" s="418">
        <v>12.081952747147499</v>
      </c>
      <c r="Q8" s="359">
        <v>6040</v>
      </c>
      <c r="R8" s="421">
        <v>0.5649240860756457</v>
      </c>
      <c r="S8" s="421">
        <v>2.5000000000000001E-2</v>
      </c>
      <c r="T8" s="422">
        <v>3.7999999999999999E-2</v>
      </c>
      <c r="U8" s="429">
        <v>210</v>
      </c>
      <c r="V8" s="430">
        <v>1.5039999999999999E-3</v>
      </c>
      <c r="W8" s="430">
        <v>7.4999999999999997E-3</v>
      </c>
      <c r="X8" s="431">
        <v>0</v>
      </c>
      <c r="Y8" s="432">
        <v>117</v>
      </c>
    </row>
    <row r="9" spans="2:25">
      <c r="B9" s="277" t="s">
        <v>18</v>
      </c>
      <c r="C9" s="414" t="s">
        <v>82</v>
      </c>
      <c r="D9" s="302">
        <v>0</v>
      </c>
      <c r="E9" s="278">
        <v>1227</v>
      </c>
      <c r="F9" s="415">
        <v>2025</v>
      </c>
      <c r="G9" s="416">
        <v>5</v>
      </c>
      <c r="H9" s="280">
        <v>2030</v>
      </c>
      <c r="I9" s="281">
        <v>40</v>
      </c>
      <c r="J9" s="417">
        <v>1553.2592457948324</v>
      </c>
      <c r="K9" s="418">
        <v>2.2784759999999999</v>
      </c>
      <c r="L9" s="419">
        <v>0</v>
      </c>
      <c r="M9" s="419">
        <v>1</v>
      </c>
      <c r="N9" s="418">
        <v>35.18235</v>
      </c>
      <c r="O9" s="433">
        <v>0</v>
      </c>
      <c r="P9" s="418">
        <v>11.885996697616648</v>
      </c>
      <c r="Q9" s="359">
        <v>6122</v>
      </c>
      <c r="R9" s="421">
        <v>0.55735731458622995</v>
      </c>
      <c r="S9" s="421">
        <v>2.5000000000000001E-2</v>
      </c>
      <c r="T9" s="422">
        <v>3.7999999999999999E-2</v>
      </c>
      <c r="U9" s="429">
        <v>210</v>
      </c>
      <c r="V9" s="430">
        <v>1.5039999999999999E-3</v>
      </c>
      <c r="W9" s="430">
        <v>7.4999999999999997E-3</v>
      </c>
      <c r="X9" s="431">
        <v>0</v>
      </c>
      <c r="Y9" s="432">
        <v>117</v>
      </c>
    </row>
    <row r="10" spans="2:25">
      <c r="B10" s="296" t="s">
        <v>18</v>
      </c>
      <c r="C10" s="435" t="s">
        <v>205</v>
      </c>
      <c r="D10" s="297">
        <v>0</v>
      </c>
      <c r="E10" s="436">
        <v>-0.12869565217391304</v>
      </c>
      <c r="F10" s="437">
        <v>2025</v>
      </c>
      <c r="G10" s="438">
        <v>5</v>
      </c>
      <c r="H10" s="299">
        <v>2030</v>
      </c>
      <c r="I10" s="439">
        <v>0</v>
      </c>
      <c r="J10" s="440">
        <v>0.86480686695278974</v>
      </c>
      <c r="K10" s="440">
        <v>0.96694214876033058</v>
      </c>
      <c r="L10" s="440">
        <v>0</v>
      </c>
      <c r="M10" s="440">
        <v>0</v>
      </c>
      <c r="N10" s="440">
        <v>0.81578947368421051</v>
      </c>
      <c r="O10" s="440">
        <v>3.1726907630522089E-4</v>
      </c>
      <c r="P10" s="440">
        <v>4.4030396137641405</v>
      </c>
      <c r="Q10" s="441">
        <v>0.11639072847682119</v>
      </c>
      <c r="R10" s="442">
        <v>-5.8896875650478853E-2</v>
      </c>
      <c r="S10" s="443">
        <v>0</v>
      </c>
      <c r="T10" s="444">
        <v>0</v>
      </c>
      <c r="U10" s="445">
        <v>0.54</v>
      </c>
      <c r="V10" s="445">
        <v>0</v>
      </c>
      <c r="W10" s="445">
        <v>-0.25</v>
      </c>
      <c r="X10" s="445">
        <v>0</v>
      </c>
      <c r="Y10" s="446">
        <v>-0.9502529510961214</v>
      </c>
    </row>
    <row r="11" spans="2:25">
      <c r="B11" s="277" t="s">
        <v>18</v>
      </c>
      <c r="C11" s="447" t="s">
        <v>206</v>
      </c>
      <c r="D11" s="302">
        <v>0</v>
      </c>
      <c r="E11" s="448">
        <v>-0.1159274193548387</v>
      </c>
      <c r="F11" s="415">
        <v>2025</v>
      </c>
      <c r="G11" s="416">
        <v>5</v>
      </c>
      <c r="H11" s="280">
        <v>2030</v>
      </c>
      <c r="I11" s="449">
        <v>0</v>
      </c>
      <c r="J11" s="450">
        <v>0.83228919742634622</v>
      </c>
      <c r="K11" s="450">
        <v>1.1176470588235294</v>
      </c>
      <c r="L11" s="450">
        <v>0</v>
      </c>
      <c r="M11" s="450">
        <v>0</v>
      </c>
      <c r="N11" s="450">
        <v>0.79047619047619044</v>
      </c>
      <c r="O11" s="450">
        <v>3.1726907630522089E-4</v>
      </c>
      <c r="P11" s="450">
        <v>4.4756294243278667</v>
      </c>
      <c r="Q11" s="451">
        <v>0.1177719699444626</v>
      </c>
      <c r="R11" s="452">
        <v>-5.8724919452969704E-2</v>
      </c>
      <c r="S11" s="453">
        <v>0</v>
      </c>
      <c r="T11" s="454">
        <v>0</v>
      </c>
      <c r="U11" s="455">
        <v>0.54</v>
      </c>
      <c r="V11" s="455">
        <v>0</v>
      </c>
      <c r="W11" s="455">
        <v>-0.25</v>
      </c>
      <c r="X11" s="455">
        <v>0</v>
      </c>
      <c r="Y11" s="456">
        <v>-0.9502529510961214</v>
      </c>
    </row>
    <row r="12" spans="2:25">
      <c r="B12" s="283" t="s">
        <v>18</v>
      </c>
      <c r="C12" s="457" t="s">
        <v>207</v>
      </c>
      <c r="D12" s="284">
        <v>0</v>
      </c>
      <c r="E12" s="458">
        <v>0</v>
      </c>
      <c r="F12" s="459">
        <v>2025</v>
      </c>
      <c r="G12" s="460">
        <v>4</v>
      </c>
      <c r="H12" s="286">
        <v>2029</v>
      </c>
      <c r="I12" s="461">
        <v>0</v>
      </c>
      <c r="J12" s="462">
        <v>-0.1</v>
      </c>
      <c r="K12" s="463">
        <v>0</v>
      </c>
      <c r="L12" s="463">
        <v>0</v>
      </c>
      <c r="M12" s="463">
        <v>0</v>
      </c>
      <c r="N12" s="463">
        <v>0</v>
      </c>
      <c r="O12" s="463">
        <v>0</v>
      </c>
      <c r="P12" s="463">
        <v>0</v>
      </c>
      <c r="Q12" s="464">
        <v>0</v>
      </c>
      <c r="R12" s="465">
        <v>0</v>
      </c>
      <c r="S12" s="465">
        <v>0</v>
      </c>
      <c r="T12" s="466">
        <v>0</v>
      </c>
      <c r="U12" s="467">
        <v>0</v>
      </c>
      <c r="V12" s="467">
        <v>0</v>
      </c>
      <c r="W12" s="467">
        <v>6.5500000000000003E-2</v>
      </c>
      <c r="X12" s="467">
        <v>0</v>
      </c>
      <c r="Y12" s="468">
        <v>0</v>
      </c>
    </row>
    <row r="13" spans="2:25">
      <c r="B13" s="277" t="s">
        <v>208</v>
      </c>
      <c r="C13" s="447" t="s">
        <v>209</v>
      </c>
      <c r="D13" s="302">
        <v>0</v>
      </c>
      <c r="E13" s="469">
        <v>0</v>
      </c>
      <c r="F13" s="415">
        <v>2025</v>
      </c>
      <c r="G13" s="416">
        <v>5</v>
      </c>
      <c r="H13" s="280">
        <v>2030</v>
      </c>
      <c r="I13" s="449">
        <v>0</v>
      </c>
      <c r="J13" s="450">
        <v>0.15</v>
      </c>
      <c r="K13" s="450">
        <v>0.15</v>
      </c>
      <c r="L13" s="450">
        <v>0</v>
      </c>
      <c r="M13" s="450">
        <v>0</v>
      </c>
      <c r="N13" s="450">
        <v>0</v>
      </c>
      <c r="O13" s="450">
        <v>0</v>
      </c>
      <c r="P13" s="450">
        <v>0.15</v>
      </c>
      <c r="Q13" s="470">
        <v>0</v>
      </c>
      <c r="R13" s="453">
        <v>0</v>
      </c>
      <c r="S13" s="471">
        <v>0.02</v>
      </c>
      <c r="T13" s="472">
        <v>0</v>
      </c>
      <c r="U13" s="473">
        <v>0</v>
      </c>
      <c r="V13" s="473">
        <v>-1</v>
      </c>
      <c r="W13" s="473">
        <v>0</v>
      </c>
      <c r="X13" s="473">
        <v>0</v>
      </c>
      <c r="Y13" s="474">
        <v>-1</v>
      </c>
    </row>
    <row r="14" spans="2:25">
      <c r="B14" s="277" t="s">
        <v>208</v>
      </c>
      <c r="C14" s="447" t="s">
        <v>210</v>
      </c>
      <c r="D14" s="302" t="s">
        <v>19</v>
      </c>
      <c r="E14" s="469">
        <v>0</v>
      </c>
      <c r="F14" s="415">
        <v>2025</v>
      </c>
      <c r="G14" s="416">
        <v>5</v>
      </c>
      <c r="H14" s="280">
        <v>2030</v>
      </c>
      <c r="I14" s="398">
        <v>15</v>
      </c>
      <c r="J14" s="475">
        <v>1199.01</v>
      </c>
      <c r="K14" s="476">
        <v>0.42622685088042722</v>
      </c>
      <c r="L14" s="324">
        <v>0</v>
      </c>
      <c r="M14" s="324">
        <v>0</v>
      </c>
      <c r="N14" s="476">
        <v>7.2016000000000009</v>
      </c>
      <c r="O14" s="477">
        <v>0</v>
      </c>
      <c r="P14" s="475">
        <v>15</v>
      </c>
      <c r="Q14" s="470">
        <v>0</v>
      </c>
      <c r="R14" s="453">
        <v>0</v>
      </c>
      <c r="S14" s="471">
        <v>0</v>
      </c>
      <c r="T14" s="472">
        <v>0</v>
      </c>
      <c r="U14" s="473">
        <v>0</v>
      </c>
      <c r="V14" s="473">
        <v>1.9620000000000002E-3</v>
      </c>
      <c r="W14" s="473">
        <v>1.9620000000000002E-3</v>
      </c>
      <c r="X14" s="473">
        <v>1.9620000000000002E-3</v>
      </c>
      <c r="Y14" s="474">
        <v>1.9620000000000002E-3</v>
      </c>
    </row>
    <row r="15" spans="2:25" ht="15.75" thickBot="1">
      <c r="B15" s="329" t="s">
        <v>208</v>
      </c>
      <c r="C15" s="478" t="s">
        <v>211</v>
      </c>
      <c r="D15" s="330" t="s">
        <v>19</v>
      </c>
      <c r="E15" s="479">
        <v>0</v>
      </c>
      <c r="F15" s="480">
        <v>2025</v>
      </c>
      <c r="G15" s="481">
        <v>5</v>
      </c>
      <c r="H15" s="332">
        <v>2030</v>
      </c>
      <c r="I15" s="482">
        <v>15</v>
      </c>
      <c r="J15" s="483">
        <v>710.91629362388528</v>
      </c>
      <c r="K15" s="484">
        <v>0.57176772679081711</v>
      </c>
      <c r="L15" s="337">
        <v>0</v>
      </c>
      <c r="M15" s="337">
        <v>0</v>
      </c>
      <c r="N15" s="484">
        <v>12.856736024371827</v>
      </c>
      <c r="O15" s="485">
        <v>0</v>
      </c>
      <c r="P15" s="483">
        <v>15</v>
      </c>
      <c r="Q15" s="486">
        <v>0</v>
      </c>
      <c r="R15" s="487">
        <v>0</v>
      </c>
      <c r="S15" s="488">
        <v>0</v>
      </c>
      <c r="T15" s="489">
        <v>0</v>
      </c>
      <c r="U15" s="490">
        <v>0</v>
      </c>
      <c r="V15" s="490">
        <v>1.9620000000000002E-3</v>
      </c>
      <c r="W15" s="490">
        <v>1.9620000000000002E-3</v>
      </c>
      <c r="X15" s="490">
        <v>1.9620000000000002E-3</v>
      </c>
      <c r="Y15" s="491">
        <v>1.9620000000000002E-3</v>
      </c>
    </row>
    <row r="16" spans="2:25">
      <c r="B16" s="277" t="s">
        <v>18</v>
      </c>
      <c r="C16" s="435" t="s">
        <v>212</v>
      </c>
      <c r="D16" s="297">
        <v>0</v>
      </c>
      <c r="E16" s="436">
        <v>0</v>
      </c>
      <c r="F16" s="437">
        <v>2025</v>
      </c>
      <c r="G16" s="438" t="s">
        <v>19</v>
      </c>
      <c r="H16" s="299">
        <v>2030</v>
      </c>
      <c r="I16" s="439">
        <v>0</v>
      </c>
      <c r="J16" s="492">
        <v>-4.0053404539386302E-3</v>
      </c>
      <c r="K16" s="440">
        <v>-8.2644628099173296E-3</v>
      </c>
      <c r="L16" s="440">
        <v>0</v>
      </c>
      <c r="M16" s="440">
        <v>0</v>
      </c>
      <c r="N16" s="440">
        <v>-2.6315789473684199E-2</v>
      </c>
      <c r="O16" s="440">
        <v>0</v>
      </c>
      <c r="P16" s="440">
        <v>0</v>
      </c>
      <c r="Q16" s="493">
        <v>0</v>
      </c>
      <c r="R16" s="443">
        <v>0</v>
      </c>
      <c r="S16" s="443">
        <v>0</v>
      </c>
      <c r="T16" s="444">
        <v>0</v>
      </c>
      <c r="U16" s="473">
        <v>0</v>
      </c>
      <c r="V16" s="473">
        <v>0</v>
      </c>
      <c r="W16" s="473">
        <v>0</v>
      </c>
      <c r="X16" s="473">
        <v>0</v>
      </c>
      <c r="Y16" s="474">
        <v>0</v>
      </c>
    </row>
    <row r="17" spans="2:25">
      <c r="B17" s="277" t="s">
        <v>18</v>
      </c>
      <c r="C17" s="447" t="s">
        <v>213</v>
      </c>
      <c r="D17" s="302">
        <v>0</v>
      </c>
      <c r="E17" s="448">
        <v>0</v>
      </c>
      <c r="F17" s="415">
        <v>2025</v>
      </c>
      <c r="G17" s="416" t="s">
        <v>19</v>
      </c>
      <c r="H17" s="280">
        <v>2030</v>
      </c>
      <c r="I17" s="449">
        <v>0</v>
      </c>
      <c r="J17" s="427">
        <v>-2.2800000000000001E-2</v>
      </c>
      <c r="K17" s="450">
        <v>-1.9607843137254902E-2</v>
      </c>
      <c r="L17" s="450">
        <v>0</v>
      </c>
      <c r="M17" s="450">
        <v>0</v>
      </c>
      <c r="N17" s="450">
        <v>-3.1746031746031703E-2</v>
      </c>
      <c r="O17" s="450">
        <v>0</v>
      </c>
      <c r="P17" s="450">
        <v>0</v>
      </c>
      <c r="Q17" s="470">
        <v>0</v>
      </c>
      <c r="R17" s="453">
        <v>0</v>
      </c>
      <c r="S17" s="453">
        <v>0</v>
      </c>
      <c r="T17" s="454">
        <v>0</v>
      </c>
      <c r="U17" s="473">
        <v>0</v>
      </c>
      <c r="V17" s="473">
        <v>0</v>
      </c>
      <c r="W17" s="473">
        <v>0</v>
      </c>
      <c r="X17" s="473">
        <v>0</v>
      </c>
      <c r="Y17" s="474">
        <v>0</v>
      </c>
    </row>
    <row r="18" spans="2:25">
      <c r="B18" s="277" t="s">
        <v>18</v>
      </c>
      <c r="C18" s="447" t="s">
        <v>214</v>
      </c>
      <c r="D18" s="302">
        <v>0</v>
      </c>
      <c r="E18" s="448">
        <v>-0.12869565217391304</v>
      </c>
      <c r="F18" s="415">
        <v>2025</v>
      </c>
      <c r="G18" s="416" t="s">
        <v>19</v>
      </c>
      <c r="H18" s="280">
        <v>2030</v>
      </c>
      <c r="I18" s="449">
        <v>0</v>
      </c>
      <c r="J18" s="427">
        <v>-4.91318803103067E-2</v>
      </c>
      <c r="K18" s="450">
        <v>-5.4621848739495701E-2</v>
      </c>
      <c r="L18" s="450">
        <v>0</v>
      </c>
      <c r="M18" s="450">
        <v>0</v>
      </c>
      <c r="N18" s="450">
        <v>-5.79710144927537E-2</v>
      </c>
      <c r="O18" s="450">
        <v>3.1726907630522089E-4</v>
      </c>
      <c r="P18" s="450">
        <v>0</v>
      </c>
      <c r="Q18" s="470">
        <v>0</v>
      </c>
      <c r="R18" s="453">
        <v>0</v>
      </c>
      <c r="S18" s="453">
        <v>0</v>
      </c>
      <c r="T18" s="454">
        <v>0</v>
      </c>
      <c r="U18" s="473">
        <v>0</v>
      </c>
      <c r="V18" s="473">
        <v>0</v>
      </c>
      <c r="W18" s="473">
        <v>0</v>
      </c>
      <c r="X18" s="473">
        <v>0</v>
      </c>
      <c r="Y18" s="474">
        <v>0</v>
      </c>
    </row>
    <row r="19" spans="2:25" ht="15.75" thickBot="1">
      <c r="B19" s="283" t="s">
        <v>18</v>
      </c>
      <c r="C19" s="457" t="s">
        <v>215</v>
      </c>
      <c r="D19" s="284">
        <v>0</v>
      </c>
      <c r="E19" s="494">
        <v>-0.1159274193548387</v>
      </c>
      <c r="F19" s="459">
        <v>2025</v>
      </c>
      <c r="G19" s="460" t="s">
        <v>19</v>
      </c>
      <c r="H19" s="286">
        <v>2030</v>
      </c>
      <c r="I19" s="461">
        <v>0</v>
      </c>
      <c r="J19" s="462">
        <v>-7.3400167822285103E-2</v>
      </c>
      <c r="K19" s="463">
        <v>-6.94444444444446E-2</v>
      </c>
      <c r="L19" s="463">
        <v>0</v>
      </c>
      <c r="M19" s="463">
        <v>0</v>
      </c>
      <c r="N19" s="463">
        <v>-8.3333333333333301E-2</v>
      </c>
      <c r="O19" s="463">
        <v>3.1726907630522089E-4</v>
      </c>
      <c r="P19" s="463">
        <v>0</v>
      </c>
      <c r="Q19" s="464">
        <v>0</v>
      </c>
      <c r="R19" s="465">
        <v>0</v>
      </c>
      <c r="S19" s="465">
        <v>0</v>
      </c>
      <c r="T19" s="466">
        <v>0</v>
      </c>
      <c r="U19" s="495">
        <v>0</v>
      </c>
      <c r="V19" s="495">
        <v>0</v>
      </c>
      <c r="W19" s="495">
        <v>0</v>
      </c>
      <c r="X19" s="495">
        <v>0</v>
      </c>
      <c r="Y19" s="496">
        <v>0</v>
      </c>
    </row>
    <row r="20" spans="2:25" ht="15.75" thickBot="1">
      <c r="B20" s="296" t="s">
        <v>208</v>
      </c>
      <c r="C20" s="414" t="s">
        <v>109</v>
      </c>
      <c r="D20" s="302">
        <v>0</v>
      </c>
      <c r="E20" s="278">
        <v>-118.625</v>
      </c>
      <c r="F20" s="415">
        <v>2025</v>
      </c>
      <c r="G20" s="416">
        <v>5</v>
      </c>
      <c r="H20" s="280">
        <v>2030</v>
      </c>
      <c r="I20" s="281">
        <v>40</v>
      </c>
      <c r="J20" s="417">
        <v>560.98894824976549</v>
      </c>
      <c r="K20" s="418">
        <v>23.91</v>
      </c>
      <c r="L20" s="497">
        <v>0</v>
      </c>
      <c r="M20" s="433">
        <v>0</v>
      </c>
      <c r="N20" s="418">
        <v>10.281924723214283</v>
      </c>
      <c r="O20" s="419">
        <v>1</v>
      </c>
      <c r="P20" s="418">
        <v>32.458977529649992</v>
      </c>
      <c r="Q20" s="359" t="s">
        <v>19</v>
      </c>
      <c r="R20" s="421">
        <v>0.7913</v>
      </c>
      <c r="S20" s="421">
        <v>1.4999999999999999E-2</v>
      </c>
      <c r="T20" s="422">
        <v>1.4999999999999999E-2</v>
      </c>
      <c r="U20" s="498">
        <v>45.662100456621005</v>
      </c>
      <c r="V20" s="423">
        <v>0</v>
      </c>
      <c r="W20" s="499">
        <v>0</v>
      </c>
      <c r="X20" s="425">
        <v>0</v>
      </c>
      <c r="Y20" s="426">
        <v>0</v>
      </c>
    </row>
    <row r="21" spans="2:25">
      <c r="B21" s="272" t="s">
        <v>20</v>
      </c>
      <c r="C21" s="400" t="s">
        <v>110</v>
      </c>
      <c r="D21" s="341">
        <v>5541</v>
      </c>
      <c r="E21" s="273">
        <v>-84.61</v>
      </c>
      <c r="F21" s="401">
        <v>2027</v>
      </c>
      <c r="G21" s="402">
        <v>5</v>
      </c>
      <c r="H21" s="275">
        <v>2032</v>
      </c>
      <c r="I21" s="276">
        <v>30</v>
      </c>
      <c r="J21" s="403">
        <v>3500.7808401329517</v>
      </c>
      <c r="K21" s="404">
        <v>11.398711435480131</v>
      </c>
      <c r="L21" s="405">
        <v>0</v>
      </c>
      <c r="M21" s="405">
        <v>0</v>
      </c>
      <c r="N21" s="404">
        <v>277.67741504211909</v>
      </c>
      <c r="O21" s="405">
        <v>0</v>
      </c>
      <c r="P21" s="404">
        <v>53.197316557316917</v>
      </c>
      <c r="Q21" s="355">
        <v>14794.599416593959</v>
      </c>
      <c r="R21" s="407">
        <v>0.23063425942237845</v>
      </c>
      <c r="S21" s="407">
        <v>7.4999999999999997E-2</v>
      </c>
      <c r="T21" s="500">
        <v>7.4999999999999997E-2</v>
      </c>
      <c r="U21" s="501">
        <v>186</v>
      </c>
      <c r="V21" s="409">
        <v>10</v>
      </c>
      <c r="W21" s="502">
        <v>7.0999999999999994E-2</v>
      </c>
      <c r="X21" s="411">
        <v>0.30399999999999999</v>
      </c>
      <c r="Y21" s="412">
        <v>10</v>
      </c>
    </row>
    <row r="22" spans="2:25">
      <c r="B22" s="277" t="s">
        <v>20</v>
      </c>
      <c r="C22" s="414" t="s">
        <v>111</v>
      </c>
      <c r="D22" s="302">
        <v>6429</v>
      </c>
      <c r="E22" s="278">
        <v>-296.92222404848502</v>
      </c>
      <c r="F22" s="415">
        <v>2027</v>
      </c>
      <c r="G22" s="416">
        <v>5</v>
      </c>
      <c r="H22" s="280">
        <v>2032</v>
      </c>
      <c r="I22" s="281">
        <v>30</v>
      </c>
      <c r="J22" s="417">
        <v>2951.2039435842776</v>
      </c>
      <c r="K22" s="418">
        <v>9.7288135779408655</v>
      </c>
      <c r="L22" s="419">
        <v>0</v>
      </c>
      <c r="M22" s="419">
        <v>0</v>
      </c>
      <c r="N22" s="418">
        <v>235.35613557045195</v>
      </c>
      <c r="O22" s="419">
        <v>0</v>
      </c>
      <c r="P22" s="418">
        <v>53.197316557316917</v>
      </c>
      <c r="Q22" s="359">
        <v>14011.494309631576</v>
      </c>
      <c r="R22" s="421">
        <v>0.24352445245981905</v>
      </c>
      <c r="S22" s="421">
        <v>7.4999999999999997E-2</v>
      </c>
      <c r="T22" s="503">
        <v>7.4999999999999997E-2</v>
      </c>
      <c r="U22" s="504">
        <v>186</v>
      </c>
      <c r="V22" s="423">
        <v>10</v>
      </c>
      <c r="W22" s="499">
        <v>7.0999999999999994E-2</v>
      </c>
      <c r="X22" s="425">
        <v>0.30399999999999999</v>
      </c>
      <c r="Y22" s="426">
        <v>10</v>
      </c>
    </row>
    <row r="23" spans="2:25">
      <c r="B23" s="277" t="s">
        <v>20</v>
      </c>
      <c r="C23" s="414" t="s">
        <v>112</v>
      </c>
      <c r="D23" s="302">
        <v>6933</v>
      </c>
      <c r="E23" s="278">
        <v>-233.05072727272699</v>
      </c>
      <c r="F23" s="415">
        <v>2027</v>
      </c>
      <c r="G23" s="416">
        <v>5</v>
      </c>
      <c r="H23" s="280">
        <v>2032</v>
      </c>
      <c r="I23" s="281">
        <v>30</v>
      </c>
      <c r="J23" s="417">
        <v>2951.3968118308553</v>
      </c>
      <c r="K23" s="418">
        <v>9.6325685501825493</v>
      </c>
      <c r="L23" s="419">
        <v>0</v>
      </c>
      <c r="M23" s="419">
        <v>0</v>
      </c>
      <c r="N23" s="418">
        <v>242.12001483663423</v>
      </c>
      <c r="O23" s="419">
        <v>0</v>
      </c>
      <c r="P23" s="418">
        <v>53.197316557316917</v>
      </c>
      <c r="Q23" s="359">
        <v>13661.910931226632</v>
      </c>
      <c r="R23" s="421">
        <v>0.24975579895619635</v>
      </c>
      <c r="S23" s="421">
        <v>7.4999999999999997E-2</v>
      </c>
      <c r="T23" s="503">
        <v>7.4999999999999997E-2</v>
      </c>
      <c r="U23" s="504">
        <v>186</v>
      </c>
      <c r="V23" s="423">
        <v>10</v>
      </c>
      <c r="W23" s="499">
        <v>7.0999999999999994E-2</v>
      </c>
      <c r="X23" s="425">
        <v>0.30399999999999999</v>
      </c>
      <c r="Y23" s="426">
        <v>10</v>
      </c>
    </row>
    <row r="24" spans="2:25">
      <c r="B24" s="277" t="s">
        <v>20</v>
      </c>
      <c r="C24" s="414" t="s">
        <v>113</v>
      </c>
      <c r="D24" s="302">
        <v>7513</v>
      </c>
      <c r="E24" s="278">
        <v>-174.3</v>
      </c>
      <c r="F24" s="415">
        <v>2025</v>
      </c>
      <c r="G24" s="416">
        <v>5</v>
      </c>
      <c r="H24" s="280">
        <v>2030</v>
      </c>
      <c r="I24" s="281">
        <v>30</v>
      </c>
      <c r="J24" s="417">
        <v>2598.3837506367959</v>
      </c>
      <c r="K24" s="418">
        <v>10.567495458803258</v>
      </c>
      <c r="L24" s="419">
        <v>0</v>
      </c>
      <c r="M24" s="419">
        <v>0</v>
      </c>
      <c r="N24" s="418">
        <v>254.90736146848081</v>
      </c>
      <c r="O24" s="419">
        <v>0</v>
      </c>
      <c r="P24" s="418">
        <v>53.197316557316917</v>
      </c>
      <c r="Q24" s="359">
        <v>14483.246458635744</v>
      </c>
      <c r="R24" s="421">
        <v>0.23559230933768893</v>
      </c>
      <c r="S24" s="421">
        <v>7.4999999999999997E-2</v>
      </c>
      <c r="T24" s="503">
        <v>7.4999999999999997E-2</v>
      </c>
      <c r="U24" s="504">
        <v>186</v>
      </c>
      <c r="V24" s="423">
        <v>10</v>
      </c>
      <c r="W24" s="499">
        <v>7.0999999999999994E-2</v>
      </c>
      <c r="X24" s="425">
        <v>0.30399999999999999</v>
      </c>
      <c r="Y24" s="426">
        <v>10</v>
      </c>
    </row>
    <row r="25" spans="2:25" ht="15.75" thickBot="1">
      <c r="B25" s="329" t="s">
        <v>20</v>
      </c>
      <c r="C25" s="414" t="s">
        <v>114</v>
      </c>
      <c r="D25" s="330">
        <v>4448</v>
      </c>
      <c r="E25" s="505">
        <v>-68.706606060606106</v>
      </c>
      <c r="F25" s="480">
        <v>2027</v>
      </c>
      <c r="G25" s="481">
        <v>5</v>
      </c>
      <c r="H25" s="332">
        <v>2032</v>
      </c>
      <c r="I25" s="333">
        <v>30</v>
      </c>
      <c r="J25" s="506">
        <v>3504.2500583321444</v>
      </c>
      <c r="K25" s="507">
        <v>11.687334270356917</v>
      </c>
      <c r="L25" s="419">
        <v>0</v>
      </c>
      <c r="M25" s="419">
        <v>0</v>
      </c>
      <c r="N25" s="507">
        <v>309.50599636938273</v>
      </c>
      <c r="O25" s="508">
        <v>0</v>
      </c>
      <c r="P25" s="507">
        <v>53.197316557316917</v>
      </c>
      <c r="Q25" s="364">
        <v>16652.513463816038</v>
      </c>
      <c r="R25" s="509">
        <v>0.20490249038447461</v>
      </c>
      <c r="S25" s="509">
        <v>7.4999999999999997E-2</v>
      </c>
      <c r="T25" s="510">
        <v>7.4999999999999997E-2</v>
      </c>
      <c r="U25" s="511">
        <v>186</v>
      </c>
      <c r="V25" s="512">
        <v>10</v>
      </c>
      <c r="W25" s="513">
        <v>7.0999999999999994E-2</v>
      </c>
      <c r="X25" s="514">
        <v>0.30399999999999999</v>
      </c>
      <c r="Y25" s="515">
        <v>10</v>
      </c>
    </row>
    <row r="26" spans="2:25" ht="30">
      <c r="B26" s="272" t="s">
        <v>22</v>
      </c>
      <c r="C26" s="516" t="s">
        <v>115</v>
      </c>
      <c r="D26" s="273" t="s">
        <v>19</v>
      </c>
      <c r="E26" s="274">
        <v>20</v>
      </c>
      <c r="F26" s="401">
        <v>2025</v>
      </c>
      <c r="G26" s="402">
        <v>1</v>
      </c>
      <c r="H26" s="275">
        <v>2026</v>
      </c>
      <c r="I26" s="276">
        <v>20</v>
      </c>
      <c r="J26" s="517">
        <v>1893.7167915299799</v>
      </c>
      <c r="K26" s="518" t="s">
        <v>216</v>
      </c>
      <c r="L26" s="405">
        <v>0</v>
      </c>
      <c r="M26" s="405">
        <v>0</v>
      </c>
      <c r="N26" s="519">
        <v>45.05392607028535</v>
      </c>
      <c r="O26" s="405">
        <v>0</v>
      </c>
      <c r="P26" s="519">
        <v>29.936846917711922</v>
      </c>
      <c r="Q26" s="520" t="s">
        <v>23</v>
      </c>
      <c r="R26" s="521">
        <v>0.85</v>
      </c>
      <c r="S26" s="522">
        <v>0.01</v>
      </c>
      <c r="T26" s="523" t="s">
        <v>217</v>
      </c>
      <c r="U26" s="520" t="s">
        <v>23</v>
      </c>
      <c r="V26" s="521">
        <v>0</v>
      </c>
      <c r="W26" s="522">
        <v>0</v>
      </c>
      <c r="X26" s="524">
        <v>0</v>
      </c>
      <c r="Y26" s="523">
        <v>0</v>
      </c>
    </row>
    <row r="27" spans="2:25" ht="30">
      <c r="B27" s="277" t="s">
        <v>22</v>
      </c>
      <c r="C27" s="525" t="s">
        <v>24</v>
      </c>
      <c r="D27" s="278" t="s">
        <v>19</v>
      </c>
      <c r="E27" s="279">
        <v>200</v>
      </c>
      <c r="F27" s="415">
        <v>2025</v>
      </c>
      <c r="G27" s="416">
        <v>2</v>
      </c>
      <c r="H27" s="280">
        <v>2027</v>
      </c>
      <c r="I27" s="281">
        <v>20</v>
      </c>
      <c r="J27" s="526">
        <v>1623.1219000000003</v>
      </c>
      <c r="K27" s="527" t="s">
        <v>216</v>
      </c>
      <c r="L27" s="419">
        <v>0</v>
      </c>
      <c r="M27" s="419">
        <v>0</v>
      </c>
      <c r="N27" s="528">
        <v>38.766690059999995</v>
      </c>
      <c r="O27" s="419">
        <v>0</v>
      </c>
      <c r="P27" s="527">
        <v>25.659143999999998</v>
      </c>
      <c r="Q27" s="529" t="s">
        <v>23</v>
      </c>
      <c r="R27" s="530">
        <v>0.85</v>
      </c>
      <c r="S27" s="531">
        <v>0.01</v>
      </c>
      <c r="T27" s="398" t="s">
        <v>217</v>
      </c>
      <c r="U27" s="529" t="s">
        <v>23</v>
      </c>
      <c r="V27" s="530">
        <v>0</v>
      </c>
      <c r="W27" s="531">
        <v>0</v>
      </c>
      <c r="X27" s="397">
        <v>0</v>
      </c>
      <c r="Y27" s="398">
        <v>0</v>
      </c>
    </row>
    <row r="28" spans="2:25">
      <c r="B28" s="277" t="s">
        <v>22</v>
      </c>
      <c r="C28" s="532" t="s">
        <v>218</v>
      </c>
      <c r="D28" s="278" t="s">
        <v>19</v>
      </c>
      <c r="E28" s="282">
        <v>0</v>
      </c>
      <c r="F28" s="415">
        <v>2025</v>
      </c>
      <c r="G28" s="416" t="s">
        <v>19</v>
      </c>
      <c r="H28" s="280" t="s">
        <v>19</v>
      </c>
      <c r="I28" s="281">
        <v>20</v>
      </c>
      <c r="J28" s="475">
        <v>1272.4152999999999</v>
      </c>
      <c r="K28" s="533" t="s">
        <v>216</v>
      </c>
      <c r="L28" s="419">
        <v>0</v>
      </c>
      <c r="M28" s="419">
        <v>0</v>
      </c>
      <c r="N28" s="476">
        <v>31.013352047999998</v>
      </c>
      <c r="O28" s="324">
        <v>0</v>
      </c>
      <c r="P28" s="475">
        <v>20.5273152</v>
      </c>
      <c r="Q28" s="534" t="s">
        <v>23</v>
      </c>
      <c r="R28" s="535">
        <v>0</v>
      </c>
      <c r="S28" s="421">
        <v>0</v>
      </c>
      <c r="T28" s="422" t="s">
        <v>217</v>
      </c>
      <c r="U28" s="534" t="s">
        <v>23</v>
      </c>
      <c r="V28" s="535">
        <v>0</v>
      </c>
      <c r="W28" s="421">
        <v>0</v>
      </c>
      <c r="X28" s="536">
        <v>0</v>
      </c>
      <c r="Y28" s="422">
        <v>0</v>
      </c>
    </row>
    <row r="29" spans="2:25" ht="30">
      <c r="B29" s="277" t="s">
        <v>22</v>
      </c>
      <c r="C29" s="532" t="s">
        <v>219</v>
      </c>
      <c r="D29" s="278" t="s">
        <v>19</v>
      </c>
      <c r="E29" s="282">
        <v>0</v>
      </c>
      <c r="F29" s="415">
        <v>2025</v>
      </c>
      <c r="G29" s="416" t="s">
        <v>19</v>
      </c>
      <c r="H29" s="280" t="s">
        <v>19</v>
      </c>
      <c r="I29" s="281">
        <v>20</v>
      </c>
      <c r="J29" s="537">
        <v>-7.7152190622597927E-2</v>
      </c>
      <c r="K29" s="527" t="s">
        <v>216</v>
      </c>
      <c r="L29" s="419">
        <v>0</v>
      </c>
      <c r="M29" s="419">
        <v>0</v>
      </c>
      <c r="N29" s="538">
        <v>-0.2</v>
      </c>
      <c r="O29" s="419">
        <v>0</v>
      </c>
      <c r="P29" s="427">
        <v>-7.7152190622597927E-2</v>
      </c>
      <c r="Q29" s="529" t="s">
        <v>23</v>
      </c>
      <c r="R29" s="535">
        <v>0</v>
      </c>
      <c r="S29" s="421">
        <v>0</v>
      </c>
      <c r="T29" s="398" t="s">
        <v>217</v>
      </c>
      <c r="U29" s="529" t="s">
        <v>23</v>
      </c>
      <c r="V29" s="535">
        <v>0</v>
      </c>
      <c r="W29" s="421">
        <v>0</v>
      </c>
      <c r="X29" s="397">
        <v>0</v>
      </c>
      <c r="Y29" s="398">
        <v>0</v>
      </c>
    </row>
    <row r="30" spans="2:25">
      <c r="B30" s="283" t="s">
        <v>22</v>
      </c>
      <c r="C30" s="539" t="s">
        <v>25</v>
      </c>
      <c r="D30" s="284" t="s">
        <v>19</v>
      </c>
      <c r="E30" s="285">
        <v>1000</v>
      </c>
      <c r="F30" s="459">
        <v>2025</v>
      </c>
      <c r="G30" s="460">
        <v>3</v>
      </c>
      <c r="H30" s="286">
        <v>2028</v>
      </c>
      <c r="I30" s="287">
        <v>20</v>
      </c>
      <c r="J30" s="288">
        <v>1581.5171892268008</v>
      </c>
      <c r="K30" s="289" t="s">
        <v>216</v>
      </c>
      <c r="L30" s="540">
        <v>0</v>
      </c>
      <c r="M30" s="540">
        <v>0</v>
      </c>
      <c r="N30" s="541">
        <v>36.924329679164458</v>
      </c>
      <c r="O30" s="540">
        <v>0</v>
      </c>
      <c r="P30" s="541">
        <v>25.659143999999998</v>
      </c>
      <c r="Q30" s="290" t="s">
        <v>23</v>
      </c>
      <c r="R30" s="291">
        <v>0.85</v>
      </c>
      <c r="S30" s="292">
        <v>0.01</v>
      </c>
      <c r="T30" s="293" t="s">
        <v>217</v>
      </c>
      <c r="U30" s="290" t="s">
        <v>23</v>
      </c>
      <c r="V30" s="291">
        <v>0</v>
      </c>
      <c r="W30" s="292">
        <v>0</v>
      </c>
      <c r="X30" s="294">
        <v>0</v>
      </c>
      <c r="Y30" s="293">
        <v>0</v>
      </c>
    </row>
    <row r="31" spans="2:25">
      <c r="B31" s="277" t="s">
        <v>22</v>
      </c>
      <c r="C31" s="542" t="s">
        <v>220</v>
      </c>
      <c r="D31" s="395" t="s">
        <v>19</v>
      </c>
      <c r="E31" s="543">
        <v>0</v>
      </c>
      <c r="F31" s="397">
        <v>2025</v>
      </c>
      <c r="G31" s="543" t="s">
        <v>19</v>
      </c>
      <c r="H31" s="543" t="s">
        <v>19</v>
      </c>
      <c r="I31" s="544">
        <v>20</v>
      </c>
      <c r="J31" s="538">
        <v>-0.2</v>
      </c>
      <c r="K31" s="295" t="s">
        <v>216</v>
      </c>
      <c r="L31" s="419">
        <v>0</v>
      </c>
      <c r="M31" s="419">
        <v>0</v>
      </c>
      <c r="N31" s="545">
        <v>-0.2</v>
      </c>
      <c r="O31" s="419">
        <v>0</v>
      </c>
      <c r="P31" s="427">
        <v>-0.2</v>
      </c>
      <c r="Q31" s="529" t="s">
        <v>23</v>
      </c>
      <c r="R31" s="546">
        <v>0</v>
      </c>
      <c r="S31" s="546">
        <v>0</v>
      </c>
      <c r="T31" s="398" t="s">
        <v>217</v>
      </c>
      <c r="U31" s="529" t="s">
        <v>23</v>
      </c>
      <c r="V31" s="546">
        <v>0</v>
      </c>
      <c r="W31" s="546">
        <v>0</v>
      </c>
      <c r="X31" s="397">
        <v>0</v>
      </c>
      <c r="Y31" s="398">
        <v>0</v>
      </c>
    </row>
    <row r="32" spans="2:25" ht="30">
      <c r="B32" s="296" t="s">
        <v>22</v>
      </c>
      <c r="C32" s="296" t="s">
        <v>117</v>
      </c>
      <c r="D32" s="297" t="s">
        <v>19</v>
      </c>
      <c r="E32" s="298">
        <v>1000</v>
      </c>
      <c r="F32" s="437">
        <v>2025</v>
      </c>
      <c r="G32" s="438">
        <v>3</v>
      </c>
      <c r="H32" s="299">
        <v>2028</v>
      </c>
      <c r="I32" s="300">
        <v>50</v>
      </c>
      <c r="J32" s="547">
        <v>2020.9863190626716</v>
      </c>
      <c r="K32" s="548" t="s">
        <v>216</v>
      </c>
      <c r="L32" s="549">
        <v>0</v>
      </c>
      <c r="M32" s="549">
        <v>0</v>
      </c>
      <c r="N32" s="550">
        <v>50.512157976566783</v>
      </c>
      <c r="O32" s="549">
        <v>0</v>
      </c>
      <c r="P32" s="550">
        <v>0.19244357999999998</v>
      </c>
      <c r="Q32" s="551" t="s">
        <v>23</v>
      </c>
      <c r="R32" s="552">
        <v>0.83</v>
      </c>
      <c r="S32" s="553">
        <v>0.01</v>
      </c>
      <c r="T32" s="554" t="s">
        <v>217</v>
      </c>
      <c r="U32" s="551" t="s">
        <v>23</v>
      </c>
      <c r="V32" s="552">
        <v>0</v>
      </c>
      <c r="W32" s="553">
        <v>0</v>
      </c>
      <c r="X32" s="413">
        <v>0</v>
      </c>
      <c r="Y32" s="554">
        <v>0</v>
      </c>
    </row>
    <row r="33" spans="2:25" ht="30">
      <c r="B33" s="283" t="s">
        <v>22</v>
      </c>
      <c r="C33" s="555" t="s">
        <v>221</v>
      </c>
      <c r="D33" s="284" t="s">
        <v>19</v>
      </c>
      <c r="E33" s="301">
        <v>0</v>
      </c>
      <c r="F33" s="459">
        <v>2025</v>
      </c>
      <c r="G33" s="460" t="s">
        <v>19</v>
      </c>
      <c r="H33" s="286" t="s">
        <v>19</v>
      </c>
      <c r="I33" s="287">
        <v>50</v>
      </c>
      <c r="J33" s="556">
        <v>985.35650473547969</v>
      </c>
      <c r="K33" s="557" t="s">
        <v>216</v>
      </c>
      <c r="L33" s="540">
        <v>0</v>
      </c>
      <c r="M33" s="540">
        <v>0</v>
      </c>
      <c r="N33" s="558">
        <v>40.409726381253428</v>
      </c>
      <c r="O33" s="540">
        <v>0</v>
      </c>
      <c r="P33" s="558">
        <v>0.153954864</v>
      </c>
      <c r="Q33" s="559" t="s">
        <v>23</v>
      </c>
      <c r="R33" s="560">
        <v>0</v>
      </c>
      <c r="S33" s="561">
        <v>0</v>
      </c>
      <c r="T33" s="562" t="s">
        <v>217</v>
      </c>
      <c r="U33" s="559" t="s">
        <v>23</v>
      </c>
      <c r="V33" s="560">
        <v>0</v>
      </c>
      <c r="W33" s="561">
        <v>0</v>
      </c>
      <c r="X33" s="434">
        <v>0</v>
      </c>
      <c r="Y33" s="562">
        <v>0</v>
      </c>
    </row>
    <row r="34" spans="2:25">
      <c r="B34" s="277" t="s">
        <v>22</v>
      </c>
      <c r="C34" s="277" t="s">
        <v>222</v>
      </c>
      <c r="D34" s="302" t="s">
        <v>19</v>
      </c>
      <c r="E34" s="279">
        <v>500</v>
      </c>
      <c r="F34" s="415">
        <v>2025</v>
      </c>
      <c r="G34" s="416">
        <v>3</v>
      </c>
      <c r="H34" s="280">
        <v>2028</v>
      </c>
      <c r="I34" s="281">
        <v>50</v>
      </c>
      <c r="J34" s="526">
        <v>3754</v>
      </c>
      <c r="K34" s="527">
        <v>2.5999999999999996</v>
      </c>
      <c r="L34" s="419">
        <v>0.5</v>
      </c>
      <c r="M34" s="419">
        <v>0</v>
      </c>
      <c r="N34" s="528">
        <v>19.2</v>
      </c>
      <c r="O34" s="419">
        <v>0.42070161600664069</v>
      </c>
      <c r="P34" s="528">
        <v>49.311139038257593</v>
      </c>
      <c r="Q34" s="529" t="s">
        <v>23</v>
      </c>
      <c r="R34" s="303">
        <v>0.625</v>
      </c>
      <c r="S34" s="304">
        <v>1.0999999999999999E-2</v>
      </c>
      <c r="T34" s="305">
        <v>1.0999999999999999E-2</v>
      </c>
      <c r="U34" s="529" t="s">
        <v>23</v>
      </c>
      <c r="V34" s="303">
        <v>0</v>
      </c>
      <c r="W34" s="304">
        <v>0</v>
      </c>
      <c r="X34" s="304">
        <v>0</v>
      </c>
      <c r="Y34" s="305">
        <v>0</v>
      </c>
    </row>
    <row r="35" spans="2:25">
      <c r="B35" s="306" t="s">
        <v>22</v>
      </c>
      <c r="C35" s="306" t="s">
        <v>120</v>
      </c>
      <c r="D35" s="307" t="s">
        <v>19</v>
      </c>
      <c r="E35" s="308">
        <v>200</v>
      </c>
      <c r="F35" s="563">
        <v>2028</v>
      </c>
      <c r="G35" s="564">
        <v>2</v>
      </c>
      <c r="H35" s="309">
        <v>2030</v>
      </c>
      <c r="I35" s="310">
        <v>20</v>
      </c>
      <c r="J35" s="565">
        <v>2729.6655098476108</v>
      </c>
      <c r="K35" s="311" t="s">
        <v>216</v>
      </c>
      <c r="L35" s="566">
        <v>0</v>
      </c>
      <c r="M35" s="566">
        <v>0</v>
      </c>
      <c r="N35" s="567">
        <v>21.038226176624995</v>
      </c>
      <c r="O35" s="566">
        <v>0.19</v>
      </c>
      <c r="P35" s="567">
        <v>171.06095999999997</v>
      </c>
      <c r="Q35" s="568" t="s">
        <v>23</v>
      </c>
      <c r="R35" s="312">
        <v>0.43</v>
      </c>
      <c r="S35" s="313">
        <v>0.01</v>
      </c>
      <c r="T35" s="569" t="s">
        <v>217</v>
      </c>
      <c r="U35" s="568">
        <v>0</v>
      </c>
      <c r="V35" s="312">
        <v>0</v>
      </c>
      <c r="W35" s="313">
        <v>0</v>
      </c>
      <c r="X35" s="570">
        <v>0</v>
      </c>
      <c r="Y35" s="569">
        <v>0</v>
      </c>
    </row>
    <row r="36" spans="2:25">
      <c r="B36" s="296" t="s">
        <v>22</v>
      </c>
      <c r="C36" s="296" t="s">
        <v>121</v>
      </c>
      <c r="D36" s="297" t="s">
        <v>19</v>
      </c>
      <c r="E36" s="298">
        <v>400</v>
      </c>
      <c r="F36" s="437">
        <v>2025</v>
      </c>
      <c r="G36" s="438">
        <v>5</v>
      </c>
      <c r="H36" s="299">
        <v>2030</v>
      </c>
      <c r="I36" s="300">
        <v>100</v>
      </c>
      <c r="J36" s="314">
        <v>2984.2304177368774</v>
      </c>
      <c r="K36" s="315">
        <v>0.57999999999999996</v>
      </c>
      <c r="L36" s="549">
        <v>0</v>
      </c>
      <c r="M36" s="549">
        <v>0</v>
      </c>
      <c r="N36" s="550">
        <v>20.2</v>
      </c>
      <c r="O36" s="549">
        <v>0.45</v>
      </c>
      <c r="P36" s="550">
        <v>149.21152088684389</v>
      </c>
      <c r="Q36" s="316" t="s">
        <v>23</v>
      </c>
      <c r="R36" s="317">
        <v>0.8</v>
      </c>
      <c r="S36" s="318">
        <v>0.02</v>
      </c>
      <c r="T36" s="319">
        <v>0.04</v>
      </c>
      <c r="U36" s="316" t="s">
        <v>23</v>
      </c>
      <c r="V36" s="317">
        <v>0</v>
      </c>
      <c r="W36" s="318">
        <v>0</v>
      </c>
      <c r="X36" s="320">
        <v>0</v>
      </c>
      <c r="Y36" s="319">
        <v>0</v>
      </c>
    </row>
    <row r="37" spans="2:25">
      <c r="B37" s="277" t="s">
        <v>22</v>
      </c>
      <c r="C37" s="277" t="s">
        <v>122</v>
      </c>
      <c r="D37" s="302" t="s">
        <v>19</v>
      </c>
      <c r="E37" s="279">
        <v>400</v>
      </c>
      <c r="F37" s="415">
        <v>2025</v>
      </c>
      <c r="G37" s="416">
        <v>5</v>
      </c>
      <c r="H37" s="280">
        <v>2030</v>
      </c>
      <c r="I37" s="281">
        <v>100</v>
      </c>
      <c r="J37" s="321">
        <v>4158.9013870796598</v>
      </c>
      <c r="K37" s="322">
        <v>0.57999999999999996</v>
      </c>
      <c r="L37" s="419">
        <v>0</v>
      </c>
      <c r="M37" s="419">
        <v>0</v>
      </c>
      <c r="N37" s="528">
        <v>20.2</v>
      </c>
      <c r="O37" s="419">
        <v>0.45</v>
      </c>
      <c r="P37" s="528">
        <v>207.945069353983</v>
      </c>
      <c r="Q37" s="323" t="s">
        <v>23</v>
      </c>
      <c r="R37" s="324">
        <v>0.8</v>
      </c>
      <c r="S37" s="304">
        <v>0.02</v>
      </c>
      <c r="T37" s="325">
        <v>0.04</v>
      </c>
      <c r="U37" s="323" t="s">
        <v>23</v>
      </c>
      <c r="V37" s="324">
        <v>0</v>
      </c>
      <c r="W37" s="304">
        <v>0</v>
      </c>
      <c r="X37" s="326">
        <v>0</v>
      </c>
      <c r="Y37" s="325">
        <v>0</v>
      </c>
    </row>
    <row r="38" spans="2:25">
      <c r="B38" s="277" t="s">
        <v>22</v>
      </c>
      <c r="C38" s="277" t="s">
        <v>123</v>
      </c>
      <c r="D38" s="302" t="s">
        <v>19</v>
      </c>
      <c r="E38" s="279">
        <v>400</v>
      </c>
      <c r="F38" s="415">
        <v>2025</v>
      </c>
      <c r="G38" s="416">
        <v>5</v>
      </c>
      <c r="H38" s="280">
        <v>2030</v>
      </c>
      <c r="I38" s="281">
        <v>100</v>
      </c>
      <c r="J38" s="321">
        <v>2883.2434556811477</v>
      </c>
      <c r="K38" s="322">
        <v>0.57999999999999996</v>
      </c>
      <c r="L38" s="419">
        <v>0</v>
      </c>
      <c r="M38" s="419">
        <v>0</v>
      </c>
      <c r="N38" s="528">
        <v>20.2</v>
      </c>
      <c r="O38" s="419">
        <v>0.45</v>
      </c>
      <c r="P38" s="528">
        <v>144.16217278405739</v>
      </c>
      <c r="Q38" s="323" t="s">
        <v>23</v>
      </c>
      <c r="R38" s="324">
        <v>0.8</v>
      </c>
      <c r="S38" s="304">
        <v>0.02</v>
      </c>
      <c r="T38" s="325">
        <v>0.04</v>
      </c>
      <c r="U38" s="323" t="s">
        <v>23</v>
      </c>
      <c r="V38" s="324">
        <v>0</v>
      </c>
      <c r="W38" s="304">
        <v>0</v>
      </c>
      <c r="X38" s="326">
        <v>0</v>
      </c>
      <c r="Y38" s="325">
        <v>0</v>
      </c>
    </row>
    <row r="39" spans="2:25">
      <c r="B39" s="283" t="s">
        <v>22</v>
      </c>
      <c r="C39" s="283" t="s">
        <v>124</v>
      </c>
      <c r="D39" s="284" t="s">
        <v>19</v>
      </c>
      <c r="E39" s="285">
        <v>400</v>
      </c>
      <c r="F39" s="459">
        <v>2025</v>
      </c>
      <c r="G39" s="460">
        <v>5</v>
      </c>
      <c r="H39" s="286">
        <v>2030</v>
      </c>
      <c r="I39" s="287">
        <v>100</v>
      </c>
      <c r="J39" s="288">
        <v>3537.4133152012569</v>
      </c>
      <c r="K39" s="289">
        <v>0.57999999999999996</v>
      </c>
      <c r="L39" s="540">
        <v>0</v>
      </c>
      <c r="M39" s="540">
        <v>0</v>
      </c>
      <c r="N39" s="541">
        <v>20.2</v>
      </c>
      <c r="O39" s="540">
        <v>0.45</v>
      </c>
      <c r="P39" s="541">
        <v>176.87066576006285</v>
      </c>
      <c r="Q39" s="290" t="s">
        <v>23</v>
      </c>
      <c r="R39" s="291">
        <v>0.8</v>
      </c>
      <c r="S39" s="292">
        <v>0.02</v>
      </c>
      <c r="T39" s="327">
        <v>0.04</v>
      </c>
      <c r="U39" s="290" t="s">
        <v>23</v>
      </c>
      <c r="V39" s="291">
        <v>0</v>
      </c>
      <c r="W39" s="292">
        <v>0</v>
      </c>
      <c r="X39" s="328">
        <v>0</v>
      </c>
      <c r="Y39" s="327">
        <v>0</v>
      </c>
    </row>
    <row r="40" spans="2:25">
      <c r="B40" s="277" t="s">
        <v>22</v>
      </c>
      <c r="C40" s="277" t="s">
        <v>125</v>
      </c>
      <c r="D40" s="302" t="s">
        <v>19</v>
      </c>
      <c r="E40" s="279">
        <v>100</v>
      </c>
      <c r="F40" s="415">
        <v>2026</v>
      </c>
      <c r="G40" s="416">
        <v>5</v>
      </c>
      <c r="H40" s="280">
        <v>2031</v>
      </c>
      <c r="I40" s="281">
        <v>60</v>
      </c>
      <c r="J40" s="321">
        <v>6173.760755101147</v>
      </c>
      <c r="K40" s="322">
        <v>0.7</v>
      </c>
      <c r="L40" s="571">
        <v>0</v>
      </c>
      <c r="M40" s="571">
        <v>0</v>
      </c>
      <c r="N40" s="528">
        <v>2</v>
      </c>
      <c r="O40" s="571">
        <v>0</v>
      </c>
      <c r="P40" s="528">
        <v>60</v>
      </c>
      <c r="Q40" s="323" t="s">
        <v>23</v>
      </c>
      <c r="R40" s="324">
        <v>0.55000000000000004</v>
      </c>
      <c r="S40" s="304">
        <v>0.02</v>
      </c>
      <c r="T40" s="325">
        <v>0.03</v>
      </c>
      <c r="U40" s="323" t="s">
        <v>23</v>
      </c>
      <c r="V40" s="324">
        <v>0</v>
      </c>
      <c r="W40" s="304">
        <v>0</v>
      </c>
      <c r="X40" s="326">
        <v>0</v>
      </c>
      <c r="Y40" s="325">
        <v>0</v>
      </c>
    </row>
    <row r="41" spans="2:25" ht="15.75" thickBot="1">
      <c r="B41" s="329" t="s">
        <v>22</v>
      </c>
      <c r="C41" s="329" t="s">
        <v>126</v>
      </c>
      <c r="D41" s="330" t="s">
        <v>19</v>
      </c>
      <c r="E41" s="331">
        <v>50</v>
      </c>
      <c r="F41" s="480">
        <v>2026</v>
      </c>
      <c r="G41" s="481">
        <v>5</v>
      </c>
      <c r="H41" s="332">
        <v>2031</v>
      </c>
      <c r="I41" s="333">
        <v>60</v>
      </c>
      <c r="J41" s="334">
        <v>11525.173861669819</v>
      </c>
      <c r="K41" s="335">
        <v>0.7</v>
      </c>
      <c r="L41" s="572">
        <v>0</v>
      </c>
      <c r="M41" s="572">
        <v>0</v>
      </c>
      <c r="N41" s="573">
        <v>1</v>
      </c>
      <c r="O41" s="572">
        <v>0</v>
      </c>
      <c r="P41" s="573">
        <v>60</v>
      </c>
      <c r="Q41" s="336" t="s">
        <v>23</v>
      </c>
      <c r="R41" s="337">
        <v>0.55000000000000004</v>
      </c>
      <c r="S41" s="338">
        <v>0.02</v>
      </c>
      <c r="T41" s="339">
        <v>0.03</v>
      </c>
      <c r="U41" s="336" t="s">
        <v>23</v>
      </c>
      <c r="V41" s="337">
        <v>0</v>
      </c>
      <c r="W41" s="338">
        <v>0</v>
      </c>
      <c r="X41" s="340">
        <v>0</v>
      </c>
      <c r="Y41" s="339">
        <v>0</v>
      </c>
    </row>
    <row r="42" spans="2:25">
      <c r="B42" s="272" t="s">
        <v>26</v>
      </c>
      <c r="C42" s="516" t="s">
        <v>127</v>
      </c>
      <c r="D42" s="341" t="s">
        <v>223</v>
      </c>
      <c r="E42" s="274">
        <v>20</v>
      </c>
      <c r="F42" s="401">
        <v>2025</v>
      </c>
      <c r="G42" s="402">
        <v>3</v>
      </c>
      <c r="H42" s="275">
        <v>2028</v>
      </c>
      <c r="I42" s="276">
        <v>25</v>
      </c>
      <c r="J42" s="342">
        <v>1964.6360765172662</v>
      </c>
      <c r="K42" s="343" t="s">
        <v>224</v>
      </c>
      <c r="L42" s="405">
        <v>0</v>
      </c>
      <c r="M42" s="405">
        <v>0</v>
      </c>
      <c r="N42" s="519">
        <v>18.164535689999994</v>
      </c>
      <c r="O42" s="405">
        <v>0.12</v>
      </c>
      <c r="P42" s="519">
        <v>39.292721530345325</v>
      </c>
      <c r="Q42" s="344" t="s">
        <v>19</v>
      </c>
      <c r="R42" s="345" t="s">
        <v>223</v>
      </c>
      <c r="S42" s="345" t="s">
        <v>27</v>
      </c>
      <c r="T42" s="346" t="s">
        <v>27</v>
      </c>
      <c r="U42" s="344" t="s">
        <v>23</v>
      </c>
      <c r="V42" s="345" t="s">
        <v>23</v>
      </c>
      <c r="W42" s="345" t="s">
        <v>23</v>
      </c>
      <c r="X42" s="345" t="s">
        <v>23</v>
      </c>
      <c r="Y42" s="346" t="s">
        <v>23</v>
      </c>
    </row>
    <row r="43" spans="2:25">
      <c r="B43" s="283" t="s">
        <v>26</v>
      </c>
      <c r="C43" s="574" t="s">
        <v>128</v>
      </c>
      <c r="D43" s="302" t="s">
        <v>223</v>
      </c>
      <c r="E43" s="279">
        <v>200</v>
      </c>
      <c r="F43" s="415">
        <v>2025</v>
      </c>
      <c r="G43" s="416">
        <v>3</v>
      </c>
      <c r="H43" s="280">
        <v>2028</v>
      </c>
      <c r="I43" s="281">
        <v>25</v>
      </c>
      <c r="J43" s="347">
        <v>1216.5527160766653</v>
      </c>
      <c r="K43" s="322" t="s">
        <v>224</v>
      </c>
      <c r="L43" s="419">
        <v>0</v>
      </c>
      <c r="M43" s="419">
        <v>0</v>
      </c>
      <c r="N43" s="528">
        <v>20.515994079949831</v>
      </c>
      <c r="O43" s="419">
        <v>0.12</v>
      </c>
      <c r="P43" s="528">
        <v>24.331054321533308</v>
      </c>
      <c r="Q43" s="323" t="s">
        <v>19</v>
      </c>
      <c r="R43" s="348" t="s">
        <v>223</v>
      </c>
      <c r="S43" s="348" t="s">
        <v>27</v>
      </c>
      <c r="T43" s="349" t="s">
        <v>27</v>
      </c>
      <c r="U43" s="323" t="s">
        <v>23</v>
      </c>
      <c r="V43" s="348" t="s">
        <v>23</v>
      </c>
      <c r="W43" s="348" t="s">
        <v>23</v>
      </c>
      <c r="X43" s="348" t="s">
        <v>23</v>
      </c>
      <c r="Y43" s="349" t="s">
        <v>23</v>
      </c>
    </row>
    <row r="44" spans="2:25" ht="15.75" thickBot="1">
      <c r="B44" s="296" t="s">
        <v>26</v>
      </c>
      <c r="C44" s="575" t="s">
        <v>225</v>
      </c>
      <c r="D44" s="297" t="s">
        <v>223</v>
      </c>
      <c r="E44" s="350">
        <v>0</v>
      </c>
      <c r="F44" s="437">
        <v>2025</v>
      </c>
      <c r="G44" s="438">
        <v>4</v>
      </c>
      <c r="H44" s="299">
        <v>2029</v>
      </c>
      <c r="I44" s="300">
        <v>25</v>
      </c>
      <c r="J44" s="576">
        <v>-6.7400000000000002E-2</v>
      </c>
      <c r="K44" s="351">
        <v>0</v>
      </c>
      <c r="L44" s="549">
        <v>0</v>
      </c>
      <c r="M44" s="549">
        <v>0</v>
      </c>
      <c r="N44" s="577">
        <v>-5.0900000000000001E-2</v>
      </c>
      <c r="O44" s="549">
        <v>0</v>
      </c>
      <c r="P44" s="492">
        <v>-0.05</v>
      </c>
      <c r="Q44" s="551" t="s">
        <v>19</v>
      </c>
      <c r="R44" s="578" t="s">
        <v>223</v>
      </c>
      <c r="S44" s="578" t="s">
        <v>27</v>
      </c>
      <c r="T44" s="554" t="s">
        <v>27</v>
      </c>
      <c r="U44" s="551" t="s">
        <v>23</v>
      </c>
      <c r="V44" s="578" t="s">
        <v>23</v>
      </c>
      <c r="W44" s="578" t="s">
        <v>23</v>
      </c>
      <c r="X44" s="413" t="s">
        <v>23</v>
      </c>
      <c r="Y44" s="554" t="s">
        <v>23</v>
      </c>
    </row>
    <row r="45" spans="2:25">
      <c r="B45" s="272" t="s">
        <v>28</v>
      </c>
      <c r="C45" s="516" t="s">
        <v>131</v>
      </c>
      <c r="D45" s="341" t="s">
        <v>223</v>
      </c>
      <c r="E45" s="274">
        <v>20</v>
      </c>
      <c r="F45" s="401">
        <v>2025</v>
      </c>
      <c r="G45" s="402">
        <v>3</v>
      </c>
      <c r="H45" s="275">
        <v>2028</v>
      </c>
      <c r="I45" s="276">
        <v>30</v>
      </c>
      <c r="J45" s="342">
        <v>2554.5837381487486</v>
      </c>
      <c r="K45" s="343" t="s">
        <v>224</v>
      </c>
      <c r="L45" s="405">
        <v>0</v>
      </c>
      <c r="M45" s="405">
        <v>0</v>
      </c>
      <c r="N45" s="519">
        <v>38.785068000000003</v>
      </c>
      <c r="O45" s="405">
        <v>0.35</v>
      </c>
      <c r="P45" s="519">
        <v>63.572522991793782</v>
      </c>
      <c r="Q45" s="344" t="s">
        <v>19</v>
      </c>
      <c r="R45" s="345" t="s">
        <v>223</v>
      </c>
      <c r="S45" s="345" t="s">
        <v>27</v>
      </c>
      <c r="T45" s="352" t="s">
        <v>27</v>
      </c>
      <c r="U45" s="344" t="s">
        <v>23</v>
      </c>
      <c r="V45" s="345" t="s">
        <v>23</v>
      </c>
      <c r="W45" s="345" t="s">
        <v>23</v>
      </c>
      <c r="X45" s="353" t="s">
        <v>23</v>
      </c>
      <c r="Y45" s="352" t="s">
        <v>23</v>
      </c>
    </row>
    <row r="46" spans="2:25">
      <c r="B46" s="277" t="s">
        <v>28</v>
      </c>
      <c r="C46" s="525" t="s">
        <v>132</v>
      </c>
      <c r="D46" s="302" t="s">
        <v>223</v>
      </c>
      <c r="E46" s="279">
        <v>200</v>
      </c>
      <c r="F46" s="415">
        <v>2025</v>
      </c>
      <c r="G46" s="416">
        <v>5</v>
      </c>
      <c r="H46" s="280">
        <v>2030</v>
      </c>
      <c r="I46" s="281">
        <v>30</v>
      </c>
      <c r="J46" s="347">
        <v>1421.104170857541</v>
      </c>
      <c r="K46" s="322" t="s">
        <v>224</v>
      </c>
      <c r="L46" s="419">
        <v>0</v>
      </c>
      <c r="M46" s="419">
        <v>0</v>
      </c>
      <c r="N46" s="528">
        <v>31.648228737199599</v>
      </c>
      <c r="O46" s="419">
        <v>0.35</v>
      </c>
      <c r="P46" s="528">
        <v>63.572522991793782</v>
      </c>
      <c r="Q46" s="323" t="s">
        <v>19</v>
      </c>
      <c r="R46" s="348" t="s">
        <v>223</v>
      </c>
      <c r="S46" s="348" t="s">
        <v>27</v>
      </c>
      <c r="T46" s="349" t="s">
        <v>27</v>
      </c>
      <c r="U46" s="323" t="s">
        <v>23</v>
      </c>
      <c r="V46" s="348" t="s">
        <v>23</v>
      </c>
      <c r="W46" s="348" t="s">
        <v>23</v>
      </c>
      <c r="X46" s="348" t="s">
        <v>23</v>
      </c>
      <c r="Y46" s="349" t="s">
        <v>23</v>
      </c>
    </row>
    <row r="47" spans="2:25">
      <c r="B47" s="277" t="s">
        <v>28</v>
      </c>
      <c r="C47" s="525" t="s">
        <v>133</v>
      </c>
      <c r="D47" s="302" t="s">
        <v>223</v>
      </c>
      <c r="E47" s="279">
        <v>200</v>
      </c>
      <c r="F47" s="415">
        <v>2025</v>
      </c>
      <c r="G47" s="416">
        <v>5</v>
      </c>
      <c r="H47" s="280">
        <v>2030</v>
      </c>
      <c r="I47" s="281">
        <v>30</v>
      </c>
      <c r="J47" s="347">
        <v>1491.776712066973</v>
      </c>
      <c r="K47" s="322" t="s">
        <v>224</v>
      </c>
      <c r="L47" s="419">
        <v>0</v>
      </c>
      <c r="M47" s="419">
        <v>0</v>
      </c>
      <c r="N47" s="528">
        <v>31.648228737199599</v>
      </c>
      <c r="O47" s="419">
        <v>0.35</v>
      </c>
      <c r="P47" s="528">
        <v>63.572522991793782</v>
      </c>
      <c r="Q47" s="323" t="s">
        <v>19</v>
      </c>
      <c r="R47" s="348" t="s">
        <v>223</v>
      </c>
      <c r="S47" s="348" t="s">
        <v>27</v>
      </c>
      <c r="T47" s="349" t="s">
        <v>27</v>
      </c>
      <c r="U47" s="323" t="s">
        <v>23</v>
      </c>
      <c r="V47" s="348" t="s">
        <v>23</v>
      </c>
      <c r="W47" s="348" t="s">
        <v>23</v>
      </c>
      <c r="X47" s="348" t="s">
        <v>23</v>
      </c>
      <c r="Y47" s="349" t="s">
        <v>23</v>
      </c>
    </row>
    <row r="48" spans="2:25">
      <c r="B48" s="277" t="s">
        <v>28</v>
      </c>
      <c r="C48" s="525" t="s">
        <v>134</v>
      </c>
      <c r="D48" s="302">
        <v>0</v>
      </c>
      <c r="E48" s="279">
        <v>200</v>
      </c>
      <c r="F48" s="415">
        <v>2027</v>
      </c>
      <c r="G48" s="416">
        <v>5</v>
      </c>
      <c r="H48" s="280">
        <v>2032</v>
      </c>
      <c r="I48" s="281">
        <v>30</v>
      </c>
      <c r="J48" s="347">
        <v>8340.5677668817571</v>
      </c>
      <c r="K48" s="322" t="s">
        <v>224</v>
      </c>
      <c r="L48" s="419">
        <v>0</v>
      </c>
      <c r="M48" s="419">
        <v>0</v>
      </c>
      <c r="N48" s="528">
        <v>69.259375000000006</v>
      </c>
      <c r="O48" s="419">
        <v>0.35</v>
      </c>
      <c r="P48" s="528">
        <v>169.16367101225097</v>
      </c>
      <c r="Q48" s="323" t="s">
        <v>19</v>
      </c>
      <c r="R48" s="348" t="s">
        <v>226</v>
      </c>
      <c r="S48" s="348" t="s">
        <v>27</v>
      </c>
      <c r="T48" s="349" t="s">
        <v>27</v>
      </c>
      <c r="U48" s="323" t="s">
        <v>23</v>
      </c>
      <c r="V48" s="348" t="s">
        <v>23</v>
      </c>
      <c r="W48" s="348" t="s">
        <v>23</v>
      </c>
      <c r="X48" s="348" t="s">
        <v>23</v>
      </c>
      <c r="Y48" s="349" t="s">
        <v>23</v>
      </c>
    </row>
    <row r="49" spans="2:25">
      <c r="B49" s="306" t="s">
        <v>28</v>
      </c>
      <c r="C49" s="579" t="s">
        <v>227</v>
      </c>
      <c r="D49" s="580" t="s">
        <v>223</v>
      </c>
      <c r="E49" s="581">
        <v>0</v>
      </c>
      <c r="F49" s="570" t="s">
        <v>19</v>
      </c>
      <c r="G49" s="581" t="s">
        <v>19</v>
      </c>
      <c r="H49" s="581">
        <v>2030</v>
      </c>
      <c r="I49" s="582">
        <v>30</v>
      </c>
      <c r="J49" s="583">
        <v>-4.7100000000000003E-2</v>
      </c>
      <c r="K49" s="354" t="s">
        <v>224</v>
      </c>
      <c r="L49" s="566">
        <v>0</v>
      </c>
      <c r="M49" s="566">
        <v>0</v>
      </c>
      <c r="N49" s="584">
        <v>-0.10099999999999999</v>
      </c>
      <c r="O49" s="566">
        <v>0</v>
      </c>
      <c r="P49" s="584">
        <v>-4.7100000000000003E-2</v>
      </c>
      <c r="Q49" s="568" t="s">
        <v>19</v>
      </c>
      <c r="R49" s="585" t="s">
        <v>223</v>
      </c>
      <c r="S49" s="585" t="s">
        <v>27</v>
      </c>
      <c r="T49" s="569" t="s">
        <v>27</v>
      </c>
      <c r="U49" s="568" t="s">
        <v>23</v>
      </c>
      <c r="V49" s="585" t="s">
        <v>23</v>
      </c>
      <c r="W49" s="585" t="s">
        <v>23</v>
      </c>
      <c r="X49" s="570" t="s">
        <v>23</v>
      </c>
      <c r="Y49" s="569" t="s">
        <v>23</v>
      </c>
    </row>
    <row r="50" spans="2:25" ht="15.75" thickBot="1">
      <c r="B50" s="296" t="s">
        <v>28</v>
      </c>
      <c r="C50" s="586" t="s">
        <v>228</v>
      </c>
      <c r="D50" s="587" t="s">
        <v>223</v>
      </c>
      <c r="E50" s="588">
        <v>0</v>
      </c>
      <c r="F50" s="413" t="s">
        <v>19</v>
      </c>
      <c r="G50" s="588" t="s">
        <v>19</v>
      </c>
      <c r="H50" s="588">
        <v>2032</v>
      </c>
      <c r="I50" s="589">
        <v>30</v>
      </c>
      <c r="J50" s="576">
        <v>-0.27929999999999999</v>
      </c>
      <c r="K50" s="351" t="s">
        <v>224</v>
      </c>
      <c r="L50" s="549">
        <v>0</v>
      </c>
      <c r="M50" s="549">
        <v>0</v>
      </c>
      <c r="N50" s="492">
        <v>-8.7300000000000003E-2</v>
      </c>
      <c r="O50" s="549">
        <v>0</v>
      </c>
      <c r="P50" s="492">
        <v>-0.27929999999999999</v>
      </c>
      <c r="Q50" s="551" t="s">
        <v>19</v>
      </c>
      <c r="R50" s="578" t="s">
        <v>223</v>
      </c>
      <c r="S50" s="578" t="s">
        <v>27</v>
      </c>
      <c r="T50" s="554" t="s">
        <v>27</v>
      </c>
      <c r="U50" s="551" t="s">
        <v>23</v>
      </c>
      <c r="V50" s="578" t="s">
        <v>23</v>
      </c>
      <c r="W50" s="578" t="s">
        <v>23</v>
      </c>
      <c r="X50" s="413" t="s">
        <v>23</v>
      </c>
      <c r="Y50" s="554" t="s">
        <v>23</v>
      </c>
    </row>
    <row r="51" spans="2:25">
      <c r="B51" s="272" t="s">
        <v>29</v>
      </c>
      <c r="C51" s="400" t="s">
        <v>139</v>
      </c>
      <c r="D51" s="341" t="s">
        <v>19</v>
      </c>
      <c r="E51" s="274">
        <v>600</v>
      </c>
      <c r="F51" s="401">
        <v>2030</v>
      </c>
      <c r="G51" s="402">
        <v>5</v>
      </c>
      <c r="H51" s="275">
        <v>2035</v>
      </c>
      <c r="I51" s="276">
        <v>60</v>
      </c>
      <c r="J51" s="342">
        <v>9662.0899895204802</v>
      </c>
      <c r="K51" s="343">
        <v>9.7419216719999984</v>
      </c>
      <c r="L51" s="405">
        <v>0</v>
      </c>
      <c r="M51" s="405">
        <v>0</v>
      </c>
      <c r="N51" s="519">
        <v>97.419216720000009</v>
      </c>
      <c r="O51" s="405">
        <v>0</v>
      </c>
      <c r="P51" s="519">
        <v>17</v>
      </c>
      <c r="Q51" s="355">
        <v>9180</v>
      </c>
      <c r="R51" s="356">
        <v>0.37169297166632898</v>
      </c>
      <c r="S51" s="357">
        <v>0.02</v>
      </c>
      <c r="T51" s="358">
        <v>0.05</v>
      </c>
      <c r="U51" s="355">
        <v>720</v>
      </c>
      <c r="V51" s="356">
        <v>0</v>
      </c>
      <c r="W51" s="357">
        <v>0</v>
      </c>
      <c r="X51" s="357">
        <v>0</v>
      </c>
      <c r="Y51" s="358">
        <v>0</v>
      </c>
    </row>
    <row r="52" spans="2:25">
      <c r="B52" s="277" t="s">
        <v>29</v>
      </c>
      <c r="C52" s="414" t="s">
        <v>140</v>
      </c>
      <c r="D52" s="302" t="s">
        <v>19</v>
      </c>
      <c r="E52" s="279">
        <v>600</v>
      </c>
      <c r="F52" s="415">
        <v>2030</v>
      </c>
      <c r="G52" s="416">
        <v>4</v>
      </c>
      <c r="H52" s="280">
        <v>2034</v>
      </c>
      <c r="I52" s="281">
        <v>60</v>
      </c>
      <c r="J52" s="347">
        <v>6368.2283005728714</v>
      </c>
      <c r="K52" s="322">
        <v>8.7390767939999989</v>
      </c>
      <c r="L52" s="419">
        <v>0</v>
      </c>
      <c r="M52" s="419">
        <v>0</v>
      </c>
      <c r="N52" s="528">
        <v>84.52549685999999</v>
      </c>
      <c r="O52" s="419">
        <v>0</v>
      </c>
      <c r="P52" s="528">
        <v>12</v>
      </c>
      <c r="Q52" s="359">
        <v>9180</v>
      </c>
      <c r="R52" s="324">
        <v>0.37169297166632898</v>
      </c>
      <c r="S52" s="360">
        <v>0.02</v>
      </c>
      <c r="T52" s="361">
        <v>0.05</v>
      </c>
      <c r="U52" s="359">
        <v>720</v>
      </c>
      <c r="V52" s="324">
        <v>0</v>
      </c>
      <c r="W52" s="360">
        <v>0</v>
      </c>
      <c r="X52" s="360">
        <v>0</v>
      </c>
      <c r="Y52" s="361">
        <v>0</v>
      </c>
    </row>
    <row r="53" spans="2:25">
      <c r="B53" s="277" t="s">
        <v>29</v>
      </c>
      <c r="C53" s="447" t="s">
        <v>229</v>
      </c>
      <c r="D53" s="302" t="s">
        <v>19</v>
      </c>
      <c r="E53" s="282">
        <v>150</v>
      </c>
      <c r="F53" s="415">
        <v>2030</v>
      </c>
      <c r="G53" s="416">
        <v>5</v>
      </c>
      <c r="H53" s="280">
        <v>2035</v>
      </c>
      <c r="I53" s="281">
        <v>60</v>
      </c>
      <c r="J53" s="590">
        <v>0.1</v>
      </c>
      <c r="K53" s="362">
        <v>0.1</v>
      </c>
      <c r="L53" s="419">
        <v>0</v>
      </c>
      <c r="M53" s="419">
        <v>0</v>
      </c>
      <c r="N53" s="591">
        <v>0.1</v>
      </c>
      <c r="O53" s="419">
        <v>0</v>
      </c>
      <c r="P53" s="592" t="s">
        <v>230</v>
      </c>
      <c r="Q53" s="363">
        <v>3446.4646464646466</v>
      </c>
      <c r="R53" s="324">
        <v>0.99</v>
      </c>
      <c r="S53" s="593">
        <v>0</v>
      </c>
      <c r="T53" s="594">
        <v>0</v>
      </c>
      <c r="U53" s="363">
        <v>0</v>
      </c>
      <c r="V53" s="324">
        <v>0</v>
      </c>
      <c r="W53" s="593">
        <v>0</v>
      </c>
      <c r="X53" s="593">
        <v>0</v>
      </c>
      <c r="Y53" s="594">
        <v>0</v>
      </c>
    </row>
    <row r="54" spans="2:25">
      <c r="B54" s="277" t="s">
        <v>29</v>
      </c>
      <c r="C54" s="414" t="s">
        <v>143</v>
      </c>
      <c r="D54" s="302" t="s">
        <v>19</v>
      </c>
      <c r="E54" s="279">
        <v>2000</v>
      </c>
      <c r="F54" s="415">
        <v>2030</v>
      </c>
      <c r="G54" s="416">
        <v>7</v>
      </c>
      <c r="H54" s="280">
        <v>2037</v>
      </c>
      <c r="I54" s="281">
        <v>60</v>
      </c>
      <c r="J54" s="347">
        <v>7562.8694222602198</v>
      </c>
      <c r="K54" s="322">
        <v>9.3837627870000002</v>
      </c>
      <c r="L54" s="419">
        <v>0</v>
      </c>
      <c r="M54" s="419">
        <v>0</v>
      </c>
      <c r="N54" s="528">
        <v>125.35560974999999</v>
      </c>
      <c r="O54" s="419">
        <v>0</v>
      </c>
      <c r="P54" s="528">
        <v>10</v>
      </c>
      <c r="Q54" s="359">
        <v>10497</v>
      </c>
      <c r="R54" s="324">
        <v>0.32505872915089074</v>
      </c>
      <c r="S54" s="360">
        <v>0.02</v>
      </c>
      <c r="T54" s="361">
        <v>0.05</v>
      </c>
      <c r="U54" s="359">
        <v>720</v>
      </c>
      <c r="V54" s="324">
        <v>0</v>
      </c>
      <c r="W54" s="360">
        <v>0</v>
      </c>
      <c r="X54" s="360">
        <v>0</v>
      </c>
      <c r="Y54" s="361">
        <v>0</v>
      </c>
    </row>
    <row r="55" spans="2:25" ht="15.75" thickBot="1">
      <c r="B55" s="329" t="s">
        <v>29</v>
      </c>
      <c r="C55" s="595" t="s">
        <v>144</v>
      </c>
      <c r="D55" s="330" t="s">
        <v>19</v>
      </c>
      <c r="E55" s="331">
        <v>2000</v>
      </c>
      <c r="F55" s="480">
        <v>2030</v>
      </c>
      <c r="G55" s="481">
        <v>5</v>
      </c>
      <c r="H55" s="332">
        <v>2035</v>
      </c>
      <c r="I55" s="333">
        <v>60</v>
      </c>
      <c r="J55" s="596">
        <v>6265.2501251879012</v>
      </c>
      <c r="K55" s="335">
        <v>7.8794954699999984</v>
      </c>
      <c r="L55" s="508">
        <v>0</v>
      </c>
      <c r="M55" s="508">
        <v>0</v>
      </c>
      <c r="N55" s="573">
        <v>90.256039019999989</v>
      </c>
      <c r="O55" s="508">
        <v>0</v>
      </c>
      <c r="P55" s="573">
        <v>9</v>
      </c>
      <c r="Q55" s="364">
        <v>10497</v>
      </c>
      <c r="R55" s="337">
        <v>0.32505872915089074</v>
      </c>
      <c r="S55" s="365">
        <v>0.02</v>
      </c>
      <c r="T55" s="366">
        <v>0.05</v>
      </c>
      <c r="U55" s="364">
        <v>720</v>
      </c>
      <c r="V55" s="337">
        <v>0</v>
      </c>
      <c r="W55" s="365">
        <v>0</v>
      </c>
      <c r="X55" s="365">
        <v>0</v>
      </c>
      <c r="Y55" s="366">
        <v>0</v>
      </c>
    </row>
    <row r="56" spans="2:25">
      <c r="B56" s="367" t="s">
        <v>30</v>
      </c>
      <c r="C56" s="597" t="s">
        <v>145</v>
      </c>
      <c r="D56" s="368" t="s">
        <v>19</v>
      </c>
      <c r="E56" s="369">
        <v>707</v>
      </c>
      <c r="F56" s="598">
        <v>2025</v>
      </c>
      <c r="G56" s="599">
        <v>3</v>
      </c>
      <c r="H56" s="370">
        <v>2028</v>
      </c>
      <c r="I56" s="371">
        <v>30</v>
      </c>
      <c r="J56" s="600">
        <v>7593.0582801731898</v>
      </c>
      <c r="K56" s="372" t="s">
        <v>224</v>
      </c>
      <c r="L56" s="601">
        <v>0</v>
      </c>
      <c r="M56" s="601">
        <v>0</v>
      </c>
      <c r="N56" s="602">
        <v>194</v>
      </c>
      <c r="O56" s="601">
        <v>6.0740781794057008E-2</v>
      </c>
      <c r="P56" s="602">
        <v>125.08832699999998</v>
      </c>
      <c r="Q56" s="373" t="s">
        <v>19</v>
      </c>
      <c r="R56" s="374" t="s">
        <v>19</v>
      </c>
      <c r="S56" s="375">
        <v>0.1</v>
      </c>
      <c r="T56" s="376">
        <v>0.1</v>
      </c>
      <c r="U56" s="373">
        <v>510</v>
      </c>
      <c r="V56" s="374" t="s">
        <v>23</v>
      </c>
      <c r="W56" s="375" t="s">
        <v>23</v>
      </c>
      <c r="X56" s="375" t="s">
        <v>23</v>
      </c>
      <c r="Y56" s="376" t="s">
        <v>23</v>
      </c>
    </row>
    <row r="57" spans="2:25" ht="15.75" thickBot="1">
      <c r="B57" s="377" t="s">
        <v>30</v>
      </c>
      <c r="C57" s="603" t="s">
        <v>231</v>
      </c>
      <c r="D57" s="330" t="s">
        <v>19</v>
      </c>
      <c r="E57" s="331">
        <v>0</v>
      </c>
      <c r="F57" s="480">
        <v>2025</v>
      </c>
      <c r="G57" s="481">
        <v>3</v>
      </c>
      <c r="H57" s="332">
        <v>2028</v>
      </c>
      <c r="I57" s="333">
        <v>0</v>
      </c>
      <c r="J57" s="378">
        <v>-0.21654896567833304</v>
      </c>
      <c r="K57" s="379" t="s">
        <v>224</v>
      </c>
      <c r="L57" s="604">
        <v>0</v>
      </c>
      <c r="M57" s="604">
        <v>0</v>
      </c>
      <c r="N57" s="605">
        <v>-0.10360658640929599</v>
      </c>
      <c r="O57" s="604">
        <v>0</v>
      </c>
      <c r="P57" s="606">
        <v>0</v>
      </c>
      <c r="Q57" s="380" t="s">
        <v>19</v>
      </c>
      <c r="R57" s="381" t="s">
        <v>19</v>
      </c>
      <c r="S57" s="382">
        <v>0</v>
      </c>
      <c r="T57" s="383">
        <v>0</v>
      </c>
      <c r="U57" s="380">
        <v>0</v>
      </c>
      <c r="V57" s="381">
        <v>0</v>
      </c>
      <c r="W57" s="382">
        <v>0</v>
      </c>
      <c r="X57" s="382">
        <v>0</v>
      </c>
      <c r="Y57" s="38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E3289-2647-43FE-A491-75CF73DF92E0}">
  <sheetPr codeName="Sheet7"/>
  <dimension ref="A1:Y72"/>
  <sheetViews>
    <sheetView zoomScale="85" zoomScaleNormal="85" workbookViewId="0">
      <selection activeCell="C19" sqref="C19"/>
    </sheetView>
  </sheetViews>
  <sheetFormatPr defaultRowHeight="15"/>
  <cols>
    <col min="1" max="1" width="20.7109375" style="23" bestFit="1" customWidth="1"/>
    <col min="2" max="2" width="14.5703125" style="23" bestFit="1" customWidth="1"/>
    <col min="3" max="3" width="123" style="23" bestFit="1" customWidth="1"/>
    <col min="4" max="4" width="43.28515625" style="23" customWidth="1"/>
    <col min="5" max="5" width="14.28515625" style="23" customWidth="1"/>
    <col min="6" max="6" width="10.140625" style="23" customWidth="1"/>
    <col min="7" max="7" width="14.42578125" style="23" customWidth="1"/>
    <col min="8" max="8" width="11" style="23" customWidth="1"/>
    <col min="9" max="9" width="8.7109375" style="23" customWidth="1"/>
    <col min="10" max="10" width="16.5703125" style="23" customWidth="1"/>
    <col min="11" max="11" width="18.7109375" style="23" customWidth="1"/>
    <col min="12" max="12" width="11" style="23" customWidth="1"/>
    <col min="13" max="13" width="12" style="23" customWidth="1"/>
    <col min="14" max="14" width="11.5703125" style="23" customWidth="1"/>
    <col min="15" max="15" width="9.85546875" style="651" customWidth="1"/>
    <col min="16" max="16" width="11.42578125" style="23" customWidth="1"/>
    <col min="17" max="17" width="12.85546875" style="23" customWidth="1"/>
    <col min="18" max="18" width="14.7109375" style="23" customWidth="1"/>
    <col min="19" max="20" width="18.85546875" style="23" customWidth="1"/>
    <col min="21" max="21" width="9.140625" style="23"/>
    <col min="22" max="23" width="10.42578125" style="23" bestFit="1" customWidth="1"/>
    <col min="24" max="16384" width="9.140625" style="23"/>
  </cols>
  <sheetData>
    <row r="1" spans="2:25" ht="15.75" thickBot="1"/>
    <row r="2" spans="2:25" ht="18.75">
      <c r="B2" s="384" t="s">
        <v>0</v>
      </c>
      <c r="C2" s="385" t="s">
        <v>0</v>
      </c>
      <c r="D2" s="386" t="s">
        <v>1</v>
      </c>
      <c r="E2" s="387"/>
      <c r="F2" s="388"/>
      <c r="G2" s="388"/>
      <c r="H2" s="388"/>
      <c r="I2" s="389"/>
      <c r="J2" s="384" t="s">
        <v>2</v>
      </c>
      <c r="K2" s="390"/>
      <c r="L2" s="391"/>
      <c r="M2" s="388"/>
      <c r="N2" s="385"/>
      <c r="O2" s="391"/>
      <c r="P2" s="393"/>
      <c r="Q2" s="384" t="s">
        <v>3</v>
      </c>
      <c r="R2" s="388"/>
      <c r="S2" s="388"/>
      <c r="T2" s="389"/>
      <c r="U2" s="384"/>
      <c r="V2" s="388" t="s">
        <v>31</v>
      </c>
      <c r="W2" s="388"/>
      <c r="X2" s="388"/>
      <c r="Y2" s="389"/>
    </row>
    <row r="3" spans="2:25" ht="75.75" thickBot="1">
      <c r="B3" s="395" t="s">
        <v>4</v>
      </c>
      <c r="C3" s="396" t="s">
        <v>5</v>
      </c>
      <c r="D3" s="395" t="s">
        <v>6</v>
      </c>
      <c r="E3" s="397" t="s">
        <v>7</v>
      </c>
      <c r="F3" s="397" t="s">
        <v>8</v>
      </c>
      <c r="G3" s="397" t="s">
        <v>9</v>
      </c>
      <c r="H3" s="397" t="s">
        <v>10</v>
      </c>
      <c r="I3" s="398" t="s">
        <v>200</v>
      </c>
      <c r="J3" s="395" t="s">
        <v>201</v>
      </c>
      <c r="K3" s="397" t="s">
        <v>11</v>
      </c>
      <c r="L3" s="397" t="s">
        <v>12</v>
      </c>
      <c r="M3" s="397" t="s">
        <v>13</v>
      </c>
      <c r="N3" s="397" t="s">
        <v>202</v>
      </c>
      <c r="O3" s="652" t="s">
        <v>14</v>
      </c>
      <c r="P3" s="399" t="s">
        <v>15</v>
      </c>
      <c r="Q3" s="395" t="s">
        <v>203</v>
      </c>
      <c r="R3" s="397" t="s">
        <v>204</v>
      </c>
      <c r="S3" s="397" t="s">
        <v>16</v>
      </c>
      <c r="T3" s="398" t="s">
        <v>17</v>
      </c>
      <c r="U3" s="397" t="s">
        <v>36</v>
      </c>
      <c r="V3" s="397" t="s">
        <v>37</v>
      </c>
      <c r="W3" s="397" t="s">
        <v>38</v>
      </c>
      <c r="X3" s="397" t="s">
        <v>39</v>
      </c>
      <c r="Y3" s="397" t="s">
        <v>40</v>
      </c>
    </row>
    <row r="4" spans="2:25">
      <c r="B4" s="272" t="s">
        <v>62</v>
      </c>
      <c r="C4" s="653" t="s">
        <v>77</v>
      </c>
      <c r="D4" s="637">
        <v>0</v>
      </c>
      <c r="E4" s="637">
        <v>20</v>
      </c>
      <c r="F4" s="639">
        <v>2025</v>
      </c>
      <c r="G4" s="643">
        <v>2.5</v>
      </c>
      <c r="H4" s="638">
        <v>2027</v>
      </c>
      <c r="I4" s="639">
        <v>30</v>
      </c>
      <c r="J4" s="654">
        <v>2130.9412518645713</v>
      </c>
      <c r="K4" s="655">
        <v>6.9293545448732088</v>
      </c>
      <c r="L4" s="656">
        <v>0.74</v>
      </c>
      <c r="M4" s="656">
        <v>0.91</v>
      </c>
      <c r="N4" s="655">
        <v>42.818296273768375</v>
      </c>
      <c r="O4" s="656">
        <v>0.03</v>
      </c>
      <c r="P4" s="655">
        <v>14.594518044812999</v>
      </c>
      <c r="Q4" s="637">
        <v>8295</v>
      </c>
      <c r="R4" s="657">
        <v>0.41134918383326097</v>
      </c>
      <c r="S4" s="657">
        <v>2.5000000000000001E-2</v>
      </c>
      <c r="T4" s="658">
        <v>0.05</v>
      </c>
      <c r="U4" s="643">
        <v>27.1</v>
      </c>
      <c r="V4" s="659">
        <v>1.5150000000000001E-3</v>
      </c>
      <c r="W4" s="659">
        <v>0.02</v>
      </c>
      <c r="X4" s="660">
        <v>0</v>
      </c>
      <c r="Y4" s="661">
        <v>117</v>
      </c>
    </row>
    <row r="5" spans="2:25">
      <c r="B5" s="277" t="s">
        <v>18</v>
      </c>
      <c r="C5" s="662" t="s">
        <v>78</v>
      </c>
      <c r="D5" s="607">
        <v>0</v>
      </c>
      <c r="E5" s="607">
        <v>50</v>
      </c>
      <c r="F5" s="609">
        <v>2025</v>
      </c>
      <c r="G5" s="634">
        <v>3.5</v>
      </c>
      <c r="H5" s="608">
        <v>2028</v>
      </c>
      <c r="I5" s="609">
        <v>40</v>
      </c>
      <c r="J5" s="663">
        <v>2612.7968056092545</v>
      </c>
      <c r="K5" s="664">
        <v>7.4028749999999999</v>
      </c>
      <c r="L5" s="665">
        <v>0.87</v>
      </c>
      <c r="M5" s="665">
        <v>0.98</v>
      </c>
      <c r="N5" s="664">
        <v>12.41605</v>
      </c>
      <c r="O5" s="665">
        <v>0.03</v>
      </c>
      <c r="P5" s="664">
        <v>32.458977529649992</v>
      </c>
      <c r="Q5" s="607">
        <v>9447</v>
      </c>
      <c r="R5" s="666">
        <v>0.36118783528071347</v>
      </c>
      <c r="S5" s="666">
        <v>2.9000000000000001E-2</v>
      </c>
      <c r="T5" s="667">
        <v>3.9E-2</v>
      </c>
      <c r="U5" s="634">
        <v>27</v>
      </c>
      <c r="V5" s="668">
        <v>1.5039999999999999E-3</v>
      </c>
      <c r="W5" s="668">
        <v>7.4999999999999997E-3</v>
      </c>
      <c r="X5" s="669">
        <v>0</v>
      </c>
      <c r="Y5" s="670">
        <v>117</v>
      </c>
    </row>
    <row r="6" spans="2:25">
      <c r="B6" s="277" t="s">
        <v>18</v>
      </c>
      <c r="C6" s="662" t="s">
        <v>79</v>
      </c>
      <c r="D6" s="607">
        <v>0</v>
      </c>
      <c r="E6" s="607">
        <v>211</v>
      </c>
      <c r="F6" s="609">
        <v>2025</v>
      </c>
      <c r="G6" s="634">
        <v>3.5</v>
      </c>
      <c r="H6" s="608">
        <v>2028</v>
      </c>
      <c r="I6" s="609">
        <v>40</v>
      </c>
      <c r="J6" s="663">
        <v>1789.3520195753533</v>
      </c>
      <c r="K6" s="664">
        <v>5.9222999999999999</v>
      </c>
      <c r="L6" s="665">
        <v>0.87</v>
      </c>
      <c r="M6" s="665">
        <v>0.98</v>
      </c>
      <c r="N6" s="664">
        <v>9.9328400000000006</v>
      </c>
      <c r="O6" s="665">
        <v>0.03</v>
      </c>
      <c r="P6" s="664">
        <v>32.458977529649992</v>
      </c>
      <c r="Q6" s="607">
        <v>9447</v>
      </c>
      <c r="R6" s="666">
        <v>0.36118783528071347</v>
      </c>
      <c r="S6" s="666">
        <v>2.9000000000000001E-2</v>
      </c>
      <c r="T6" s="667">
        <v>3.9E-2</v>
      </c>
      <c r="U6" s="634">
        <v>27</v>
      </c>
      <c r="V6" s="668">
        <v>1.5039999999999999E-3</v>
      </c>
      <c r="W6" s="668">
        <v>7.4999999999999997E-3</v>
      </c>
      <c r="X6" s="669">
        <v>0</v>
      </c>
      <c r="Y6" s="670">
        <v>117</v>
      </c>
    </row>
    <row r="7" spans="2:25">
      <c r="B7" s="277" t="s">
        <v>18</v>
      </c>
      <c r="C7" s="662" t="s">
        <v>80</v>
      </c>
      <c r="D7" s="607">
        <v>0</v>
      </c>
      <c r="E7" s="607">
        <v>233</v>
      </c>
      <c r="F7" s="609">
        <v>2025</v>
      </c>
      <c r="G7" s="634">
        <v>5</v>
      </c>
      <c r="H7" s="608">
        <v>2030</v>
      </c>
      <c r="I7" s="609">
        <v>40</v>
      </c>
      <c r="J7" s="663">
        <v>1386.9221690336171</v>
      </c>
      <c r="K7" s="664">
        <v>7.7512860000000003</v>
      </c>
      <c r="L7" s="665">
        <v>1</v>
      </c>
      <c r="M7" s="665">
        <v>0.99</v>
      </c>
      <c r="N7" s="664">
        <v>27.922499999999999</v>
      </c>
      <c r="O7" s="665">
        <v>0.03</v>
      </c>
      <c r="P7" s="664">
        <v>12.130040121265498</v>
      </c>
      <c r="Q7" s="607">
        <v>9717</v>
      </c>
      <c r="R7" s="666">
        <v>0.35115174229668622</v>
      </c>
      <c r="S7" s="666">
        <v>2.7E-2</v>
      </c>
      <c r="T7" s="667">
        <v>3.9E-2</v>
      </c>
      <c r="U7" s="634">
        <v>28.4</v>
      </c>
      <c r="V7" s="668">
        <v>1.5039999999999999E-3</v>
      </c>
      <c r="W7" s="668">
        <v>7.4999999999999997E-3</v>
      </c>
      <c r="X7" s="669">
        <v>0</v>
      </c>
      <c r="Y7" s="670">
        <v>117</v>
      </c>
    </row>
    <row r="8" spans="2:25">
      <c r="B8" s="277" t="s">
        <v>18</v>
      </c>
      <c r="C8" s="662" t="s">
        <v>81</v>
      </c>
      <c r="D8" s="607">
        <v>0</v>
      </c>
      <c r="E8" s="607">
        <v>649</v>
      </c>
      <c r="F8" s="609">
        <v>2025</v>
      </c>
      <c r="G8" s="634">
        <v>5</v>
      </c>
      <c r="H8" s="608">
        <v>2030</v>
      </c>
      <c r="I8" s="609">
        <v>40</v>
      </c>
      <c r="J8" s="663">
        <v>1838.998205135525</v>
      </c>
      <c r="K8" s="664">
        <v>2.7028979999999998</v>
      </c>
      <c r="L8" s="671">
        <v>0</v>
      </c>
      <c r="M8" s="671">
        <v>1</v>
      </c>
      <c r="N8" s="664">
        <v>42.4422</v>
      </c>
      <c r="O8" s="671">
        <v>0</v>
      </c>
      <c r="P8" s="664">
        <v>12.081952747147499</v>
      </c>
      <c r="Q8" s="607">
        <v>6040</v>
      </c>
      <c r="R8" s="666">
        <v>0.5649240860756457</v>
      </c>
      <c r="S8" s="666">
        <v>2.5000000000000001E-2</v>
      </c>
      <c r="T8" s="667">
        <v>3.7999999999999999E-2</v>
      </c>
      <c r="U8" s="634">
        <v>210</v>
      </c>
      <c r="V8" s="668">
        <v>1.5039999999999999E-3</v>
      </c>
      <c r="W8" s="668">
        <v>7.4999999999999997E-3</v>
      </c>
      <c r="X8" s="669">
        <v>0</v>
      </c>
      <c r="Y8" s="670">
        <v>117</v>
      </c>
    </row>
    <row r="9" spans="2:25">
      <c r="B9" s="283" t="s">
        <v>18</v>
      </c>
      <c r="C9" s="672" t="s">
        <v>82</v>
      </c>
      <c r="D9" s="611">
        <v>0</v>
      </c>
      <c r="E9" s="611">
        <v>1227</v>
      </c>
      <c r="F9" s="613">
        <v>2025</v>
      </c>
      <c r="G9" s="635">
        <v>5</v>
      </c>
      <c r="H9" s="612">
        <v>2030</v>
      </c>
      <c r="I9" s="613">
        <v>40</v>
      </c>
      <c r="J9" s="673">
        <v>1553.2592457948324</v>
      </c>
      <c r="K9" s="674">
        <v>2.2784759999999999</v>
      </c>
      <c r="L9" s="675">
        <v>0</v>
      </c>
      <c r="M9" s="675">
        <v>1</v>
      </c>
      <c r="N9" s="674">
        <v>35.18235</v>
      </c>
      <c r="O9" s="675">
        <v>0</v>
      </c>
      <c r="P9" s="674">
        <v>11.885996697616648</v>
      </c>
      <c r="Q9" s="611">
        <v>6122</v>
      </c>
      <c r="R9" s="676">
        <v>0.55735731458622995</v>
      </c>
      <c r="S9" s="676">
        <v>2.5000000000000001E-2</v>
      </c>
      <c r="T9" s="677">
        <v>3.7999999999999999E-2</v>
      </c>
      <c r="U9" s="635">
        <v>210</v>
      </c>
      <c r="V9" s="678">
        <v>1.5039999999999999E-3</v>
      </c>
      <c r="W9" s="678">
        <v>7.4999999999999997E-3</v>
      </c>
      <c r="X9" s="679">
        <v>0</v>
      </c>
      <c r="Y9" s="680">
        <v>117</v>
      </c>
    </row>
    <row r="10" spans="2:25">
      <c r="B10" s="296" t="s">
        <v>18</v>
      </c>
      <c r="C10" s="681" t="s">
        <v>83</v>
      </c>
      <c r="D10" s="682">
        <v>0</v>
      </c>
      <c r="E10" s="683">
        <v>565.47652173913048</v>
      </c>
      <c r="F10" s="684">
        <v>2025</v>
      </c>
      <c r="G10" s="685">
        <v>5</v>
      </c>
      <c r="H10" s="686">
        <v>2030</v>
      </c>
      <c r="I10" s="687">
        <v>40</v>
      </c>
      <c r="J10" s="688">
        <v>3429.3764812505824</v>
      </c>
      <c r="K10" s="689">
        <v>5.3164439999999997</v>
      </c>
      <c r="L10" s="690">
        <v>0</v>
      </c>
      <c r="M10" s="690">
        <v>1</v>
      </c>
      <c r="N10" s="689">
        <v>77.066100000000006</v>
      </c>
      <c r="O10" s="690">
        <v>0</v>
      </c>
      <c r="P10" s="689">
        <v>65.279269304464421</v>
      </c>
      <c r="Q10" s="691">
        <v>6743</v>
      </c>
      <c r="R10" s="692">
        <v>0.53165182242608799</v>
      </c>
      <c r="S10" s="692">
        <v>2.5000000000000001E-2</v>
      </c>
      <c r="T10" s="693">
        <v>3.7999999999999999E-2</v>
      </c>
      <c r="U10" s="685">
        <v>323.39999999999998</v>
      </c>
      <c r="V10" s="694">
        <v>1.5039999999999999E-3</v>
      </c>
      <c r="W10" s="694">
        <v>5.6249999999999998E-3</v>
      </c>
      <c r="X10" s="695">
        <v>0</v>
      </c>
      <c r="Y10" s="696">
        <v>5.8204047217537891</v>
      </c>
    </row>
    <row r="11" spans="2:25">
      <c r="B11" s="283" t="s">
        <v>18</v>
      </c>
      <c r="C11" s="697" t="s">
        <v>84</v>
      </c>
      <c r="D11" s="611">
        <v>0</v>
      </c>
      <c r="E11" s="698">
        <v>1084.7570564516129</v>
      </c>
      <c r="F11" s="613">
        <v>2025</v>
      </c>
      <c r="G11" s="635">
        <v>5</v>
      </c>
      <c r="H11" s="612">
        <v>2030</v>
      </c>
      <c r="I11" s="699">
        <v>40</v>
      </c>
      <c r="J11" s="700">
        <v>2846.0201368724652</v>
      </c>
      <c r="K11" s="701">
        <v>4.8250080000000004</v>
      </c>
      <c r="L11" s="702">
        <v>0</v>
      </c>
      <c r="M11" s="702">
        <v>1</v>
      </c>
      <c r="N11" s="701">
        <v>62.993160000000003</v>
      </c>
      <c r="O11" s="702">
        <v>0</v>
      </c>
      <c r="P11" s="701">
        <v>65.083313254933572</v>
      </c>
      <c r="Q11" s="619">
        <v>6843</v>
      </c>
      <c r="R11" s="703">
        <v>0.52462655118063006</v>
      </c>
      <c r="S11" s="703">
        <v>2.5000000000000001E-2</v>
      </c>
      <c r="T11" s="704">
        <v>3.7999999999999999E-2</v>
      </c>
      <c r="U11" s="635">
        <v>323.39999999999998</v>
      </c>
      <c r="V11" s="678">
        <v>1.5039999999999999E-3</v>
      </c>
      <c r="W11" s="678">
        <v>5.6249999999999998E-3</v>
      </c>
      <c r="X11" s="679">
        <v>0</v>
      </c>
      <c r="Y11" s="680">
        <v>5.8204047217537891</v>
      </c>
    </row>
    <row r="12" spans="2:25">
      <c r="B12" s="296" t="s">
        <v>18</v>
      </c>
      <c r="C12" s="681" t="s">
        <v>232</v>
      </c>
      <c r="D12" s="682">
        <v>0</v>
      </c>
      <c r="E12" s="691">
        <v>20</v>
      </c>
      <c r="F12" s="684">
        <v>2025</v>
      </c>
      <c r="G12" s="685">
        <v>2.5</v>
      </c>
      <c r="H12" s="686">
        <v>2027</v>
      </c>
      <c r="I12" s="684">
        <v>30</v>
      </c>
      <c r="J12" s="688">
        <v>1917.8471266781141</v>
      </c>
      <c r="K12" s="689">
        <v>6.2364190903858878</v>
      </c>
      <c r="L12" s="690">
        <v>0.74</v>
      </c>
      <c r="M12" s="690">
        <v>0.91</v>
      </c>
      <c r="N12" s="689">
        <v>42.818296273768375</v>
      </c>
      <c r="O12" s="690">
        <v>0.03</v>
      </c>
      <c r="P12" s="689">
        <v>14.594518044812999</v>
      </c>
      <c r="Q12" s="691">
        <v>8295</v>
      </c>
      <c r="R12" s="692">
        <v>0.41134918383326097</v>
      </c>
      <c r="S12" s="692">
        <v>2.5000000000000001E-2</v>
      </c>
      <c r="T12" s="693">
        <v>0.05</v>
      </c>
      <c r="U12" s="685">
        <v>27.1</v>
      </c>
      <c r="V12" s="694">
        <v>1.5150000000000001E-3</v>
      </c>
      <c r="W12" s="694">
        <v>2.1309999999999999E-2</v>
      </c>
      <c r="X12" s="695">
        <v>0</v>
      </c>
      <c r="Y12" s="696">
        <v>117</v>
      </c>
    </row>
    <row r="13" spans="2:25">
      <c r="B13" s="277" t="s">
        <v>18</v>
      </c>
      <c r="C13" s="705" t="s">
        <v>86</v>
      </c>
      <c r="D13" s="607">
        <v>0</v>
      </c>
      <c r="E13" s="610">
        <v>50</v>
      </c>
      <c r="F13" s="609">
        <v>2025</v>
      </c>
      <c r="G13" s="634">
        <v>3.5</v>
      </c>
      <c r="H13" s="608">
        <v>2028</v>
      </c>
      <c r="I13" s="609">
        <v>40</v>
      </c>
      <c r="J13" s="706">
        <v>2351.517125048329</v>
      </c>
      <c r="K13" s="707">
        <v>6.6625874999999999</v>
      </c>
      <c r="L13" s="671">
        <v>0.87</v>
      </c>
      <c r="M13" s="671">
        <v>0.98</v>
      </c>
      <c r="N13" s="707">
        <v>12.41605</v>
      </c>
      <c r="O13" s="671">
        <v>0.03</v>
      </c>
      <c r="P13" s="707">
        <v>32.458977529649992</v>
      </c>
      <c r="Q13" s="610">
        <v>9447</v>
      </c>
      <c r="R13" s="708">
        <v>0.36118783528071347</v>
      </c>
      <c r="S13" s="708">
        <v>2.9000000000000001E-2</v>
      </c>
      <c r="T13" s="709">
        <v>3.9E-2</v>
      </c>
      <c r="U13" s="634">
        <v>27</v>
      </c>
      <c r="V13" s="668">
        <v>1.5039999999999999E-3</v>
      </c>
      <c r="W13" s="668">
        <v>7.9912500000000001E-3</v>
      </c>
      <c r="X13" s="669">
        <v>0</v>
      </c>
      <c r="Y13" s="670">
        <v>117</v>
      </c>
    </row>
    <row r="14" spans="2:25">
      <c r="B14" s="277" t="s">
        <v>18</v>
      </c>
      <c r="C14" s="705" t="s">
        <v>90</v>
      </c>
      <c r="D14" s="607">
        <v>0</v>
      </c>
      <c r="E14" s="610">
        <v>211</v>
      </c>
      <c r="F14" s="609">
        <v>2025</v>
      </c>
      <c r="G14" s="634">
        <v>3.5</v>
      </c>
      <c r="H14" s="608">
        <v>2028</v>
      </c>
      <c r="I14" s="609">
        <v>40</v>
      </c>
      <c r="J14" s="706">
        <v>1610.416817617818</v>
      </c>
      <c r="K14" s="707">
        <v>5.3300700000000001</v>
      </c>
      <c r="L14" s="671">
        <v>0.87</v>
      </c>
      <c r="M14" s="671">
        <v>0.98</v>
      </c>
      <c r="N14" s="707">
        <v>9.9328400000000006</v>
      </c>
      <c r="O14" s="671">
        <v>0.03</v>
      </c>
      <c r="P14" s="707">
        <v>32.458977529649992</v>
      </c>
      <c r="Q14" s="610">
        <v>9447</v>
      </c>
      <c r="R14" s="708">
        <v>0.36118783528071347</v>
      </c>
      <c r="S14" s="708">
        <v>2.9000000000000001E-2</v>
      </c>
      <c r="T14" s="709">
        <v>3.9E-2</v>
      </c>
      <c r="U14" s="634">
        <v>27</v>
      </c>
      <c r="V14" s="668">
        <v>1.5039999999999999E-3</v>
      </c>
      <c r="W14" s="668">
        <v>7.9912500000000001E-3</v>
      </c>
      <c r="X14" s="669">
        <v>0</v>
      </c>
      <c r="Y14" s="670">
        <v>117</v>
      </c>
    </row>
    <row r="15" spans="2:25">
      <c r="B15" s="277" t="s">
        <v>18</v>
      </c>
      <c r="C15" s="705" t="s">
        <v>91</v>
      </c>
      <c r="D15" s="607">
        <v>0</v>
      </c>
      <c r="E15" s="610">
        <v>233</v>
      </c>
      <c r="F15" s="609">
        <v>2025</v>
      </c>
      <c r="G15" s="634">
        <v>5</v>
      </c>
      <c r="H15" s="608">
        <v>2030</v>
      </c>
      <c r="I15" s="609">
        <v>40</v>
      </c>
      <c r="J15" s="706">
        <v>1248.2299521302555</v>
      </c>
      <c r="K15" s="707">
        <v>6.9761574</v>
      </c>
      <c r="L15" s="671">
        <v>1</v>
      </c>
      <c r="M15" s="671">
        <v>0.99</v>
      </c>
      <c r="N15" s="707">
        <v>27.922499999999999</v>
      </c>
      <c r="O15" s="671">
        <v>0.03</v>
      </c>
      <c r="P15" s="707">
        <v>12.130040121265498</v>
      </c>
      <c r="Q15" s="610">
        <v>9717</v>
      </c>
      <c r="R15" s="708">
        <v>0.35115174229668622</v>
      </c>
      <c r="S15" s="708">
        <v>2.7E-2</v>
      </c>
      <c r="T15" s="709">
        <v>3.9E-2</v>
      </c>
      <c r="U15" s="634">
        <v>28.4</v>
      </c>
      <c r="V15" s="668">
        <v>1.5039999999999999E-3</v>
      </c>
      <c r="W15" s="668">
        <v>7.9912500000000001E-3</v>
      </c>
      <c r="X15" s="669">
        <v>0</v>
      </c>
      <c r="Y15" s="670">
        <v>117</v>
      </c>
    </row>
    <row r="16" spans="2:25">
      <c r="B16" s="277" t="s">
        <v>18</v>
      </c>
      <c r="C16" s="705" t="s">
        <v>92</v>
      </c>
      <c r="D16" s="607">
        <v>0</v>
      </c>
      <c r="E16" s="610">
        <v>649</v>
      </c>
      <c r="F16" s="609">
        <v>2025</v>
      </c>
      <c r="G16" s="634">
        <v>5</v>
      </c>
      <c r="H16" s="608">
        <v>2030</v>
      </c>
      <c r="I16" s="609">
        <v>40</v>
      </c>
      <c r="J16" s="706">
        <v>1655.0983846219724</v>
      </c>
      <c r="K16" s="707">
        <v>2.4326081999999998</v>
      </c>
      <c r="L16" s="671">
        <v>0</v>
      </c>
      <c r="M16" s="671">
        <v>1</v>
      </c>
      <c r="N16" s="707">
        <v>42.4422</v>
      </c>
      <c r="O16" s="671">
        <v>0</v>
      </c>
      <c r="P16" s="707">
        <v>12.081952747147499</v>
      </c>
      <c r="Q16" s="610">
        <v>6040</v>
      </c>
      <c r="R16" s="708">
        <v>0.5649240860756457</v>
      </c>
      <c r="S16" s="708">
        <v>2.5000000000000001E-2</v>
      </c>
      <c r="T16" s="709">
        <v>3.7999999999999999E-2</v>
      </c>
      <c r="U16" s="634">
        <v>210</v>
      </c>
      <c r="V16" s="668">
        <v>1.5039999999999999E-3</v>
      </c>
      <c r="W16" s="668">
        <v>7.9912500000000001E-3</v>
      </c>
      <c r="X16" s="669">
        <v>0</v>
      </c>
      <c r="Y16" s="670">
        <v>117</v>
      </c>
    </row>
    <row r="17" spans="1:25">
      <c r="B17" s="283" t="s">
        <v>18</v>
      </c>
      <c r="C17" s="697" t="s">
        <v>93</v>
      </c>
      <c r="D17" s="611">
        <v>0</v>
      </c>
      <c r="E17" s="619">
        <v>1227</v>
      </c>
      <c r="F17" s="613">
        <v>2025</v>
      </c>
      <c r="G17" s="635">
        <v>5</v>
      </c>
      <c r="H17" s="612">
        <v>2030</v>
      </c>
      <c r="I17" s="613">
        <v>40</v>
      </c>
      <c r="J17" s="700">
        <v>1397.9333212153492</v>
      </c>
      <c r="K17" s="701">
        <v>2.0506283999999999</v>
      </c>
      <c r="L17" s="702">
        <v>0</v>
      </c>
      <c r="M17" s="702">
        <v>1</v>
      </c>
      <c r="N17" s="701">
        <v>35.18235</v>
      </c>
      <c r="O17" s="702">
        <v>0</v>
      </c>
      <c r="P17" s="701">
        <v>11.885996697616648</v>
      </c>
      <c r="Q17" s="619">
        <v>6122</v>
      </c>
      <c r="R17" s="703">
        <v>0.55735731458622995</v>
      </c>
      <c r="S17" s="703">
        <v>2.5000000000000001E-2</v>
      </c>
      <c r="T17" s="704">
        <v>3.7999999999999999E-2</v>
      </c>
      <c r="U17" s="635">
        <v>210</v>
      </c>
      <c r="V17" s="678">
        <v>1.5039999999999999E-3</v>
      </c>
      <c r="W17" s="678">
        <v>7.9912500000000001E-3</v>
      </c>
      <c r="X17" s="679">
        <v>0</v>
      </c>
      <c r="Y17" s="680">
        <v>117</v>
      </c>
    </row>
    <row r="18" spans="1:25">
      <c r="B18" s="296" t="s">
        <v>18</v>
      </c>
      <c r="C18" s="681" t="s">
        <v>94</v>
      </c>
      <c r="D18" s="682">
        <v>0</v>
      </c>
      <c r="E18" s="691">
        <v>565.47652173913048</v>
      </c>
      <c r="F18" s="684">
        <v>2025</v>
      </c>
      <c r="G18" s="685">
        <v>5</v>
      </c>
      <c r="H18" s="686">
        <v>2030</v>
      </c>
      <c r="I18" s="684">
        <v>40</v>
      </c>
      <c r="J18" s="688">
        <v>3086.4388331255241</v>
      </c>
      <c r="K18" s="689">
        <v>4.7847995999999995</v>
      </c>
      <c r="L18" s="690">
        <v>0</v>
      </c>
      <c r="M18" s="690">
        <v>1</v>
      </c>
      <c r="N18" s="689">
        <v>77.066100000000006</v>
      </c>
      <c r="O18" s="690">
        <v>0</v>
      </c>
      <c r="P18" s="689">
        <v>65.279269304464421</v>
      </c>
      <c r="Q18" s="691">
        <v>6743</v>
      </c>
      <c r="R18" s="692">
        <v>0.53165182242608799</v>
      </c>
      <c r="S18" s="692">
        <v>2.5000000000000001E-2</v>
      </c>
      <c r="T18" s="693">
        <v>3.7999999999999999E-2</v>
      </c>
      <c r="U18" s="685">
        <v>323.39999999999998</v>
      </c>
      <c r="V18" s="694">
        <v>1.5039999999999999E-3</v>
      </c>
      <c r="W18" s="694">
        <v>5.9934374999999996E-3</v>
      </c>
      <c r="X18" s="695">
        <v>0</v>
      </c>
      <c r="Y18" s="696">
        <v>5.8204047217537891</v>
      </c>
    </row>
    <row r="19" spans="1:25" ht="15.75" thickBot="1">
      <c r="B19" s="329" t="s">
        <v>18</v>
      </c>
      <c r="C19" s="710" t="s">
        <v>95</v>
      </c>
      <c r="D19" s="626">
        <v>0</v>
      </c>
      <c r="E19" s="636">
        <v>1084.7570564516129</v>
      </c>
      <c r="F19" s="628">
        <v>2025</v>
      </c>
      <c r="G19" s="711">
        <v>5</v>
      </c>
      <c r="H19" s="627">
        <v>2030</v>
      </c>
      <c r="I19" s="628">
        <v>40</v>
      </c>
      <c r="J19" s="712">
        <v>2561.4181231852185</v>
      </c>
      <c r="K19" s="713">
        <v>4.3425072</v>
      </c>
      <c r="L19" s="714">
        <v>0</v>
      </c>
      <c r="M19" s="714">
        <v>1</v>
      </c>
      <c r="N19" s="713">
        <v>62.993160000000003</v>
      </c>
      <c r="O19" s="714">
        <v>0</v>
      </c>
      <c r="P19" s="713">
        <v>65.083313254933572</v>
      </c>
      <c r="Q19" s="636">
        <v>6843</v>
      </c>
      <c r="R19" s="715">
        <v>0.52462655118063006</v>
      </c>
      <c r="S19" s="715">
        <v>2.5000000000000001E-2</v>
      </c>
      <c r="T19" s="716">
        <v>3.7999999999999999E-2</v>
      </c>
      <c r="U19" s="711">
        <v>323.39999999999998</v>
      </c>
      <c r="V19" s="717">
        <v>1.5039999999999999E-3</v>
      </c>
      <c r="W19" s="717">
        <v>5.9934374999999996E-3</v>
      </c>
      <c r="X19" s="718">
        <v>0</v>
      </c>
      <c r="Y19" s="719">
        <v>5.8204047217537891</v>
      </c>
    </row>
    <row r="20" spans="1:25">
      <c r="B20" s="272" t="s">
        <v>208</v>
      </c>
      <c r="C20" s="720" t="s">
        <v>96</v>
      </c>
      <c r="D20" s="637">
        <v>0</v>
      </c>
      <c r="E20" s="721">
        <v>233</v>
      </c>
      <c r="F20" s="639">
        <v>2025</v>
      </c>
      <c r="G20" s="643">
        <v>5</v>
      </c>
      <c r="H20" s="638">
        <v>2030</v>
      </c>
      <c r="I20" s="639">
        <v>40</v>
      </c>
      <c r="J20" s="722">
        <v>1594.9604943886598</v>
      </c>
      <c r="K20" s="723">
        <v>8.9139789</v>
      </c>
      <c r="L20" s="724">
        <v>1</v>
      </c>
      <c r="M20" s="724">
        <v>0.99</v>
      </c>
      <c r="N20" s="723">
        <v>27.922499999999999</v>
      </c>
      <c r="O20" s="724">
        <v>0.03</v>
      </c>
      <c r="P20" s="723">
        <v>13.949546139455324</v>
      </c>
      <c r="Q20" s="721">
        <v>9717</v>
      </c>
      <c r="R20" s="725">
        <v>0.35115174229668622</v>
      </c>
      <c r="S20" s="725">
        <v>2.7E-2</v>
      </c>
      <c r="T20" s="725">
        <v>3.9E-2</v>
      </c>
      <c r="U20" s="643">
        <v>28.4</v>
      </c>
      <c r="V20" s="659">
        <v>0</v>
      </c>
      <c r="W20" s="659">
        <v>7.4999999999999997E-3</v>
      </c>
      <c r="X20" s="660">
        <v>0</v>
      </c>
      <c r="Y20" s="661">
        <v>0</v>
      </c>
    </row>
    <row r="21" spans="1:25">
      <c r="B21" s="277" t="s">
        <v>208</v>
      </c>
      <c r="C21" s="705" t="s">
        <v>97</v>
      </c>
      <c r="D21" s="607">
        <v>0</v>
      </c>
      <c r="E21" s="610">
        <v>649</v>
      </c>
      <c r="F21" s="609">
        <v>2025</v>
      </c>
      <c r="G21" s="634">
        <v>5</v>
      </c>
      <c r="H21" s="608">
        <v>2030</v>
      </c>
      <c r="I21" s="609">
        <v>40</v>
      </c>
      <c r="J21" s="706">
        <v>2114.8479359058538</v>
      </c>
      <c r="K21" s="707">
        <v>3.1083326999999996</v>
      </c>
      <c r="L21" s="671">
        <v>0</v>
      </c>
      <c r="M21" s="671">
        <v>1</v>
      </c>
      <c r="N21" s="707">
        <v>42.4422</v>
      </c>
      <c r="O21" s="671">
        <v>0</v>
      </c>
      <c r="P21" s="707">
        <v>13.894245659219624</v>
      </c>
      <c r="Q21" s="610">
        <v>6040</v>
      </c>
      <c r="R21" s="708">
        <v>0.5649240860756457</v>
      </c>
      <c r="S21" s="708">
        <v>2.5000000000000001E-2</v>
      </c>
      <c r="T21" s="708">
        <v>3.7999999999999999E-2</v>
      </c>
      <c r="U21" s="634">
        <v>210</v>
      </c>
      <c r="V21" s="668">
        <v>0</v>
      </c>
      <c r="W21" s="668">
        <v>7.4999999999999997E-3</v>
      </c>
      <c r="X21" s="669">
        <v>0</v>
      </c>
      <c r="Y21" s="670">
        <v>0</v>
      </c>
    </row>
    <row r="22" spans="1:25">
      <c r="B22" s="283" t="s">
        <v>208</v>
      </c>
      <c r="C22" s="697" t="s">
        <v>98</v>
      </c>
      <c r="D22" s="611">
        <v>0</v>
      </c>
      <c r="E22" s="619">
        <v>1227</v>
      </c>
      <c r="F22" s="613">
        <v>2025</v>
      </c>
      <c r="G22" s="635">
        <v>5</v>
      </c>
      <c r="H22" s="612">
        <v>2030</v>
      </c>
      <c r="I22" s="613">
        <v>40</v>
      </c>
      <c r="J22" s="700">
        <v>1786.2481326640573</v>
      </c>
      <c r="K22" s="701">
        <v>2.6202473999999998</v>
      </c>
      <c r="L22" s="702">
        <v>0</v>
      </c>
      <c r="M22" s="702">
        <v>1</v>
      </c>
      <c r="N22" s="701">
        <v>35.18235</v>
      </c>
      <c r="O22" s="702">
        <v>0</v>
      </c>
      <c r="P22" s="701">
        <v>13.668896202259145</v>
      </c>
      <c r="Q22" s="619">
        <v>6122</v>
      </c>
      <c r="R22" s="703">
        <v>0.55735731458622995</v>
      </c>
      <c r="S22" s="703">
        <v>2.5000000000000001E-2</v>
      </c>
      <c r="T22" s="703">
        <v>3.7999999999999999E-2</v>
      </c>
      <c r="U22" s="635">
        <v>210</v>
      </c>
      <c r="V22" s="678">
        <v>0</v>
      </c>
      <c r="W22" s="678">
        <v>7.4999999999999997E-3</v>
      </c>
      <c r="X22" s="679">
        <v>0</v>
      </c>
      <c r="Y22" s="680">
        <v>0</v>
      </c>
    </row>
    <row r="23" spans="1:25">
      <c r="B23" s="296" t="s">
        <v>208</v>
      </c>
      <c r="C23" s="681" t="s">
        <v>99</v>
      </c>
      <c r="D23" s="682">
        <v>0</v>
      </c>
      <c r="E23" s="691">
        <v>233</v>
      </c>
      <c r="F23" s="684">
        <v>2025</v>
      </c>
      <c r="G23" s="685">
        <v>5</v>
      </c>
      <c r="H23" s="686">
        <v>2030</v>
      </c>
      <c r="I23" s="684">
        <v>40</v>
      </c>
      <c r="J23" s="688">
        <v>2585.9321690336174</v>
      </c>
      <c r="K23" s="689">
        <v>8.1775128508804276</v>
      </c>
      <c r="L23" s="690">
        <v>1</v>
      </c>
      <c r="M23" s="690">
        <v>0.99</v>
      </c>
      <c r="N23" s="689">
        <v>35.124099999999999</v>
      </c>
      <c r="O23" s="690">
        <v>0.03</v>
      </c>
      <c r="P23" s="689">
        <v>27.130040121265498</v>
      </c>
      <c r="Q23" s="691">
        <v>9717</v>
      </c>
      <c r="R23" s="692">
        <v>0.35115174229668622</v>
      </c>
      <c r="S23" s="692">
        <v>2.7539999999999999E-2</v>
      </c>
      <c r="T23" s="692">
        <v>3.9E-2</v>
      </c>
      <c r="U23" s="685">
        <v>28.4</v>
      </c>
      <c r="V23" s="694">
        <v>1.9620000000000002E-3</v>
      </c>
      <c r="W23" s="694">
        <v>9.4619999999999999E-3</v>
      </c>
      <c r="X23" s="695">
        <v>1.9620000000000002E-3</v>
      </c>
      <c r="Y23" s="696">
        <v>1.9620000000000002E-3</v>
      </c>
    </row>
    <row r="24" spans="1:25">
      <c r="B24" s="277" t="s">
        <v>208</v>
      </c>
      <c r="C24" s="705" t="s">
        <v>100</v>
      </c>
      <c r="D24" s="607">
        <v>0</v>
      </c>
      <c r="E24" s="610">
        <v>649</v>
      </c>
      <c r="F24" s="609">
        <v>2025</v>
      </c>
      <c r="G24" s="634">
        <v>5</v>
      </c>
      <c r="H24" s="608">
        <v>2030</v>
      </c>
      <c r="I24" s="609">
        <v>40</v>
      </c>
      <c r="J24" s="706">
        <v>3038.0082051355248</v>
      </c>
      <c r="K24" s="707">
        <v>3.129124850880427</v>
      </c>
      <c r="L24" s="671">
        <v>0</v>
      </c>
      <c r="M24" s="671">
        <v>1</v>
      </c>
      <c r="N24" s="707">
        <v>49.643799999999999</v>
      </c>
      <c r="O24" s="671">
        <v>0</v>
      </c>
      <c r="P24" s="707">
        <v>27.081952747147497</v>
      </c>
      <c r="Q24" s="610">
        <v>6040</v>
      </c>
      <c r="R24" s="708">
        <v>0.5649240860756457</v>
      </c>
      <c r="S24" s="708">
        <v>2.5500000000000002E-2</v>
      </c>
      <c r="T24" s="708">
        <v>3.7999999999999999E-2</v>
      </c>
      <c r="U24" s="634">
        <v>210</v>
      </c>
      <c r="V24" s="668">
        <v>1.9620000000000002E-3</v>
      </c>
      <c r="W24" s="668">
        <v>9.4619999999999999E-3</v>
      </c>
      <c r="X24" s="669">
        <v>1.9620000000000002E-3</v>
      </c>
      <c r="Y24" s="670">
        <v>1.9620000000000002E-3</v>
      </c>
    </row>
    <row r="25" spans="1:25">
      <c r="B25" s="283" t="s">
        <v>208</v>
      </c>
      <c r="C25" s="697" t="s">
        <v>101</v>
      </c>
      <c r="D25" s="611">
        <v>0</v>
      </c>
      <c r="E25" s="619">
        <v>1227</v>
      </c>
      <c r="F25" s="613">
        <v>2025</v>
      </c>
      <c r="G25" s="635">
        <v>5</v>
      </c>
      <c r="H25" s="612">
        <v>2030</v>
      </c>
      <c r="I25" s="613">
        <v>40</v>
      </c>
      <c r="J25" s="700">
        <v>2752.2692457948324</v>
      </c>
      <c r="K25" s="701">
        <v>2.7047028508804272</v>
      </c>
      <c r="L25" s="702">
        <v>0</v>
      </c>
      <c r="M25" s="702">
        <v>1</v>
      </c>
      <c r="N25" s="701">
        <v>42.383949999999999</v>
      </c>
      <c r="O25" s="702">
        <v>0</v>
      </c>
      <c r="P25" s="701">
        <v>26.885996697616648</v>
      </c>
      <c r="Q25" s="619">
        <v>6122</v>
      </c>
      <c r="R25" s="703">
        <v>0.55735731458622995</v>
      </c>
      <c r="S25" s="703">
        <v>2.5500000000000002E-2</v>
      </c>
      <c r="T25" s="703">
        <v>3.7999999999999999E-2</v>
      </c>
      <c r="U25" s="635">
        <v>210</v>
      </c>
      <c r="V25" s="678">
        <v>1.9620000000000002E-3</v>
      </c>
      <c r="W25" s="678">
        <v>9.4619999999999999E-3</v>
      </c>
      <c r="X25" s="679">
        <v>1.9620000000000002E-3</v>
      </c>
      <c r="Y25" s="680">
        <v>1.9620000000000002E-3</v>
      </c>
    </row>
    <row r="26" spans="1:25">
      <c r="B26" s="296" t="s">
        <v>208</v>
      </c>
      <c r="C26" s="681" t="s">
        <v>102</v>
      </c>
      <c r="D26" s="682">
        <v>0</v>
      </c>
      <c r="E26" s="691">
        <v>233</v>
      </c>
      <c r="F26" s="684">
        <v>2025</v>
      </c>
      <c r="G26" s="685">
        <v>5</v>
      </c>
      <c r="H26" s="686">
        <v>2030</v>
      </c>
      <c r="I26" s="684">
        <v>40</v>
      </c>
      <c r="J26" s="688">
        <v>2097.8384626575025</v>
      </c>
      <c r="K26" s="689">
        <v>8.3230537267908176</v>
      </c>
      <c r="L26" s="690">
        <v>1</v>
      </c>
      <c r="M26" s="690">
        <v>0.99</v>
      </c>
      <c r="N26" s="689">
        <v>40.779236024371826</v>
      </c>
      <c r="O26" s="690">
        <v>0.03</v>
      </c>
      <c r="P26" s="689">
        <v>27.130040121265498</v>
      </c>
      <c r="Q26" s="691">
        <v>9717</v>
      </c>
      <c r="R26" s="692">
        <v>0.35115174229668622</v>
      </c>
      <c r="S26" s="692">
        <v>2.7539999999999999E-2</v>
      </c>
      <c r="T26" s="692">
        <v>3.9E-2</v>
      </c>
      <c r="U26" s="685">
        <v>28.4</v>
      </c>
      <c r="V26" s="694">
        <v>1.9620000000000002E-3</v>
      </c>
      <c r="W26" s="694">
        <v>9.4619999999999999E-3</v>
      </c>
      <c r="X26" s="695">
        <v>1.9620000000000002E-3</v>
      </c>
      <c r="Y26" s="696">
        <v>1.9620000000000002E-3</v>
      </c>
    </row>
    <row r="27" spans="1:25">
      <c r="B27" s="277" t="s">
        <v>208</v>
      </c>
      <c r="C27" s="705" t="s">
        <v>103</v>
      </c>
      <c r="D27" s="607">
        <v>0</v>
      </c>
      <c r="E27" s="610">
        <v>649</v>
      </c>
      <c r="F27" s="609">
        <v>2025</v>
      </c>
      <c r="G27" s="634">
        <v>5</v>
      </c>
      <c r="H27" s="608">
        <v>2030</v>
      </c>
      <c r="I27" s="609">
        <v>40</v>
      </c>
      <c r="J27" s="706">
        <v>2549.9144987594104</v>
      </c>
      <c r="K27" s="707">
        <v>3.274665726790817</v>
      </c>
      <c r="L27" s="671">
        <v>0</v>
      </c>
      <c r="M27" s="671">
        <v>1</v>
      </c>
      <c r="N27" s="707">
        <v>55.298936024371827</v>
      </c>
      <c r="O27" s="671">
        <v>0</v>
      </c>
      <c r="P27" s="707">
        <v>27.081952747147497</v>
      </c>
      <c r="Q27" s="610">
        <v>6040</v>
      </c>
      <c r="R27" s="708">
        <v>0.5649240860756457</v>
      </c>
      <c r="S27" s="708">
        <v>2.5500000000000002E-2</v>
      </c>
      <c r="T27" s="708">
        <v>3.7999999999999999E-2</v>
      </c>
      <c r="U27" s="634">
        <v>210</v>
      </c>
      <c r="V27" s="668">
        <v>1.9620000000000002E-3</v>
      </c>
      <c r="W27" s="668">
        <v>9.4619999999999999E-3</v>
      </c>
      <c r="X27" s="669">
        <v>1.9620000000000002E-3</v>
      </c>
      <c r="Y27" s="670">
        <v>1.9620000000000002E-3</v>
      </c>
    </row>
    <row r="28" spans="1:25" ht="15.75" thickBot="1">
      <c r="B28" s="329" t="s">
        <v>208</v>
      </c>
      <c r="C28" s="710" t="s">
        <v>104</v>
      </c>
      <c r="D28" s="626">
        <v>0</v>
      </c>
      <c r="E28" s="636">
        <v>1227</v>
      </c>
      <c r="F28" s="628">
        <v>2025</v>
      </c>
      <c r="G28" s="711">
        <v>5</v>
      </c>
      <c r="H28" s="627">
        <v>2030</v>
      </c>
      <c r="I28" s="628">
        <v>40</v>
      </c>
      <c r="J28" s="712">
        <v>2264.1755394187176</v>
      </c>
      <c r="K28" s="713">
        <v>2.8502437267908172</v>
      </c>
      <c r="L28" s="714">
        <v>0</v>
      </c>
      <c r="M28" s="714">
        <v>1</v>
      </c>
      <c r="N28" s="713">
        <v>48.039086024371827</v>
      </c>
      <c r="O28" s="714">
        <v>0</v>
      </c>
      <c r="P28" s="713">
        <v>26.885996697616648</v>
      </c>
      <c r="Q28" s="636">
        <v>6122</v>
      </c>
      <c r="R28" s="715">
        <v>0.55735731458622995</v>
      </c>
      <c r="S28" s="715">
        <v>2.5500000000000002E-2</v>
      </c>
      <c r="T28" s="715">
        <v>3.7999999999999999E-2</v>
      </c>
      <c r="U28" s="711">
        <v>210</v>
      </c>
      <c r="V28" s="717">
        <v>1.9620000000000002E-3</v>
      </c>
      <c r="W28" s="717">
        <v>9.4619999999999999E-3</v>
      </c>
      <c r="X28" s="718">
        <v>1.9620000000000002E-3</v>
      </c>
      <c r="Y28" s="719">
        <v>1.9620000000000002E-3</v>
      </c>
    </row>
    <row r="29" spans="1:25" s="729" customFormat="1">
      <c r="A29" s="23"/>
      <c r="B29" s="272" t="s">
        <v>18</v>
      </c>
      <c r="C29" s="720" t="s">
        <v>105</v>
      </c>
      <c r="D29" s="637">
        <v>0</v>
      </c>
      <c r="E29" s="726">
        <v>649</v>
      </c>
      <c r="F29" s="639">
        <v>2025</v>
      </c>
      <c r="G29" s="643">
        <v>5</v>
      </c>
      <c r="H29" s="638">
        <v>2030</v>
      </c>
      <c r="I29" s="727">
        <v>40</v>
      </c>
      <c r="J29" s="722">
        <v>1831.6323912297753</v>
      </c>
      <c r="K29" s="723">
        <v>2.6805599999999998</v>
      </c>
      <c r="L29" s="724">
        <v>0</v>
      </c>
      <c r="M29" s="724">
        <v>1</v>
      </c>
      <c r="N29" s="723">
        <v>41.325299999999999</v>
      </c>
      <c r="O29" s="724">
        <v>0</v>
      </c>
      <c r="P29" s="723">
        <v>12.081952747147499</v>
      </c>
      <c r="Q29" s="721">
        <v>6040</v>
      </c>
      <c r="R29" s="725">
        <v>0.5649240860756457</v>
      </c>
      <c r="S29" s="725">
        <v>2.5000000000000001E-2</v>
      </c>
      <c r="T29" s="728">
        <v>3.7999999999999999E-2</v>
      </c>
      <c r="U29" s="643">
        <v>210</v>
      </c>
      <c r="V29" s="659">
        <v>1.5039999999999999E-3</v>
      </c>
      <c r="W29" s="659">
        <v>7.4999999999999997E-3</v>
      </c>
      <c r="X29" s="660">
        <v>0</v>
      </c>
      <c r="Y29" s="661">
        <v>117</v>
      </c>
    </row>
    <row r="30" spans="1:25">
      <c r="B30" s="283" t="s">
        <v>18</v>
      </c>
      <c r="C30" s="697" t="s">
        <v>106</v>
      </c>
      <c r="D30" s="611">
        <v>0</v>
      </c>
      <c r="E30" s="698">
        <v>1227</v>
      </c>
      <c r="F30" s="613">
        <v>2025</v>
      </c>
      <c r="G30" s="635">
        <v>5</v>
      </c>
      <c r="H30" s="612">
        <v>2030</v>
      </c>
      <c r="I30" s="699">
        <v>40</v>
      </c>
      <c r="J30" s="700">
        <v>1517.8449349907103</v>
      </c>
      <c r="K30" s="701">
        <v>2.2338</v>
      </c>
      <c r="L30" s="702">
        <v>0</v>
      </c>
      <c r="M30" s="702">
        <v>1</v>
      </c>
      <c r="N30" s="701">
        <v>34.065449999999998</v>
      </c>
      <c r="O30" s="702">
        <v>0</v>
      </c>
      <c r="P30" s="701">
        <v>11.885996697616648</v>
      </c>
      <c r="Q30" s="619">
        <v>6122</v>
      </c>
      <c r="R30" s="703">
        <v>0.55735731458622995</v>
      </c>
      <c r="S30" s="703">
        <v>2.5000000000000001E-2</v>
      </c>
      <c r="T30" s="704">
        <v>3.7999999999999999E-2</v>
      </c>
      <c r="U30" s="635">
        <v>210</v>
      </c>
      <c r="V30" s="678">
        <v>1.5039999999999999E-3</v>
      </c>
      <c r="W30" s="678">
        <v>7.4999999999999997E-3</v>
      </c>
      <c r="X30" s="679">
        <v>0</v>
      </c>
      <c r="Y30" s="680">
        <v>117</v>
      </c>
    </row>
    <row r="31" spans="1:25">
      <c r="B31" s="296" t="s">
        <v>18</v>
      </c>
      <c r="C31" s="681" t="s">
        <v>107</v>
      </c>
      <c r="D31" s="682">
        <v>0</v>
      </c>
      <c r="E31" s="683">
        <v>565.47652173913048</v>
      </c>
      <c r="F31" s="684">
        <v>2025</v>
      </c>
      <c r="G31" s="685">
        <v>5</v>
      </c>
      <c r="H31" s="686">
        <v>2030</v>
      </c>
      <c r="I31" s="687">
        <v>40</v>
      </c>
      <c r="J31" s="688">
        <v>3260.8847664347982</v>
      </c>
      <c r="K31" s="689">
        <v>5.0260500000000006</v>
      </c>
      <c r="L31" s="690">
        <v>0</v>
      </c>
      <c r="M31" s="690">
        <v>1</v>
      </c>
      <c r="N31" s="689">
        <v>72.598500000000001</v>
      </c>
      <c r="O31" s="690">
        <v>0</v>
      </c>
      <c r="P31" s="689">
        <v>65.279269304464421</v>
      </c>
      <c r="Q31" s="691">
        <v>6743</v>
      </c>
      <c r="R31" s="692">
        <v>0.53165182242608799</v>
      </c>
      <c r="S31" s="692">
        <v>2.5000000000000001E-2</v>
      </c>
      <c r="T31" s="693">
        <v>3.7999999999999999E-2</v>
      </c>
      <c r="U31" s="685">
        <v>323.39999999999998</v>
      </c>
      <c r="V31" s="694">
        <v>1.5039999999999999E-3</v>
      </c>
      <c r="W31" s="694">
        <v>5.6249999999999998E-3</v>
      </c>
      <c r="X31" s="695">
        <v>0</v>
      </c>
      <c r="Y31" s="696">
        <v>5.8204047217537891</v>
      </c>
    </row>
    <row r="32" spans="1:25" ht="15.75" thickBot="1">
      <c r="B32" s="329" t="s">
        <v>18</v>
      </c>
      <c r="C32" s="710" t="s">
        <v>108</v>
      </c>
      <c r="D32" s="626">
        <v>0</v>
      </c>
      <c r="E32" s="730">
        <v>1084.7570564516129</v>
      </c>
      <c r="F32" s="628">
        <v>2025</v>
      </c>
      <c r="G32" s="711">
        <v>5</v>
      </c>
      <c r="H32" s="627">
        <v>2030</v>
      </c>
      <c r="I32" s="731">
        <v>40</v>
      </c>
      <c r="J32" s="712">
        <v>2637.1217812004234</v>
      </c>
      <c r="K32" s="713">
        <v>4.4899379999999995</v>
      </c>
      <c r="L32" s="714">
        <v>0</v>
      </c>
      <c r="M32" s="714">
        <v>1</v>
      </c>
      <c r="N32" s="713">
        <v>57.743730000000006</v>
      </c>
      <c r="O32" s="714">
        <v>0</v>
      </c>
      <c r="P32" s="713">
        <v>65.083313254933572</v>
      </c>
      <c r="Q32" s="636">
        <v>6843</v>
      </c>
      <c r="R32" s="715">
        <v>0.52462655118063006</v>
      </c>
      <c r="S32" s="715">
        <v>2.5000000000000001E-2</v>
      </c>
      <c r="T32" s="716">
        <v>3.7999999999999999E-2</v>
      </c>
      <c r="U32" s="711">
        <v>323.39999999999998</v>
      </c>
      <c r="V32" s="717">
        <v>1.5039999999999999E-3</v>
      </c>
      <c r="W32" s="717">
        <v>5.6249999999999998E-3</v>
      </c>
      <c r="X32" s="718">
        <v>0</v>
      </c>
      <c r="Y32" s="719">
        <v>5.8204047217537891</v>
      </c>
    </row>
    <row r="33" spans="1:25" ht="15.75" thickBot="1">
      <c r="B33" s="732" t="s">
        <v>208</v>
      </c>
      <c r="C33" s="733" t="s">
        <v>109</v>
      </c>
      <c r="D33" s="734">
        <v>0</v>
      </c>
      <c r="E33" s="734">
        <v>-118.625</v>
      </c>
      <c r="F33" s="735">
        <v>2025</v>
      </c>
      <c r="G33" s="736">
        <v>5</v>
      </c>
      <c r="H33" s="737">
        <v>2030</v>
      </c>
      <c r="I33" s="735">
        <v>40</v>
      </c>
      <c r="J33" s="738">
        <v>560.98894824976549</v>
      </c>
      <c r="K33" s="739">
        <v>23.91</v>
      </c>
      <c r="L33" s="740">
        <v>0</v>
      </c>
      <c r="M33" s="741">
        <v>0</v>
      </c>
      <c r="N33" s="739">
        <v>10.281924723214283</v>
      </c>
      <c r="O33" s="742">
        <v>1</v>
      </c>
      <c r="P33" s="739">
        <v>32.458977529649992</v>
      </c>
      <c r="Q33" s="734" t="s">
        <v>19</v>
      </c>
      <c r="R33" s="743">
        <v>0.7913</v>
      </c>
      <c r="S33" s="743">
        <v>1.4999999999999999E-2</v>
      </c>
      <c r="T33" s="744">
        <v>1.4999999999999999E-2</v>
      </c>
      <c r="U33" s="736">
        <v>45.662100456621005</v>
      </c>
      <c r="V33" s="745">
        <v>0</v>
      </c>
      <c r="W33" s="745">
        <v>0</v>
      </c>
      <c r="X33" s="746">
        <v>0</v>
      </c>
      <c r="Y33" s="747">
        <v>0</v>
      </c>
    </row>
    <row r="34" spans="1:25">
      <c r="B34" s="272" t="s">
        <v>20</v>
      </c>
      <c r="C34" s="653" t="s">
        <v>110</v>
      </c>
      <c r="D34" s="637">
        <v>5541</v>
      </c>
      <c r="E34" s="637">
        <v>-84.61</v>
      </c>
      <c r="F34" s="639">
        <v>2027</v>
      </c>
      <c r="G34" s="643">
        <v>5</v>
      </c>
      <c r="H34" s="638">
        <v>2032</v>
      </c>
      <c r="I34" s="639">
        <v>30</v>
      </c>
      <c r="J34" s="654">
        <v>3500.7808401329517</v>
      </c>
      <c r="K34" s="655">
        <v>11.398711435480131</v>
      </c>
      <c r="L34" s="656">
        <v>0</v>
      </c>
      <c r="M34" s="656">
        <v>0</v>
      </c>
      <c r="N34" s="655">
        <v>277.67741504211909</v>
      </c>
      <c r="O34" s="656">
        <v>0</v>
      </c>
      <c r="P34" s="655">
        <v>53.197316557316917</v>
      </c>
      <c r="Q34" s="637">
        <v>14794.599416593959</v>
      </c>
      <c r="R34" s="657">
        <v>0.23063425942237845</v>
      </c>
      <c r="S34" s="657">
        <v>7.4999999999999997E-2</v>
      </c>
      <c r="T34" s="748">
        <v>7.4999999999999997E-2</v>
      </c>
      <c r="U34" s="643">
        <v>186</v>
      </c>
      <c r="V34" s="659">
        <v>10</v>
      </c>
      <c r="W34" s="659">
        <v>7.0999999999999994E-2</v>
      </c>
      <c r="X34" s="660">
        <v>0.30399999999999999</v>
      </c>
      <c r="Y34" s="661">
        <v>10</v>
      </c>
    </row>
    <row r="35" spans="1:25">
      <c r="B35" s="277" t="s">
        <v>20</v>
      </c>
      <c r="C35" s="662" t="s">
        <v>111</v>
      </c>
      <c r="D35" s="607">
        <v>6429</v>
      </c>
      <c r="E35" s="607">
        <v>-296.92222404848502</v>
      </c>
      <c r="F35" s="609">
        <v>2027</v>
      </c>
      <c r="G35" s="634">
        <v>5</v>
      </c>
      <c r="H35" s="608">
        <v>2032</v>
      </c>
      <c r="I35" s="609">
        <v>30</v>
      </c>
      <c r="J35" s="663">
        <v>2951.2039435842776</v>
      </c>
      <c r="K35" s="664">
        <v>9.7288135779408655</v>
      </c>
      <c r="L35" s="665">
        <v>0</v>
      </c>
      <c r="M35" s="665">
        <v>0</v>
      </c>
      <c r="N35" s="664">
        <v>235.35613557045195</v>
      </c>
      <c r="O35" s="665">
        <v>0</v>
      </c>
      <c r="P35" s="664">
        <v>53.197316557316917</v>
      </c>
      <c r="Q35" s="607">
        <v>14011.494309631576</v>
      </c>
      <c r="R35" s="666">
        <v>0.24352445245981905</v>
      </c>
      <c r="S35" s="666">
        <v>7.4999999999999997E-2</v>
      </c>
      <c r="T35" s="749">
        <v>7.4999999999999997E-2</v>
      </c>
      <c r="U35" s="634">
        <v>186</v>
      </c>
      <c r="V35" s="668">
        <v>10</v>
      </c>
      <c r="W35" s="668">
        <v>7.0999999999999994E-2</v>
      </c>
      <c r="X35" s="669">
        <v>0.30399999999999999</v>
      </c>
      <c r="Y35" s="670">
        <v>10</v>
      </c>
    </row>
    <row r="36" spans="1:25">
      <c r="B36" s="277" t="s">
        <v>20</v>
      </c>
      <c r="C36" s="662" t="s">
        <v>112</v>
      </c>
      <c r="D36" s="607">
        <v>6933</v>
      </c>
      <c r="E36" s="607">
        <v>-233.05072727272699</v>
      </c>
      <c r="F36" s="609">
        <v>2027</v>
      </c>
      <c r="G36" s="634">
        <v>5</v>
      </c>
      <c r="H36" s="608">
        <v>2032</v>
      </c>
      <c r="I36" s="609">
        <v>30</v>
      </c>
      <c r="J36" s="663">
        <v>2951.3968118308553</v>
      </c>
      <c r="K36" s="664">
        <v>9.6325685501825493</v>
      </c>
      <c r="L36" s="665">
        <v>0</v>
      </c>
      <c r="M36" s="665">
        <v>0</v>
      </c>
      <c r="N36" s="664">
        <v>242.12001483663423</v>
      </c>
      <c r="O36" s="665">
        <v>0</v>
      </c>
      <c r="P36" s="664">
        <v>53.197316557316917</v>
      </c>
      <c r="Q36" s="607">
        <v>13661.910931226632</v>
      </c>
      <c r="R36" s="666">
        <v>0.24975579895619635</v>
      </c>
      <c r="S36" s="666">
        <v>7.4999999999999997E-2</v>
      </c>
      <c r="T36" s="749">
        <v>7.4999999999999997E-2</v>
      </c>
      <c r="U36" s="634">
        <v>186</v>
      </c>
      <c r="V36" s="668">
        <v>10</v>
      </c>
      <c r="W36" s="668">
        <v>7.0999999999999994E-2</v>
      </c>
      <c r="X36" s="669">
        <v>0.30399999999999999</v>
      </c>
      <c r="Y36" s="670">
        <v>10</v>
      </c>
    </row>
    <row r="37" spans="1:25">
      <c r="B37" s="277" t="s">
        <v>20</v>
      </c>
      <c r="C37" s="662" t="s">
        <v>113</v>
      </c>
      <c r="D37" s="607">
        <v>7513</v>
      </c>
      <c r="E37" s="607">
        <v>-174.3</v>
      </c>
      <c r="F37" s="609">
        <v>2025</v>
      </c>
      <c r="G37" s="634">
        <v>5</v>
      </c>
      <c r="H37" s="608">
        <v>2030</v>
      </c>
      <c r="I37" s="609">
        <v>30</v>
      </c>
      <c r="J37" s="663">
        <v>2598.3837506367959</v>
      </c>
      <c r="K37" s="664">
        <v>10.567495458803258</v>
      </c>
      <c r="L37" s="665">
        <v>0</v>
      </c>
      <c r="M37" s="665">
        <v>0</v>
      </c>
      <c r="N37" s="664">
        <v>254.90736146848081</v>
      </c>
      <c r="O37" s="665">
        <v>0</v>
      </c>
      <c r="P37" s="664">
        <v>53.197316557316917</v>
      </c>
      <c r="Q37" s="607">
        <v>14483.246458635744</v>
      </c>
      <c r="R37" s="666">
        <v>0.23559230933768893</v>
      </c>
      <c r="S37" s="666">
        <v>7.4999999999999997E-2</v>
      </c>
      <c r="T37" s="749">
        <v>7.4999999999999997E-2</v>
      </c>
      <c r="U37" s="634">
        <v>186</v>
      </c>
      <c r="V37" s="668">
        <v>10</v>
      </c>
      <c r="W37" s="668">
        <v>7.0999999999999994E-2</v>
      </c>
      <c r="X37" s="669">
        <v>0.30399999999999999</v>
      </c>
      <c r="Y37" s="670">
        <v>10</v>
      </c>
    </row>
    <row r="38" spans="1:25" ht="15.75" thickBot="1">
      <c r="B38" s="329" t="s">
        <v>20</v>
      </c>
      <c r="C38" s="750" t="s">
        <v>114</v>
      </c>
      <c r="D38" s="626">
        <v>4448</v>
      </c>
      <c r="E38" s="626">
        <v>-68.706606060606106</v>
      </c>
      <c r="F38" s="628">
        <v>2027</v>
      </c>
      <c r="G38" s="711">
        <v>5</v>
      </c>
      <c r="H38" s="627">
        <v>2032</v>
      </c>
      <c r="I38" s="628">
        <v>30</v>
      </c>
      <c r="J38" s="751">
        <v>3504.2500583321444</v>
      </c>
      <c r="K38" s="752">
        <v>11.687334270356917</v>
      </c>
      <c r="L38" s="753">
        <v>0</v>
      </c>
      <c r="M38" s="753">
        <v>0</v>
      </c>
      <c r="N38" s="752">
        <v>309.50599636938273</v>
      </c>
      <c r="O38" s="753">
        <v>0</v>
      </c>
      <c r="P38" s="752">
        <v>53.197316557316917</v>
      </c>
      <c r="Q38" s="626">
        <v>16652.513463816038</v>
      </c>
      <c r="R38" s="754">
        <v>0.20490249038447461</v>
      </c>
      <c r="S38" s="754">
        <v>7.4999999999999997E-2</v>
      </c>
      <c r="T38" s="755">
        <v>7.4999999999999997E-2</v>
      </c>
      <c r="U38" s="711">
        <v>186</v>
      </c>
      <c r="V38" s="717">
        <v>10</v>
      </c>
      <c r="W38" s="717">
        <v>7.0999999999999994E-2</v>
      </c>
      <c r="X38" s="718">
        <v>0.30399999999999999</v>
      </c>
      <c r="Y38" s="719">
        <v>10</v>
      </c>
    </row>
    <row r="39" spans="1:25">
      <c r="A39" s="23" t="s">
        <v>21</v>
      </c>
      <c r="B39" s="277" t="s">
        <v>22</v>
      </c>
      <c r="C39" s="756" t="s">
        <v>115</v>
      </c>
      <c r="D39" s="607" t="s">
        <v>19</v>
      </c>
      <c r="E39" s="607">
        <v>20</v>
      </c>
      <c r="F39" s="609">
        <v>2025</v>
      </c>
      <c r="G39" s="634">
        <v>1</v>
      </c>
      <c r="H39" s="608">
        <v>2026</v>
      </c>
      <c r="I39" s="609">
        <v>20</v>
      </c>
      <c r="J39" s="757">
        <v>1747.6123926446444</v>
      </c>
      <c r="K39" s="758" t="s">
        <v>216</v>
      </c>
      <c r="L39" s="665">
        <v>0</v>
      </c>
      <c r="M39" s="665">
        <v>0</v>
      </c>
      <c r="N39" s="758">
        <v>45.05392607028535</v>
      </c>
      <c r="O39" s="665">
        <v>0</v>
      </c>
      <c r="P39" s="758">
        <v>29.936846917711922</v>
      </c>
      <c r="Q39" s="759" t="s">
        <v>23</v>
      </c>
      <c r="R39" s="759">
        <v>0.85</v>
      </c>
      <c r="S39" s="760">
        <v>0.01</v>
      </c>
      <c r="T39" s="761" t="s">
        <v>217</v>
      </c>
      <c r="U39" s="634" t="s">
        <v>23</v>
      </c>
      <c r="V39" s="668">
        <v>0</v>
      </c>
      <c r="W39" s="668">
        <v>0</v>
      </c>
      <c r="X39" s="669">
        <v>0</v>
      </c>
      <c r="Y39" s="670">
        <v>0</v>
      </c>
    </row>
    <row r="40" spans="1:25">
      <c r="A40" s="23" t="s">
        <v>21</v>
      </c>
      <c r="B40" s="277" t="s">
        <v>22</v>
      </c>
      <c r="C40" s="756" t="s">
        <v>24</v>
      </c>
      <c r="D40" s="607" t="s">
        <v>19</v>
      </c>
      <c r="E40" s="607">
        <v>200</v>
      </c>
      <c r="F40" s="609">
        <v>2025</v>
      </c>
      <c r="G40" s="634">
        <v>2</v>
      </c>
      <c r="H40" s="608">
        <v>2027</v>
      </c>
      <c r="I40" s="609">
        <v>20</v>
      </c>
      <c r="J40" s="757">
        <v>1497.8944897674869</v>
      </c>
      <c r="K40" s="758" t="s">
        <v>216</v>
      </c>
      <c r="L40" s="665">
        <v>0</v>
      </c>
      <c r="M40" s="665">
        <v>0</v>
      </c>
      <c r="N40" s="758">
        <v>38.766690059999995</v>
      </c>
      <c r="O40" s="665">
        <v>0</v>
      </c>
      <c r="P40" s="758">
        <v>25.659143999999998</v>
      </c>
      <c r="Q40" s="759" t="s">
        <v>23</v>
      </c>
      <c r="R40" s="759">
        <v>0.85</v>
      </c>
      <c r="S40" s="759">
        <v>0.01</v>
      </c>
      <c r="T40" s="761" t="s">
        <v>217</v>
      </c>
      <c r="U40" s="634" t="s">
        <v>23</v>
      </c>
      <c r="V40" s="668">
        <v>0</v>
      </c>
      <c r="W40" s="668">
        <v>0</v>
      </c>
      <c r="X40" s="669">
        <v>0</v>
      </c>
      <c r="Y40" s="670">
        <v>0</v>
      </c>
    </row>
    <row r="41" spans="1:25">
      <c r="A41" s="23" t="s">
        <v>21</v>
      </c>
      <c r="B41" s="277" t="s">
        <v>22</v>
      </c>
      <c r="C41" s="762" t="s">
        <v>116</v>
      </c>
      <c r="D41" s="607" t="s">
        <v>19</v>
      </c>
      <c r="E41" s="610">
        <v>200</v>
      </c>
      <c r="F41" s="609">
        <v>2025</v>
      </c>
      <c r="G41" s="634">
        <v>2</v>
      </c>
      <c r="H41" s="608">
        <v>2027</v>
      </c>
      <c r="I41" s="609">
        <v>20</v>
      </c>
      <c r="J41" s="706">
        <v>2556.5743207836967</v>
      </c>
      <c r="K41" s="707" t="s">
        <v>216</v>
      </c>
      <c r="L41" s="671">
        <v>0</v>
      </c>
      <c r="M41" s="671">
        <v>0</v>
      </c>
      <c r="N41" s="707">
        <v>69.780042107999989</v>
      </c>
      <c r="O41" s="671">
        <v>0</v>
      </c>
      <c r="P41" s="707">
        <v>46.186459200000002</v>
      </c>
      <c r="Q41" s="610" t="s">
        <v>23</v>
      </c>
      <c r="R41" s="708">
        <v>0.85</v>
      </c>
      <c r="S41" s="708">
        <v>0.01</v>
      </c>
      <c r="T41" s="709" t="s">
        <v>217</v>
      </c>
      <c r="U41" s="634" t="s">
        <v>23</v>
      </c>
      <c r="V41" s="668">
        <v>0</v>
      </c>
      <c r="W41" s="668">
        <v>0</v>
      </c>
      <c r="X41" s="669">
        <v>0</v>
      </c>
      <c r="Y41" s="670">
        <v>0</v>
      </c>
    </row>
    <row r="42" spans="1:25">
      <c r="A42" s="23" t="s">
        <v>21</v>
      </c>
      <c r="B42" s="283" t="s">
        <v>22</v>
      </c>
      <c r="C42" s="763" t="s">
        <v>25</v>
      </c>
      <c r="D42" s="611" t="s">
        <v>19</v>
      </c>
      <c r="E42" s="611">
        <v>1000</v>
      </c>
      <c r="F42" s="613">
        <v>2025</v>
      </c>
      <c r="G42" s="635">
        <v>3</v>
      </c>
      <c r="H42" s="612">
        <v>2028</v>
      </c>
      <c r="I42" s="613">
        <v>20</v>
      </c>
      <c r="J42" s="614">
        <v>1459.4996735706595</v>
      </c>
      <c r="K42" s="615" t="s">
        <v>216</v>
      </c>
      <c r="L42" s="675">
        <v>0</v>
      </c>
      <c r="M42" s="675">
        <v>0</v>
      </c>
      <c r="N42" s="764">
        <v>36.924329679164458</v>
      </c>
      <c r="O42" s="675">
        <v>0</v>
      </c>
      <c r="P42" s="764">
        <v>25.659143999999998</v>
      </c>
      <c r="Q42" s="616" t="s">
        <v>23</v>
      </c>
      <c r="R42" s="616">
        <v>0.85</v>
      </c>
      <c r="S42" s="617">
        <v>0.01</v>
      </c>
      <c r="T42" s="618" t="s">
        <v>217</v>
      </c>
      <c r="U42" s="635" t="s">
        <v>23</v>
      </c>
      <c r="V42" s="678">
        <v>0</v>
      </c>
      <c r="W42" s="678">
        <v>0</v>
      </c>
      <c r="X42" s="679">
        <v>0</v>
      </c>
      <c r="Y42" s="680">
        <v>0</v>
      </c>
    </row>
    <row r="43" spans="1:25">
      <c r="B43" s="277" t="s">
        <v>22</v>
      </c>
      <c r="C43" s="662" t="s">
        <v>117</v>
      </c>
      <c r="D43" s="607" t="s">
        <v>19</v>
      </c>
      <c r="E43" s="607">
        <v>1000</v>
      </c>
      <c r="F43" s="609">
        <v>2025</v>
      </c>
      <c r="G43" s="634">
        <v>3</v>
      </c>
      <c r="H43" s="608">
        <v>2028</v>
      </c>
      <c r="I43" s="609">
        <v>50</v>
      </c>
      <c r="J43" s="757">
        <v>2020.9863190626716</v>
      </c>
      <c r="K43" s="758" t="s">
        <v>216</v>
      </c>
      <c r="L43" s="665">
        <v>0</v>
      </c>
      <c r="M43" s="665">
        <v>0</v>
      </c>
      <c r="N43" s="758">
        <v>50.512157976566783</v>
      </c>
      <c r="O43" s="665">
        <v>0</v>
      </c>
      <c r="P43" s="758">
        <v>0.19244357999999998</v>
      </c>
      <c r="Q43" s="759" t="s">
        <v>23</v>
      </c>
      <c r="R43" s="759">
        <v>0.83</v>
      </c>
      <c r="S43" s="760">
        <v>0.01</v>
      </c>
      <c r="T43" s="761" t="s">
        <v>217</v>
      </c>
      <c r="U43" s="634" t="s">
        <v>23</v>
      </c>
      <c r="V43" s="668">
        <v>0</v>
      </c>
      <c r="W43" s="668">
        <v>0</v>
      </c>
      <c r="X43" s="669">
        <v>0</v>
      </c>
      <c r="Y43" s="670">
        <v>0</v>
      </c>
    </row>
    <row r="44" spans="1:25">
      <c r="B44" s="283" t="s">
        <v>22</v>
      </c>
      <c r="C44" s="697" t="s">
        <v>118</v>
      </c>
      <c r="D44" s="611" t="s">
        <v>19</v>
      </c>
      <c r="E44" s="619">
        <v>1000</v>
      </c>
      <c r="F44" s="613">
        <v>2025</v>
      </c>
      <c r="G44" s="635">
        <v>3</v>
      </c>
      <c r="H44" s="612">
        <v>2028</v>
      </c>
      <c r="I44" s="613">
        <v>50</v>
      </c>
      <c r="J44" s="700">
        <v>3006.3428237981511</v>
      </c>
      <c r="K44" s="701" t="s">
        <v>216</v>
      </c>
      <c r="L44" s="702">
        <v>0</v>
      </c>
      <c r="M44" s="702">
        <v>0</v>
      </c>
      <c r="N44" s="701">
        <v>90.921884357820204</v>
      </c>
      <c r="O44" s="702">
        <v>0</v>
      </c>
      <c r="P44" s="701">
        <v>0.34639844399999997</v>
      </c>
      <c r="Q44" s="619" t="s">
        <v>23</v>
      </c>
      <c r="R44" s="703">
        <v>0.83</v>
      </c>
      <c r="S44" s="703">
        <v>0.01</v>
      </c>
      <c r="T44" s="704" t="s">
        <v>217</v>
      </c>
      <c r="U44" s="635" t="s">
        <v>23</v>
      </c>
      <c r="V44" s="678">
        <v>0</v>
      </c>
      <c r="W44" s="678">
        <v>0</v>
      </c>
      <c r="X44" s="679">
        <v>0</v>
      </c>
      <c r="Y44" s="680">
        <v>0</v>
      </c>
    </row>
    <row r="45" spans="1:25">
      <c r="B45" s="277" t="s">
        <v>22</v>
      </c>
      <c r="C45" s="662" t="s">
        <v>119</v>
      </c>
      <c r="D45" s="607" t="s">
        <v>19</v>
      </c>
      <c r="E45" s="607">
        <v>500</v>
      </c>
      <c r="F45" s="609">
        <v>2025</v>
      </c>
      <c r="G45" s="634">
        <v>3</v>
      </c>
      <c r="H45" s="608">
        <v>2028</v>
      </c>
      <c r="I45" s="609">
        <v>50</v>
      </c>
      <c r="J45" s="757">
        <v>3754</v>
      </c>
      <c r="K45" s="758">
        <v>2.5999999999999996</v>
      </c>
      <c r="L45" s="665">
        <v>0.5</v>
      </c>
      <c r="M45" s="665">
        <v>0</v>
      </c>
      <c r="N45" s="758">
        <v>19.2</v>
      </c>
      <c r="O45" s="665">
        <v>0.42070161600664069</v>
      </c>
      <c r="P45" s="758">
        <v>49.311139038257593</v>
      </c>
      <c r="Q45" s="759" t="s">
        <v>23</v>
      </c>
      <c r="R45" s="620">
        <v>0.625</v>
      </c>
      <c r="S45" s="621">
        <v>1.0999999999999999E-2</v>
      </c>
      <c r="T45" s="621">
        <v>1.0999999999999999E-2</v>
      </c>
      <c r="U45" s="634" t="s">
        <v>23</v>
      </c>
      <c r="V45" s="668">
        <v>0</v>
      </c>
      <c r="W45" s="668">
        <v>0</v>
      </c>
      <c r="X45" s="669">
        <v>0</v>
      </c>
      <c r="Y45" s="670">
        <v>0</v>
      </c>
    </row>
    <row r="46" spans="1:25">
      <c r="B46" s="283" t="s">
        <v>22</v>
      </c>
      <c r="C46" s="672" t="s">
        <v>120</v>
      </c>
      <c r="D46" s="611" t="s">
        <v>19</v>
      </c>
      <c r="E46" s="611">
        <v>200</v>
      </c>
      <c r="F46" s="613">
        <v>2028</v>
      </c>
      <c r="G46" s="635">
        <v>2</v>
      </c>
      <c r="H46" s="612">
        <v>2030</v>
      </c>
      <c r="I46" s="613">
        <v>20</v>
      </c>
      <c r="J46" s="765">
        <v>2729.6655098476108</v>
      </c>
      <c r="K46" s="615" t="s">
        <v>216</v>
      </c>
      <c r="L46" s="675">
        <v>0</v>
      </c>
      <c r="M46" s="675">
        <v>0</v>
      </c>
      <c r="N46" s="764">
        <v>21.038226176624995</v>
      </c>
      <c r="O46" s="675">
        <v>0.19</v>
      </c>
      <c r="P46" s="764">
        <v>171.06095999999997</v>
      </c>
      <c r="Q46" s="766" t="s">
        <v>23</v>
      </c>
      <c r="R46" s="616">
        <v>0.43</v>
      </c>
      <c r="S46" s="618">
        <v>0.01</v>
      </c>
      <c r="T46" s="767" t="s">
        <v>217</v>
      </c>
      <c r="U46" s="635">
        <v>0</v>
      </c>
      <c r="V46" s="678">
        <v>0</v>
      </c>
      <c r="W46" s="678">
        <v>0</v>
      </c>
      <c r="X46" s="679">
        <v>0</v>
      </c>
      <c r="Y46" s="680">
        <v>0</v>
      </c>
    </row>
    <row r="47" spans="1:25">
      <c r="B47" s="277" t="s">
        <v>22</v>
      </c>
      <c r="C47" s="662" t="s">
        <v>121</v>
      </c>
      <c r="D47" s="607" t="s">
        <v>19</v>
      </c>
      <c r="E47" s="607">
        <v>400</v>
      </c>
      <c r="F47" s="609">
        <v>2025</v>
      </c>
      <c r="G47" s="634">
        <v>5</v>
      </c>
      <c r="H47" s="608">
        <v>2030</v>
      </c>
      <c r="I47" s="609">
        <v>100</v>
      </c>
      <c r="J47" s="622">
        <v>2984.2304177368774</v>
      </c>
      <c r="K47" s="623">
        <v>0.57999999999999996</v>
      </c>
      <c r="L47" s="665">
        <v>0</v>
      </c>
      <c r="M47" s="665">
        <v>0</v>
      </c>
      <c r="N47" s="758">
        <v>20.2</v>
      </c>
      <c r="O47" s="665">
        <v>0.45</v>
      </c>
      <c r="P47" s="758">
        <v>149.21152088684389</v>
      </c>
      <c r="Q47" s="624" t="s">
        <v>23</v>
      </c>
      <c r="R47" s="624">
        <v>0.8</v>
      </c>
      <c r="S47" s="621">
        <v>0.02</v>
      </c>
      <c r="T47" s="625">
        <v>0.04</v>
      </c>
      <c r="U47" s="634" t="s">
        <v>23</v>
      </c>
      <c r="V47" s="668">
        <v>0</v>
      </c>
      <c r="W47" s="668">
        <v>0</v>
      </c>
      <c r="X47" s="669">
        <v>0</v>
      </c>
      <c r="Y47" s="670">
        <v>0</v>
      </c>
    </row>
    <row r="48" spans="1:25">
      <c r="B48" s="277" t="s">
        <v>22</v>
      </c>
      <c r="C48" s="662" t="s">
        <v>122</v>
      </c>
      <c r="D48" s="607" t="s">
        <v>19</v>
      </c>
      <c r="E48" s="607">
        <v>400</v>
      </c>
      <c r="F48" s="609">
        <v>2025</v>
      </c>
      <c r="G48" s="634">
        <v>5</v>
      </c>
      <c r="H48" s="608">
        <v>2030</v>
      </c>
      <c r="I48" s="609">
        <v>100</v>
      </c>
      <c r="J48" s="622">
        <v>4158.9013870796598</v>
      </c>
      <c r="K48" s="623">
        <v>0.57999999999999996</v>
      </c>
      <c r="L48" s="665">
        <v>0</v>
      </c>
      <c r="M48" s="665">
        <v>0</v>
      </c>
      <c r="N48" s="758">
        <v>20.2</v>
      </c>
      <c r="O48" s="665">
        <v>0.45</v>
      </c>
      <c r="P48" s="758">
        <v>207.945069353983</v>
      </c>
      <c r="Q48" s="624" t="s">
        <v>23</v>
      </c>
      <c r="R48" s="624">
        <v>0.8</v>
      </c>
      <c r="S48" s="621">
        <v>0.02</v>
      </c>
      <c r="T48" s="625">
        <v>0.04</v>
      </c>
      <c r="U48" s="634" t="s">
        <v>23</v>
      </c>
      <c r="V48" s="668">
        <v>0</v>
      </c>
      <c r="W48" s="668">
        <v>0</v>
      </c>
      <c r="X48" s="669">
        <v>0</v>
      </c>
      <c r="Y48" s="670">
        <v>0</v>
      </c>
    </row>
    <row r="49" spans="2:25">
      <c r="B49" s="277" t="s">
        <v>22</v>
      </c>
      <c r="C49" s="662" t="s">
        <v>123</v>
      </c>
      <c r="D49" s="607" t="s">
        <v>19</v>
      </c>
      <c r="E49" s="607">
        <v>400</v>
      </c>
      <c r="F49" s="609">
        <v>2025</v>
      </c>
      <c r="G49" s="634">
        <v>5</v>
      </c>
      <c r="H49" s="608">
        <v>2030</v>
      </c>
      <c r="I49" s="609">
        <v>100</v>
      </c>
      <c r="J49" s="622">
        <v>2883.2434556811477</v>
      </c>
      <c r="K49" s="623">
        <v>0.57999999999999996</v>
      </c>
      <c r="L49" s="665">
        <v>0</v>
      </c>
      <c r="M49" s="665">
        <v>0</v>
      </c>
      <c r="N49" s="758">
        <v>20.2</v>
      </c>
      <c r="O49" s="665">
        <v>0.45</v>
      </c>
      <c r="P49" s="758">
        <v>144.16217278405739</v>
      </c>
      <c r="Q49" s="624" t="s">
        <v>23</v>
      </c>
      <c r="R49" s="624">
        <v>0.8</v>
      </c>
      <c r="S49" s="621">
        <v>0.02</v>
      </c>
      <c r="T49" s="625">
        <v>0.04</v>
      </c>
      <c r="U49" s="634" t="s">
        <v>23</v>
      </c>
      <c r="V49" s="668">
        <v>0</v>
      </c>
      <c r="W49" s="668">
        <v>0</v>
      </c>
      <c r="X49" s="669">
        <v>0</v>
      </c>
      <c r="Y49" s="670">
        <v>0</v>
      </c>
    </row>
    <row r="50" spans="2:25">
      <c r="B50" s="277" t="s">
        <v>22</v>
      </c>
      <c r="C50" s="662" t="s">
        <v>124</v>
      </c>
      <c r="D50" s="607" t="s">
        <v>19</v>
      </c>
      <c r="E50" s="607">
        <v>400</v>
      </c>
      <c r="F50" s="609">
        <v>2025</v>
      </c>
      <c r="G50" s="634">
        <v>5</v>
      </c>
      <c r="H50" s="608">
        <v>2030</v>
      </c>
      <c r="I50" s="609">
        <v>100</v>
      </c>
      <c r="J50" s="622">
        <v>3537.4133152012569</v>
      </c>
      <c r="K50" s="623">
        <v>0.57999999999999996</v>
      </c>
      <c r="L50" s="665">
        <v>0</v>
      </c>
      <c r="M50" s="665">
        <v>0</v>
      </c>
      <c r="N50" s="758">
        <v>20.2</v>
      </c>
      <c r="O50" s="665">
        <v>0.45</v>
      </c>
      <c r="P50" s="758">
        <v>176.87066576006285</v>
      </c>
      <c r="Q50" s="624" t="s">
        <v>23</v>
      </c>
      <c r="R50" s="624">
        <v>0.8</v>
      </c>
      <c r="S50" s="621">
        <v>0.02</v>
      </c>
      <c r="T50" s="625">
        <v>0.04</v>
      </c>
      <c r="U50" s="634" t="s">
        <v>23</v>
      </c>
      <c r="V50" s="668">
        <v>0</v>
      </c>
      <c r="W50" s="668">
        <v>0</v>
      </c>
      <c r="X50" s="669">
        <v>0</v>
      </c>
      <c r="Y50" s="670">
        <v>0</v>
      </c>
    </row>
    <row r="51" spans="2:25">
      <c r="B51" s="277" t="s">
        <v>22</v>
      </c>
      <c r="C51" s="662" t="s">
        <v>125</v>
      </c>
      <c r="D51" s="607" t="s">
        <v>19</v>
      </c>
      <c r="E51" s="607">
        <v>100</v>
      </c>
      <c r="F51" s="609">
        <v>2026</v>
      </c>
      <c r="G51" s="634">
        <v>5</v>
      </c>
      <c r="H51" s="608">
        <v>2031</v>
      </c>
      <c r="I51" s="609">
        <v>60</v>
      </c>
      <c r="J51" s="622">
        <v>6173.760755101147</v>
      </c>
      <c r="K51" s="623">
        <v>0.7</v>
      </c>
      <c r="L51" s="768">
        <v>0</v>
      </c>
      <c r="M51" s="768">
        <v>0</v>
      </c>
      <c r="N51" s="758">
        <v>2</v>
      </c>
      <c r="O51" s="768">
        <v>0</v>
      </c>
      <c r="P51" s="758">
        <v>60</v>
      </c>
      <c r="Q51" s="624" t="s">
        <v>23</v>
      </c>
      <c r="R51" s="624">
        <v>0.55000000000000004</v>
      </c>
      <c r="S51" s="621">
        <v>0.02</v>
      </c>
      <c r="T51" s="625">
        <v>0.03</v>
      </c>
      <c r="U51" s="634" t="s">
        <v>23</v>
      </c>
      <c r="V51" s="668">
        <v>0</v>
      </c>
      <c r="W51" s="668">
        <v>0</v>
      </c>
      <c r="X51" s="669">
        <v>0</v>
      </c>
      <c r="Y51" s="670">
        <v>0</v>
      </c>
    </row>
    <row r="52" spans="2:25" ht="15.75" thickBot="1">
      <c r="B52" s="329" t="s">
        <v>22</v>
      </c>
      <c r="C52" s="750" t="s">
        <v>126</v>
      </c>
      <c r="D52" s="626" t="s">
        <v>19</v>
      </c>
      <c r="E52" s="626">
        <v>50</v>
      </c>
      <c r="F52" s="628">
        <v>2026</v>
      </c>
      <c r="G52" s="711">
        <v>5</v>
      </c>
      <c r="H52" s="627">
        <v>2031</v>
      </c>
      <c r="I52" s="628">
        <v>60</v>
      </c>
      <c r="J52" s="629">
        <v>11525.173861669819</v>
      </c>
      <c r="K52" s="630">
        <v>0.7</v>
      </c>
      <c r="L52" s="769">
        <v>0</v>
      </c>
      <c r="M52" s="769">
        <v>0</v>
      </c>
      <c r="N52" s="770">
        <v>1</v>
      </c>
      <c r="O52" s="769">
        <v>0</v>
      </c>
      <c r="P52" s="770">
        <v>60</v>
      </c>
      <c r="Q52" s="631" t="s">
        <v>23</v>
      </c>
      <c r="R52" s="631">
        <v>0.55000000000000004</v>
      </c>
      <c r="S52" s="632">
        <v>0.02</v>
      </c>
      <c r="T52" s="633">
        <v>0.03</v>
      </c>
      <c r="U52" s="711" t="s">
        <v>23</v>
      </c>
      <c r="V52" s="717">
        <v>0</v>
      </c>
      <c r="W52" s="717">
        <v>0</v>
      </c>
      <c r="X52" s="718">
        <v>0</v>
      </c>
      <c r="Y52" s="719">
        <v>0</v>
      </c>
    </row>
    <row r="53" spans="2:25">
      <c r="B53" s="277" t="s">
        <v>26</v>
      </c>
      <c r="C53" s="756" t="s">
        <v>127</v>
      </c>
      <c r="D53" s="607" t="s">
        <v>223</v>
      </c>
      <c r="E53" s="607">
        <v>20</v>
      </c>
      <c r="F53" s="609">
        <v>2025</v>
      </c>
      <c r="G53" s="634">
        <v>3</v>
      </c>
      <c r="H53" s="608">
        <v>2028</v>
      </c>
      <c r="I53" s="609">
        <v>25</v>
      </c>
      <c r="J53" s="622">
        <v>1964.6360765172662</v>
      </c>
      <c r="K53" s="623" t="s">
        <v>224</v>
      </c>
      <c r="L53" s="665">
        <v>0</v>
      </c>
      <c r="M53" s="665">
        <v>0</v>
      </c>
      <c r="N53" s="758">
        <v>18.164535689999994</v>
      </c>
      <c r="O53" s="665">
        <v>0.12</v>
      </c>
      <c r="P53" s="758">
        <v>39.292721530345325</v>
      </c>
      <c r="Q53" s="624" t="s">
        <v>19</v>
      </c>
      <c r="R53" s="634" t="s">
        <v>223</v>
      </c>
      <c r="S53" s="634" t="s">
        <v>27</v>
      </c>
      <c r="T53" s="634" t="s">
        <v>27</v>
      </c>
      <c r="U53" s="634" t="s">
        <v>23</v>
      </c>
      <c r="V53" s="668" t="s">
        <v>23</v>
      </c>
      <c r="W53" s="668" t="s">
        <v>23</v>
      </c>
      <c r="X53" s="669" t="s">
        <v>23</v>
      </c>
      <c r="Y53" s="670" t="s">
        <v>23</v>
      </c>
    </row>
    <row r="54" spans="2:25">
      <c r="B54" s="283" t="s">
        <v>26</v>
      </c>
      <c r="C54" s="763" t="s">
        <v>128</v>
      </c>
      <c r="D54" s="611" t="s">
        <v>223</v>
      </c>
      <c r="E54" s="611">
        <v>200</v>
      </c>
      <c r="F54" s="613">
        <v>2025</v>
      </c>
      <c r="G54" s="635">
        <v>3</v>
      </c>
      <c r="H54" s="612">
        <v>2028</v>
      </c>
      <c r="I54" s="613">
        <v>25</v>
      </c>
      <c r="J54" s="614">
        <v>1216.5527160766653</v>
      </c>
      <c r="K54" s="615" t="s">
        <v>224</v>
      </c>
      <c r="L54" s="675">
        <v>0</v>
      </c>
      <c r="M54" s="675">
        <v>0</v>
      </c>
      <c r="N54" s="764">
        <v>20.515994079949831</v>
      </c>
      <c r="O54" s="675">
        <v>0.12</v>
      </c>
      <c r="P54" s="764">
        <v>24.331054321533308</v>
      </c>
      <c r="Q54" s="616" t="s">
        <v>19</v>
      </c>
      <c r="R54" s="635" t="s">
        <v>223</v>
      </c>
      <c r="S54" s="635" t="s">
        <v>27</v>
      </c>
      <c r="T54" s="635" t="s">
        <v>27</v>
      </c>
      <c r="U54" s="635" t="s">
        <v>23</v>
      </c>
      <c r="V54" s="678" t="s">
        <v>23</v>
      </c>
      <c r="W54" s="678" t="s">
        <v>23</v>
      </c>
      <c r="X54" s="679" t="s">
        <v>23</v>
      </c>
      <c r="Y54" s="680" t="s">
        <v>23</v>
      </c>
    </row>
    <row r="55" spans="2:25">
      <c r="B55" s="277" t="s">
        <v>26</v>
      </c>
      <c r="C55" s="762" t="s">
        <v>129</v>
      </c>
      <c r="D55" s="607" t="s">
        <v>223</v>
      </c>
      <c r="E55" s="610">
        <v>20</v>
      </c>
      <c r="F55" s="609">
        <v>2025</v>
      </c>
      <c r="G55" s="634">
        <v>3</v>
      </c>
      <c r="H55" s="608">
        <v>2028</v>
      </c>
      <c r="I55" s="609">
        <v>25</v>
      </c>
      <c r="J55" s="706">
        <v>1832.2196049600025</v>
      </c>
      <c r="K55" s="707" t="s">
        <v>224</v>
      </c>
      <c r="L55" s="671">
        <v>0</v>
      </c>
      <c r="M55" s="671">
        <v>0</v>
      </c>
      <c r="N55" s="707">
        <v>17.239960823378993</v>
      </c>
      <c r="O55" s="671">
        <v>0.12</v>
      </c>
      <c r="P55" s="707">
        <v>37.328085453828059</v>
      </c>
      <c r="Q55" s="610" t="s">
        <v>19</v>
      </c>
      <c r="R55" s="708" t="s">
        <v>223</v>
      </c>
      <c r="S55" s="708" t="s">
        <v>27</v>
      </c>
      <c r="T55" s="709" t="s">
        <v>27</v>
      </c>
      <c r="U55" s="634" t="s">
        <v>23</v>
      </c>
      <c r="V55" s="668" t="s">
        <v>23</v>
      </c>
      <c r="W55" s="668" t="s">
        <v>23</v>
      </c>
      <c r="X55" s="669" t="s">
        <v>23</v>
      </c>
      <c r="Y55" s="670" t="s">
        <v>23</v>
      </c>
    </row>
    <row r="56" spans="2:25" ht="15.75" thickBot="1">
      <c r="B56" s="329" t="s">
        <v>26</v>
      </c>
      <c r="C56" s="771" t="s">
        <v>130</v>
      </c>
      <c r="D56" s="626" t="s">
        <v>223</v>
      </c>
      <c r="E56" s="636">
        <v>200</v>
      </c>
      <c r="F56" s="628">
        <v>2025</v>
      </c>
      <c r="G56" s="711">
        <v>3</v>
      </c>
      <c r="H56" s="627">
        <v>2028</v>
      </c>
      <c r="I56" s="628">
        <v>25</v>
      </c>
      <c r="J56" s="712">
        <v>1134.5570630130981</v>
      </c>
      <c r="K56" s="713" t="s">
        <v>224</v>
      </c>
      <c r="L56" s="714">
        <v>0</v>
      </c>
      <c r="M56" s="714">
        <v>0</v>
      </c>
      <c r="N56" s="713">
        <v>19.471729981280383</v>
      </c>
      <c r="O56" s="714">
        <v>0.12</v>
      </c>
      <c r="P56" s="713">
        <v>23.114501605456642</v>
      </c>
      <c r="Q56" s="636" t="s">
        <v>19</v>
      </c>
      <c r="R56" s="715" t="s">
        <v>223</v>
      </c>
      <c r="S56" s="715" t="s">
        <v>27</v>
      </c>
      <c r="T56" s="716" t="s">
        <v>27</v>
      </c>
      <c r="U56" s="711" t="s">
        <v>23</v>
      </c>
      <c r="V56" s="717" t="s">
        <v>23</v>
      </c>
      <c r="W56" s="717" t="s">
        <v>23</v>
      </c>
      <c r="X56" s="718" t="s">
        <v>23</v>
      </c>
      <c r="Y56" s="719" t="s">
        <v>23</v>
      </c>
    </row>
    <row r="57" spans="2:25">
      <c r="B57" s="272" t="s">
        <v>28</v>
      </c>
      <c r="C57" s="772" t="s">
        <v>131</v>
      </c>
      <c r="D57" s="637" t="s">
        <v>223</v>
      </c>
      <c r="E57" s="637">
        <v>20</v>
      </c>
      <c r="F57" s="639">
        <v>2025</v>
      </c>
      <c r="G57" s="643">
        <v>3</v>
      </c>
      <c r="H57" s="638">
        <v>2028</v>
      </c>
      <c r="I57" s="639">
        <v>30</v>
      </c>
      <c r="J57" s="640">
        <v>2554.5837381487486</v>
      </c>
      <c r="K57" s="641" t="s">
        <v>224</v>
      </c>
      <c r="L57" s="656">
        <v>0</v>
      </c>
      <c r="M57" s="656">
        <v>0</v>
      </c>
      <c r="N57" s="773">
        <v>38.785068000000003</v>
      </c>
      <c r="O57" s="656">
        <v>0.35</v>
      </c>
      <c r="P57" s="773">
        <v>63.572522991793782</v>
      </c>
      <c r="Q57" s="642" t="s">
        <v>19</v>
      </c>
      <c r="R57" s="643" t="s">
        <v>223</v>
      </c>
      <c r="S57" s="643" t="s">
        <v>27</v>
      </c>
      <c r="T57" s="638" t="s">
        <v>27</v>
      </c>
      <c r="U57" s="643" t="s">
        <v>23</v>
      </c>
      <c r="V57" s="659" t="s">
        <v>23</v>
      </c>
      <c r="W57" s="659" t="s">
        <v>23</v>
      </c>
      <c r="X57" s="660" t="s">
        <v>23</v>
      </c>
      <c r="Y57" s="661" t="s">
        <v>23</v>
      </c>
    </row>
    <row r="58" spans="2:25">
      <c r="B58" s="277" t="s">
        <v>28</v>
      </c>
      <c r="C58" s="756" t="s">
        <v>132</v>
      </c>
      <c r="D58" s="607" t="s">
        <v>223</v>
      </c>
      <c r="E58" s="607">
        <v>200</v>
      </c>
      <c r="F58" s="609">
        <v>2025</v>
      </c>
      <c r="G58" s="634">
        <v>5</v>
      </c>
      <c r="H58" s="608">
        <v>2030</v>
      </c>
      <c r="I58" s="609">
        <v>30</v>
      </c>
      <c r="J58" s="622">
        <v>1421.104170857541</v>
      </c>
      <c r="K58" s="623" t="s">
        <v>224</v>
      </c>
      <c r="L58" s="665">
        <v>0</v>
      </c>
      <c r="M58" s="665">
        <v>0</v>
      </c>
      <c r="N58" s="758">
        <v>31.648228737199599</v>
      </c>
      <c r="O58" s="665">
        <v>0.35</v>
      </c>
      <c r="P58" s="758">
        <v>63.572522991793782</v>
      </c>
      <c r="Q58" s="624" t="s">
        <v>19</v>
      </c>
      <c r="R58" s="634" t="s">
        <v>223</v>
      </c>
      <c r="S58" s="634" t="s">
        <v>27</v>
      </c>
      <c r="T58" s="634" t="s">
        <v>27</v>
      </c>
      <c r="U58" s="634" t="s">
        <v>23</v>
      </c>
      <c r="V58" s="668" t="s">
        <v>23</v>
      </c>
      <c r="W58" s="668" t="s">
        <v>23</v>
      </c>
      <c r="X58" s="669" t="s">
        <v>23</v>
      </c>
      <c r="Y58" s="670" t="s">
        <v>23</v>
      </c>
    </row>
    <row r="59" spans="2:25">
      <c r="B59" s="277" t="s">
        <v>28</v>
      </c>
      <c r="C59" s="756" t="s">
        <v>133</v>
      </c>
      <c r="D59" s="607" t="s">
        <v>223</v>
      </c>
      <c r="E59" s="607">
        <v>200</v>
      </c>
      <c r="F59" s="609">
        <v>2025</v>
      </c>
      <c r="G59" s="634">
        <v>5</v>
      </c>
      <c r="H59" s="608">
        <v>2030</v>
      </c>
      <c r="I59" s="609">
        <v>30</v>
      </c>
      <c r="J59" s="622">
        <v>1491.776712066973</v>
      </c>
      <c r="K59" s="623" t="s">
        <v>224</v>
      </c>
      <c r="L59" s="665">
        <v>0</v>
      </c>
      <c r="M59" s="665">
        <v>0</v>
      </c>
      <c r="N59" s="758">
        <v>31.648228737199599</v>
      </c>
      <c r="O59" s="665">
        <v>0.35</v>
      </c>
      <c r="P59" s="758">
        <v>63.572522991793782</v>
      </c>
      <c r="Q59" s="624" t="s">
        <v>19</v>
      </c>
      <c r="R59" s="634" t="s">
        <v>223</v>
      </c>
      <c r="S59" s="634" t="s">
        <v>27</v>
      </c>
      <c r="T59" s="634" t="s">
        <v>27</v>
      </c>
      <c r="U59" s="634" t="s">
        <v>23</v>
      </c>
      <c r="V59" s="668" t="s">
        <v>23</v>
      </c>
      <c r="W59" s="668" t="s">
        <v>23</v>
      </c>
      <c r="X59" s="669" t="s">
        <v>23</v>
      </c>
      <c r="Y59" s="670" t="s">
        <v>23</v>
      </c>
    </row>
    <row r="60" spans="2:25">
      <c r="B60" s="283" t="s">
        <v>28</v>
      </c>
      <c r="C60" s="763" t="s">
        <v>134</v>
      </c>
      <c r="D60" s="611">
        <v>0</v>
      </c>
      <c r="E60" s="611">
        <v>200</v>
      </c>
      <c r="F60" s="613">
        <v>2027</v>
      </c>
      <c r="G60" s="635">
        <v>5</v>
      </c>
      <c r="H60" s="612">
        <v>2032</v>
      </c>
      <c r="I60" s="613">
        <v>30</v>
      </c>
      <c r="J60" s="614">
        <v>8340.5677668817571</v>
      </c>
      <c r="K60" s="615" t="s">
        <v>224</v>
      </c>
      <c r="L60" s="675">
        <v>0</v>
      </c>
      <c r="M60" s="675">
        <v>0</v>
      </c>
      <c r="N60" s="764">
        <v>69.259375000000006</v>
      </c>
      <c r="O60" s="675">
        <v>0.35</v>
      </c>
      <c r="P60" s="764">
        <v>169.16367101225097</v>
      </c>
      <c r="Q60" s="616" t="s">
        <v>19</v>
      </c>
      <c r="R60" s="635" t="s">
        <v>226</v>
      </c>
      <c r="S60" s="635" t="s">
        <v>27</v>
      </c>
      <c r="T60" s="635" t="s">
        <v>27</v>
      </c>
      <c r="U60" s="635" t="s">
        <v>23</v>
      </c>
      <c r="V60" s="678" t="s">
        <v>23</v>
      </c>
      <c r="W60" s="678" t="s">
        <v>23</v>
      </c>
      <c r="X60" s="679" t="s">
        <v>23</v>
      </c>
      <c r="Y60" s="680" t="s">
        <v>23</v>
      </c>
    </row>
    <row r="61" spans="2:25">
      <c r="B61" s="296" t="s">
        <v>28</v>
      </c>
      <c r="C61" s="681" t="s">
        <v>135</v>
      </c>
      <c r="D61" s="774" t="s">
        <v>223</v>
      </c>
      <c r="E61" s="775">
        <v>20</v>
      </c>
      <c r="F61" s="775">
        <v>2025</v>
      </c>
      <c r="G61" s="775">
        <v>3</v>
      </c>
      <c r="H61" s="775">
        <v>2028</v>
      </c>
      <c r="I61" s="775">
        <v>30</v>
      </c>
      <c r="J61" s="688">
        <v>2434.2628440819426</v>
      </c>
      <c r="K61" s="689" t="s">
        <v>224</v>
      </c>
      <c r="L61" s="690">
        <v>0</v>
      </c>
      <c r="M61" s="690">
        <v>0</v>
      </c>
      <c r="N61" s="689">
        <v>34.867776132000003</v>
      </c>
      <c r="O61" s="690">
        <v>0.35</v>
      </c>
      <c r="P61" s="689">
        <v>60.578257158880298</v>
      </c>
      <c r="Q61" s="691" t="s">
        <v>19</v>
      </c>
      <c r="R61" s="692" t="s">
        <v>223</v>
      </c>
      <c r="S61" s="692" t="s">
        <v>27</v>
      </c>
      <c r="T61" s="693" t="s">
        <v>27</v>
      </c>
      <c r="U61" s="685" t="s">
        <v>23</v>
      </c>
      <c r="V61" s="694" t="s">
        <v>23</v>
      </c>
      <c r="W61" s="694" t="s">
        <v>23</v>
      </c>
      <c r="X61" s="695" t="s">
        <v>23</v>
      </c>
      <c r="Y61" s="696" t="s">
        <v>23</v>
      </c>
    </row>
    <row r="62" spans="2:25">
      <c r="B62" s="277" t="s">
        <v>28</v>
      </c>
      <c r="C62" s="705" t="s">
        <v>136</v>
      </c>
      <c r="D62" s="761" t="s">
        <v>223</v>
      </c>
      <c r="E62" s="776">
        <v>200</v>
      </c>
      <c r="F62" s="776">
        <v>2025</v>
      </c>
      <c r="G62" s="776">
        <v>5</v>
      </c>
      <c r="H62" s="776">
        <v>2030</v>
      </c>
      <c r="I62" s="776">
        <v>30</v>
      </c>
      <c r="J62" s="706">
        <v>1354.1701644101508</v>
      </c>
      <c r="K62" s="707" t="s">
        <v>224</v>
      </c>
      <c r="L62" s="671">
        <v>0</v>
      </c>
      <c r="M62" s="671">
        <v>0</v>
      </c>
      <c r="N62" s="707">
        <v>28.451757634742439</v>
      </c>
      <c r="O62" s="671">
        <v>0.35</v>
      </c>
      <c r="P62" s="707">
        <v>60.578257158880298</v>
      </c>
      <c r="Q62" s="610" t="s">
        <v>19</v>
      </c>
      <c r="R62" s="708" t="s">
        <v>223</v>
      </c>
      <c r="S62" s="708" t="s">
        <v>27</v>
      </c>
      <c r="T62" s="709" t="s">
        <v>27</v>
      </c>
      <c r="U62" s="634" t="s">
        <v>23</v>
      </c>
      <c r="V62" s="668" t="s">
        <v>23</v>
      </c>
      <c r="W62" s="668" t="s">
        <v>23</v>
      </c>
      <c r="X62" s="669" t="s">
        <v>23</v>
      </c>
      <c r="Y62" s="670" t="s">
        <v>23</v>
      </c>
    </row>
    <row r="63" spans="2:25">
      <c r="B63" s="277" t="s">
        <v>28</v>
      </c>
      <c r="C63" s="705" t="s">
        <v>137</v>
      </c>
      <c r="D63" s="761" t="s">
        <v>223</v>
      </c>
      <c r="E63" s="776">
        <v>200</v>
      </c>
      <c r="F63" s="776">
        <v>2025</v>
      </c>
      <c r="G63" s="776">
        <v>5</v>
      </c>
      <c r="H63" s="776">
        <v>2030</v>
      </c>
      <c r="I63" s="776">
        <v>30</v>
      </c>
      <c r="J63" s="706">
        <v>1421.5140289286185</v>
      </c>
      <c r="K63" s="707" t="s">
        <v>224</v>
      </c>
      <c r="L63" s="671">
        <v>0</v>
      </c>
      <c r="M63" s="671">
        <v>0</v>
      </c>
      <c r="N63" s="707">
        <v>28.451757634742439</v>
      </c>
      <c r="O63" s="671">
        <v>0.35</v>
      </c>
      <c r="P63" s="707">
        <v>60.578257158880298</v>
      </c>
      <c r="Q63" s="610" t="s">
        <v>19</v>
      </c>
      <c r="R63" s="708" t="s">
        <v>223</v>
      </c>
      <c r="S63" s="708" t="s">
        <v>27</v>
      </c>
      <c r="T63" s="709" t="s">
        <v>27</v>
      </c>
      <c r="U63" s="634" t="s">
        <v>23</v>
      </c>
      <c r="V63" s="668" t="s">
        <v>23</v>
      </c>
      <c r="W63" s="668" t="s">
        <v>23</v>
      </c>
      <c r="X63" s="669" t="s">
        <v>23</v>
      </c>
      <c r="Y63" s="670" t="s">
        <v>23</v>
      </c>
    </row>
    <row r="64" spans="2:25" ht="15.75" thickBot="1">
      <c r="B64" s="329" t="s">
        <v>28</v>
      </c>
      <c r="C64" s="710" t="s">
        <v>138</v>
      </c>
      <c r="D64" s="777">
        <v>0</v>
      </c>
      <c r="E64" s="778">
        <v>200</v>
      </c>
      <c r="F64" s="778">
        <v>2027</v>
      </c>
      <c r="G64" s="778">
        <v>5</v>
      </c>
      <c r="H64" s="778">
        <v>2032</v>
      </c>
      <c r="I64" s="778">
        <v>30</v>
      </c>
      <c r="J64" s="712">
        <v>6011.0471895916826</v>
      </c>
      <c r="K64" s="713" t="s">
        <v>224</v>
      </c>
      <c r="L64" s="714">
        <v>0</v>
      </c>
      <c r="M64" s="714">
        <v>0</v>
      </c>
      <c r="N64" s="713">
        <v>63.213031562500007</v>
      </c>
      <c r="O64" s="714">
        <v>0.35</v>
      </c>
      <c r="P64" s="713">
        <v>121.91625769852928</v>
      </c>
      <c r="Q64" s="636" t="s">
        <v>19</v>
      </c>
      <c r="R64" s="715" t="s">
        <v>226</v>
      </c>
      <c r="S64" s="715" t="s">
        <v>27</v>
      </c>
      <c r="T64" s="716" t="s">
        <v>27</v>
      </c>
      <c r="U64" s="711" t="s">
        <v>23</v>
      </c>
      <c r="V64" s="717" t="s">
        <v>23</v>
      </c>
      <c r="W64" s="717" t="s">
        <v>23</v>
      </c>
      <c r="X64" s="718" t="s">
        <v>23</v>
      </c>
      <c r="Y64" s="719" t="s">
        <v>23</v>
      </c>
    </row>
    <row r="65" spans="2:25">
      <c r="B65" s="277" t="s">
        <v>29</v>
      </c>
      <c r="C65" s="662" t="s">
        <v>139</v>
      </c>
      <c r="D65" s="607" t="s">
        <v>19</v>
      </c>
      <c r="E65" s="607">
        <v>600</v>
      </c>
      <c r="F65" s="609">
        <v>2030</v>
      </c>
      <c r="G65" s="634">
        <v>5</v>
      </c>
      <c r="H65" s="608">
        <v>2035</v>
      </c>
      <c r="I65" s="609">
        <v>60</v>
      </c>
      <c r="J65" s="622">
        <v>9662.0899895204802</v>
      </c>
      <c r="K65" s="623">
        <v>9.7419216719999984</v>
      </c>
      <c r="L65" s="665">
        <v>0</v>
      </c>
      <c r="M65" s="665">
        <v>0</v>
      </c>
      <c r="N65" s="758">
        <v>97.419216720000009</v>
      </c>
      <c r="O65" s="665">
        <v>0</v>
      </c>
      <c r="P65" s="758">
        <v>17</v>
      </c>
      <c r="Q65" s="607">
        <v>9180</v>
      </c>
      <c r="R65" s="624">
        <v>0.37169297166632898</v>
      </c>
      <c r="S65" s="624">
        <v>0.02</v>
      </c>
      <c r="T65" s="624">
        <v>0.05</v>
      </c>
      <c r="U65" s="634">
        <v>720</v>
      </c>
      <c r="V65" s="668">
        <v>0</v>
      </c>
      <c r="W65" s="668">
        <v>0</v>
      </c>
      <c r="X65" s="669">
        <v>0</v>
      </c>
      <c r="Y65" s="670">
        <v>0</v>
      </c>
    </row>
    <row r="66" spans="2:25">
      <c r="B66" s="283" t="s">
        <v>29</v>
      </c>
      <c r="C66" s="672" t="s">
        <v>140</v>
      </c>
      <c r="D66" s="611" t="s">
        <v>19</v>
      </c>
      <c r="E66" s="611">
        <v>600</v>
      </c>
      <c r="F66" s="613">
        <v>2030</v>
      </c>
      <c r="G66" s="635">
        <v>4</v>
      </c>
      <c r="H66" s="612">
        <v>2034</v>
      </c>
      <c r="I66" s="613">
        <v>60</v>
      </c>
      <c r="J66" s="614">
        <v>6368.2283005728714</v>
      </c>
      <c r="K66" s="615">
        <v>8.7390767939999989</v>
      </c>
      <c r="L66" s="675">
        <v>0</v>
      </c>
      <c r="M66" s="675">
        <v>0</v>
      </c>
      <c r="N66" s="764">
        <v>84.52549685999999</v>
      </c>
      <c r="O66" s="675">
        <v>0</v>
      </c>
      <c r="P66" s="764">
        <v>12</v>
      </c>
      <c r="Q66" s="611">
        <v>9180</v>
      </c>
      <c r="R66" s="616">
        <v>0.37169297166632898</v>
      </c>
      <c r="S66" s="616">
        <v>0.02</v>
      </c>
      <c r="T66" s="616">
        <v>0.05</v>
      </c>
      <c r="U66" s="635">
        <v>720</v>
      </c>
      <c r="V66" s="678">
        <v>0</v>
      </c>
      <c r="W66" s="678">
        <v>0</v>
      </c>
      <c r="X66" s="679">
        <v>0</v>
      </c>
      <c r="Y66" s="680">
        <v>0</v>
      </c>
    </row>
    <row r="67" spans="2:25">
      <c r="B67" s="277" t="s">
        <v>29</v>
      </c>
      <c r="C67" s="705" t="s">
        <v>141</v>
      </c>
      <c r="D67" s="607" t="s">
        <v>19</v>
      </c>
      <c r="E67" s="644">
        <v>750</v>
      </c>
      <c r="F67" s="609">
        <v>2030</v>
      </c>
      <c r="G67" s="634">
        <v>5</v>
      </c>
      <c r="H67" s="608">
        <v>2035</v>
      </c>
      <c r="I67" s="609">
        <v>60</v>
      </c>
      <c r="J67" s="706">
        <v>10628.298988472528</v>
      </c>
      <c r="K67" s="707">
        <v>10.716113839199998</v>
      </c>
      <c r="L67" s="671">
        <v>0</v>
      </c>
      <c r="M67" s="671">
        <v>0</v>
      </c>
      <c r="N67" s="707">
        <v>107.16113839200001</v>
      </c>
      <c r="O67" s="671">
        <v>0</v>
      </c>
      <c r="P67" s="707">
        <v>17</v>
      </c>
      <c r="Q67" s="610">
        <v>12626.464646464647</v>
      </c>
      <c r="R67" s="708">
        <v>0.37169297166632898</v>
      </c>
      <c r="S67" s="708">
        <v>0.02</v>
      </c>
      <c r="T67" s="709">
        <v>0.05</v>
      </c>
      <c r="U67" s="634">
        <v>720</v>
      </c>
      <c r="V67" s="668">
        <v>0</v>
      </c>
      <c r="W67" s="668">
        <v>0</v>
      </c>
      <c r="X67" s="669">
        <v>0</v>
      </c>
      <c r="Y67" s="670">
        <v>0</v>
      </c>
    </row>
    <row r="68" spans="2:25">
      <c r="B68" s="283" t="s">
        <v>29</v>
      </c>
      <c r="C68" s="697" t="s">
        <v>142</v>
      </c>
      <c r="D68" s="611" t="s">
        <v>19</v>
      </c>
      <c r="E68" s="645">
        <v>750</v>
      </c>
      <c r="F68" s="613">
        <v>2030</v>
      </c>
      <c r="G68" s="635">
        <v>4</v>
      </c>
      <c r="H68" s="612">
        <v>2034</v>
      </c>
      <c r="I68" s="613">
        <v>60</v>
      </c>
      <c r="J68" s="700">
        <v>7005.0511306301587</v>
      </c>
      <c r="K68" s="701">
        <v>9.6129844733999992</v>
      </c>
      <c r="L68" s="702">
        <v>0</v>
      </c>
      <c r="M68" s="702">
        <v>0</v>
      </c>
      <c r="N68" s="701">
        <v>92.978046545999987</v>
      </c>
      <c r="O68" s="702">
        <v>0</v>
      </c>
      <c r="P68" s="701">
        <v>12</v>
      </c>
      <c r="Q68" s="619">
        <v>12626.464646464647</v>
      </c>
      <c r="R68" s="703">
        <v>0.37169297166632898</v>
      </c>
      <c r="S68" s="703">
        <v>0.02</v>
      </c>
      <c r="T68" s="704">
        <v>0.05</v>
      </c>
      <c r="U68" s="635">
        <v>720</v>
      </c>
      <c r="V68" s="678">
        <v>0</v>
      </c>
      <c r="W68" s="678">
        <v>0</v>
      </c>
      <c r="X68" s="679">
        <v>0</v>
      </c>
      <c r="Y68" s="680">
        <v>0</v>
      </c>
    </row>
    <row r="69" spans="2:25">
      <c r="B69" s="277" t="s">
        <v>29</v>
      </c>
      <c r="C69" s="662" t="s">
        <v>143</v>
      </c>
      <c r="D69" s="607" t="s">
        <v>19</v>
      </c>
      <c r="E69" s="607">
        <v>2000</v>
      </c>
      <c r="F69" s="609">
        <v>2030</v>
      </c>
      <c r="G69" s="634">
        <v>7</v>
      </c>
      <c r="H69" s="608">
        <v>2037</v>
      </c>
      <c r="I69" s="609">
        <v>60</v>
      </c>
      <c r="J69" s="622">
        <v>7562.8694222602198</v>
      </c>
      <c r="K69" s="623">
        <v>9.3837627870000002</v>
      </c>
      <c r="L69" s="665">
        <v>0</v>
      </c>
      <c r="M69" s="665">
        <v>0</v>
      </c>
      <c r="N69" s="758">
        <v>125.35560974999999</v>
      </c>
      <c r="O69" s="665">
        <v>0</v>
      </c>
      <c r="P69" s="758">
        <v>10</v>
      </c>
      <c r="Q69" s="607">
        <v>10497</v>
      </c>
      <c r="R69" s="624">
        <v>0.32505872915089074</v>
      </c>
      <c r="S69" s="624">
        <v>0.02</v>
      </c>
      <c r="T69" s="624">
        <v>0.05</v>
      </c>
      <c r="U69" s="634">
        <v>720</v>
      </c>
      <c r="V69" s="668">
        <v>0</v>
      </c>
      <c r="W69" s="668">
        <v>0</v>
      </c>
      <c r="X69" s="669">
        <v>0</v>
      </c>
      <c r="Y69" s="670">
        <v>0</v>
      </c>
    </row>
    <row r="70" spans="2:25" ht="15.75" thickBot="1">
      <c r="B70" s="329" t="s">
        <v>29</v>
      </c>
      <c r="C70" s="750" t="s">
        <v>144</v>
      </c>
      <c r="D70" s="626" t="s">
        <v>19</v>
      </c>
      <c r="E70" s="626">
        <v>2000</v>
      </c>
      <c r="F70" s="628">
        <v>2030</v>
      </c>
      <c r="G70" s="711">
        <v>5</v>
      </c>
      <c r="H70" s="627">
        <v>2035</v>
      </c>
      <c r="I70" s="628">
        <v>60</v>
      </c>
      <c r="J70" s="629">
        <v>6265.2501251879012</v>
      </c>
      <c r="K70" s="630">
        <v>7.8794954699999984</v>
      </c>
      <c r="L70" s="753">
        <v>0</v>
      </c>
      <c r="M70" s="753">
        <v>0</v>
      </c>
      <c r="N70" s="770">
        <v>90.256039019999989</v>
      </c>
      <c r="O70" s="753">
        <v>0</v>
      </c>
      <c r="P70" s="770">
        <v>9</v>
      </c>
      <c r="Q70" s="626">
        <v>10497</v>
      </c>
      <c r="R70" s="631">
        <v>0.32505872915089074</v>
      </c>
      <c r="S70" s="631">
        <v>0.02</v>
      </c>
      <c r="T70" s="631">
        <v>0.05</v>
      </c>
      <c r="U70" s="711">
        <v>720</v>
      </c>
      <c r="V70" s="717">
        <v>0</v>
      </c>
      <c r="W70" s="717">
        <v>0</v>
      </c>
      <c r="X70" s="718">
        <v>0</v>
      </c>
      <c r="Y70" s="719">
        <v>0</v>
      </c>
    </row>
    <row r="71" spans="2:25">
      <c r="B71" s="367" t="s">
        <v>30</v>
      </c>
      <c r="C71" s="779" t="s">
        <v>145</v>
      </c>
      <c r="D71" s="646" t="s">
        <v>19</v>
      </c>
      <c r="E71" s="646">
        <v>707</v>
      </c>
      <c r="F71" s="648">
        <v>2025</v>
      </c>
      <c r="G71" s="780">
        <v>3</v>
      </c>
      <c r="H71" s="647">
        <v>2028</v>
      </c>
      <c r="I71" s="648">
        <v>30</v>
      </c>
      <c r="J71" s="781">
        <v>7593.0582801731898</v>
      </c>
      <c r="K71" s="649" t="s">
        <v>224</v>
      </c>
      <c r="L71" s="782">
        <v>0</v>
      </c>
      <c r="M71" s="782">
        <v>0</v>
      </c>
      <c r="N71" s="783">
        <v>194</v>
      </c>
      <c r="O71" s="782">
        <v>6.0740781794057008E-2</v>
      </c>
      <c r="P71" s="783">
        <v>125.08832699999998</v>
      </c>
      <c r="Q71" s="646" t="s">
        <v>19</v>
      </c>
      <c r="R71" s="650" t="s">
        <v>19</v>
      </c>
      <c r="S71" s="650">
        <v>0.1</v>
      </c>
      <c r="T71" s="650">
        <v>0.1</v>
      </c>
      <c r="U71" s="780">
        <v>510</v>
      </c>
      <c r="V71" s="784" t="s">
        <v>23</v>
      </c>
      <c r="W71" s="784" t="s">
        <v>23</v>
      </c>
      <c r="X71" s="785" t="s">
        <v>23</v>
      </c>
      <c r="Y71" s="786" t="s">
        <v>23</v>
      </c>
    </row>
    <row r="72" spans="2:25" ht="15.75" thickBot="1">
      <c r="B72" s="329" t="s">
        <v>30</v>
      </c>
      <c r="C72" s="710" t="s">
        <v>233</v>
      </c>
      <c r="D72" s="626" t="s">
        <v>19</v>
      </c>
      <c r="E72" s="626">
        <v>707</v>
      </c>
      <c r="F72" s="628">
        <v>2025</v>
      </c>
      <c r="G72" s="711">
        <v>3</v>
      </c>
      <c r="H72" s="627">
        <v>2028</v>
      </c>
      <c r="I72" s="628">
        <v>30</v>
      </c>
      <c r="J72" s="712">
        <v>5948.7893632663836</v>
      </c>
      <c r="K72" s="713" t="s">
        <v>224</v>
      </c>
      <c r="L72" s="714">
        <v>0</v>
      </c>
      <c r="M72" s="714">
        <v>0</v>
      </c>
      <c r="N72" s="713">
        <v>173.90032223659659</v>
      </c>
      <c r="O72" s="714">
        <v>6.0740781794057008E-2</v>
      </c>
      <c r="P72" s="713">
        <v>125.08832699999998</v>
      </c>
      <c r="Q72" s="636" t="s">
        <v>19</v>
      </c>
      <c r="R72" s="715" t="s">
        <v>19</v>
      </c>
      <c r="S72" s="715">
        <v>0.1</v>
      </c>
      <c r="T72" s="715">
        <v>0.1</v>
      </c>
      <c r="U72" s="711">
        <v>510</v>
      </c>
      <c r="V72" s="717" t="s">
        <v>23</v>
      </c>
      <c r="W72" s="717" t="s">
        <v>23</v>
      </c>
      <c r="X72" s="718" t="s">
        <v>23</v>
      </c>
      <c r="Y72" s="719" t="s">
        <v>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779B4-6B79-4A43-B64B-68BECCB3ACE1}">
  <sheetPr codeName="Sheet8"/>
  <dimension ref="A1:Z449"/>
  <sheetViews>
    <sheetView topLeftCell="A50" zoomScale="85" zoomScaleNormal="85" workbookViewId="0">
      <selection activeCell="AA1" sqref="AA1:AC1048576"/>
    </sheetView>
  </sheetViews>
  <sheetFormatPr defaultRowHeight="15"/>
  <cols>
    <col min="1" max="1" width="16" style="23" customWidth="1"/>
    <col min="2" max="2" width="14.5703125" style="23" bestFit="1" customWidth="1"/>
    <col min="3" max="3" width="109.7109375" style="23" bestFit="1" customWidth="1"/>
    <col min="4" max="4" width="43.28515625" style="23" bestFit="1" customWidth="1"/>
    <col min="5" max="5" width="9.28515625" style="23" bestFit="1" customWidth="1"/>
    <col min="6" max="6" width="10.140625" style="23" bestFit="1" customWidth="1"/>
    <col min="7" max="7" width="14.42578125" style="23" bestFit="1" customWidth="1"/>
    <col min="8" max="8" width="11" style="23" bestFit="1" customWidth="1"/>
    <col min="9" max="9" width="8.7109375" style="23" bestFit="1" customWidth="1"/>
    <col min="10" max="10" width="14.5703125" style="23" bestFit="1" customWidth="1"/>
    <col min="11" max="11" width="18.7109375" style="23" bestFit="1" customWidth="1"/>
    <col min="12" max="12" width="11" style="886" bestFit="1" customWidth="1"/>
    <col min="13" max="13" width="12" style="23" bestFit="1" customWidth="1"/>
    <col min="14" max="14" width="11.5703125" style="23" bestFit="1" customWidth="1"/>
    <col min="15" max="15" width="9.85546875" style="886" bestFit="1" customWidth="1"/>
    <col min="16" max="16" width="11.42578125" style="887" bestFit="1" customWidth="1"/>
    <col min="17" max="17" width="10.85546875" style="23" bestFit="1" customWidth="1"/>
    <col min="18" max="18" width="13.85546875" style="888" bestFit="1" customWidth="1"/>
    <col min="19" max="20" width="18.85546875" style="888" bestFit="1" customWidth="1"/>
    <col min="21" max="22" width="14.85546875" style="889" customWidth="1"/>
    <col min="23" max="23" width="14.85546875" style="890" customWidth="1"/>
    <col min="24" max="24" width="14.85546875" style="891" customWidth="1"/>
    <col min="25" max="26" width="9.140625" style="23"/>
    <col min="27" max="27" width="14.5703125" style="23" bestFit="1" customWidth="1"/>
    <col min="28" max="28" width="109.7109375" style="23" customWidth="1"/>
    <col min="29" max="29" width="43.28515625" style="23" bestFit="1" customWidth="1"/>
    <col min="30" max="30" width="9.28515625" style="23" bestFit="1" customWidth="1"/>
    <col min="31" max="31" width="10.140625" style="23" bestFit="1" customWidth="1"/>
    <col min="32" max="32" width="14.42578125" style="23" bestFit="1" customWidth="1"/>
    <col min="33" max="33" width="11" style="23" bestFit="1" customWidth="1"/>
    <col min="34" max="34" width="8.7109375" style="23" bestFit="1" customWidth="1"/>
    <col min="35" max="35" width="14.5703125" style="23" bestFit="1" customWidth="1"/>
    <col min="36" max="36" width="18.7109375" style="23" bestFit="1" customWidth="1"/>
    <col min="37" max="37" width="11" style="23" bestFit="1" customWidth="1"/>
    <col min="38" max="38" width="12" style="23" bestFit="1" customWidth="1"/>
    <col min="39" max="39" width="11.5703125" style="23" bestFit="1" customWidth="1"/>
    <col min="40" max="40" width="9.85546875" style="23" bestFit="1" customWidth="1"/>
    <col min="41" max="41" width="11.42578125" style="23" bestFit="1" customWidth="1"/>
    <col min="42" max="42" width="10.85546875" style="23" bestFit="1" customWidth="1"/>
    <col min="43" max="43" width="13.85546875" style="23" bestFit="1" customWidth="1"/>
    <col min="44" max="45" width="18.85546875" style="23" bestFit="1" customWidth="1"/>
    <col min="46" max="50" width="14.85546875" style="23" customWidth="1"/>
    <col min="51" max="16384" width="9.140625" style="23"/>
  </cols>
  <sheetData>
    <row r="1" spans="2:26" ht="15.75" thickBot="1">
      <c r="B1" s="787"/>
      <c r="C1" s="788"/>
      <c r="D1" s="788"/>
      <c r="E1" s="788"/>
      <c r="F1" s="788"/>
      <c r="G1" s="788"/>
      <c r="H1" s="788"/>
      <c r="I1" s="788"/>
      <c r="J1" s="788"/>
      <c r="K1" s="788"/>
      <c r="L1" s="789"/>
      <c r="M1" s="788"/>
      <c r="N1" s="788"/>
      <c r="O1" s="789"/>
      <c r="P1" s="790"/>
      <c r="Q1" s="788"/>
      <c r="R1" s="791"/>
      <c r="S1" s="791"/>
      <c r="T1" s="792"/>
      <c r="U1" s="793"/>
      <c r="V1" s="793"/>
      <c r="W1" s="794"/>
      <c r="X1" s="795"/>
    </row>
    <row r="2" spans="2:26" ht="19.5" thickBot="1">
      <c r="B2" s="796" t="s">
        <v>0</v>
      </c>
      <c r="C2" s="394" t="s">
        <v>0</v>
      </c>
      <c r="D2" s="1014" t="s">
        <v>1</v>
      </c>
      <c r="E2" s="1013"/>
      <c r="F2" s="1013"/>
      <c r="G2" s="1013"/>
      <c r="H2" s="1013"/>
      <c r="I2" s="1015"/>
      <c r="J2" s="797" t="s">
        <v>2</v>
      </c>
      <c r="K2" s="798"/>
      <c r="L2" s="799"/>
      <c r="M2" s="797"/>
      <c r="N2" s="797"/>
      <c r="O2" s="799"/>
      <c r="P2" s="800"/>
      <c r="Q2" s="1014" t="s">
        <v>3</v>
      </c>
      <c r="R2" s="1013"/>
      <c r="S2" s="1013"/>
      <c r="T2" s="1013"/>
      <c r="U2" s="1016" t="s">
        <v>31</v>
      </c>
      <c r="V2" s="1017"/>
      <c r="W2" s="1017"/>
      <c r="X2" s="1017"/>
      <c r="Y2" s="1018"/>
    </row>
    <row r="3" spans="2:26" ht="75.75" thickBot="1">
      <c r="B3" s="801" t="s">
        <v>4</v>
      </c>
      <c r="C3" s="802" t="s">
        <v>5</v>
      </c>
      <c r="D3" s="802" t="s">
        <v>6</v>
      </c>
      <c r="E3" s="802" t="s">
        <v>7</v>
      </c>
      <c r="F3" s="802" t="s">
        <v>8</v>
      </c>
      <c r="G3" s="802" t="s">
        <v>9</v>
      </c>
      <c r="H3" s="802" t="s">
        <v>10</v>
      </c>
      <c r="I3" s="802" t="s">
        <v>200</v>
      </c>
      <c r="J3" s="802" t="s">
        <v>201</v>
      </c>
      <c r="K3" s="802" t="s">
        <v>11</v>
      </c>
      <c r="L3" s="803" t="s">
        <v>12</v>
      </c>
      <c r="M3" s="802" t="s">
        <v>13</v>
      </c>
      <c r="N3" s="802" t="s">
        <v>202</v>
      </c>
      <c r="O3" s="803" t="s">
        <v>14</v>
      </c>
      <c r="P3" s="804" t="s">
        <v>15</v>
      </c>
      <c r="Q3" s="802" t="s">
        <v>203</v>
      </c>
      <c r="R3" s="805" t="s">
        <v>204</v>
      </c>
      <c r="S3" s="805" t="s">
        <v>16</v>
      </c>
      <c r="T3" s="806" t="s">
        <v>17</v>
      </c>
      <c r="U3" s="807" t="s">
        <v>36</v>
      </c>
      <c r="V3" s="808" t="s">
        <v>37</v>
      </c>
      <c r="W3" s="808" t="s">
        <v>38</v>
      </c>
      <c r="X3" s="809" t="s">
        <v>39</v>
      </c>
      <c r="Y3" s="810" t="s">
        <v>40</v>
      </c>
    </row>
    <row r="4" spans="2:26">
      <c r="B4" s="811" t="s">
        <v>62</v>
      </c>
      <c r="C4" s="812" t="s">
        <v>77</v>
      </c>
      <c r="D4" s="813">
        <v>0</v>
      </c>
      <c r="E4" s="814">
        <v>20</v>
      </c>
      <c r="F4" s="815">
        <v>2025</v>
      </c>
      <c r="G4" s="816">
        <v>2.5</v>
      </c>
      <c r="H4" s="817">
        <v>2027</v>
      </c>
      <c r="I4" s="815">
        <v>30</v>
      </c>
      <c r="J4" s="818">
        <v>2130.9412518645713</v>
      </c>
      <c r="K4" s="818">
        <v>6.9293545448732088</v>
      </c>
      <c r="L4" s="819">
        <v>0.74</v>
      </c>
      <c r="M4" s="819">
        <v>0.91</v>
      </c>
      <c r="N4" s="820">
        <v>42.818296273768375</v>
      </c>
      <c r="O4" s="819">
        <v>0.03</v>
      </c>
      <c r="P4" s="820">
        <v>14.594518044812999</v>
      </c>
      <c r="Q4" s="814">
        <v>8295</v>
      </c>
      <c r="R4" s="821">
        <v>0.41134918383326097</v>
      </c>
      <c r="S4" s="821">
        <v>2.5000000000000001E-2</v>
      </c>
      <c r="T4" s="822">
        <v>0.05</v>
      </c>
      <c r="U4" s="823">
        <v>27.1</v>
      </c>
      <c r="V4" s="824">
        <v>1.5150000000000001E-3</v>
      </c>
      <c r="W4" s="824">
        <v>0.02</v>
      </c>
      <c r="X4" s="825">
        <v>0</v>
      </c>
      <c r="Y4" s="786">
        <v>117</v>
      </c>
    </row>
    <row r="5" spans="2:26">
      <c r="B5" s="826" t="s">
        <v>18</v>
      </c>
      <c r="C5" s="827" t="s">
        <v>78</v>
      </c>
      <c r="D5" s="828">
        <v>0</v>
      </c>
      <c r="E5" s="829">
        <v>50</v>
      </c>
      <c r="F5" s="830">
        <v>2025</v>
      </c>
      <c r="G5" s="831">
        <v>3.5</v>
      </c>
      <c r="H5" s="832">
        <v>2028</v>
      </c>
      <c r="I5" s="830">
        <v>40</v>
      </c>
      <c r="J5" s="833">
        <v>2612.7968056092545</v>
      </c>
      <c r="K5" s="833">
        <v>7.4028749999999999</v>
      </c>
      <c r="L5" s="834">
        <v>0.87</v>
      </c>
      <c r="M5" s="834">
        <v>0.98</v>
      </c>
      <c r="N5" s="835">
        <v>12.41605</v>
      </c>
      <c r="O5" s="834">
        <v>0.03</v>
      </c>
      <c r="P5" s="835">
        <v>32.458977529649992</v>
      </c>
      <c r="Q5" s="829">
        <v>9447</v>
      </c>
      <c r="R5" s="836">
        <v>0.36118783528071347</v>
      </c>
      <c r="S5" s="836">
        <v>2.9000000000000001E-2</v>
      </c>
      <c r="T5" s="837">
        <v>3.9E-2</v>
      </c>
      <c r="U5" s="838">
        <v>27</v>
      </c>
      <c r="V5" s="839">
        <v>1.5039999999999999E-3</v>
      </c>
      <c r="W5" s="839">
        <v>7.4999999999999997E-3</v>
      </c>
      <c r="X5" s="840">
        <v>0</v>
      </c>
      <c r="Y5" s="670">
        <v>117</v>
      </c>
    </row>
    <row r="6" spans="2:26">
      <c r="B6" s="841" t="s">
        <v>234</v>
      </c>
      <c r="C6" s="842" t="s">
        <v>64</v>
      </c>
      <c r="D6" s="842">
        <v>19</v>
      </c>
      <c r="E6" s="830">
        <v>50.8</v>
      </c>
      <c r="F6" s="830">
        <v>2025</v>
      </c>
      <c r="G6" s="830">
        <v>3.5</v>
      </c>
      <c r="H6" s="830">
        <v>2028</v>
      </c>
      <c r="I6" s="830">
        <v>40</v>
      </c>
      <c r="J6" s="843">
        <v>2821.8205500579952</v>
      </c>
      <c r="K6" s="843">
        <v>7.4028749999999999</v>
      </c>
      <c r="L6" s="844">
        <v>0.87</v>
      </c>
      <c r="M6" s="844">
        <v>0.98</v>
      </c>
      <c r="N6" s="845">
        <v>12.41605</v>
      </c>
      <c r="O6" s="844">
        <v>0.03</v>
      </c>
      <c r="P6" s="845">
        <v>32.458977529649992</v>
      </c>
      <c r="Q6" s="829">
        <v>9409.2119999999995</v>
      </c>
      <c r="R6" s="836">
        <v>0.36118783528071347</v>
      </c>
      <c r="S6" s="836">
        <v>2.9000000000000001E-2</v>
      </c>
      <c r="T6" s="846">
        <v>3.9E-2</v>
      </c>
      <c r="U6" s="847">
        <v>27</v>
      </c>
      <c r="V6" s="848">
        <v>1.5039999999999999E-3</v>
      </c>
      <c r="W6" s="848">
        <v>7.4999999999999997E-3</v>
      </c>
      <c r="X6" s="849">
        <v>0</v>
      </c>
      <c r="Y6" s="850">
        <v>117</v>
      </c>
      <c r="Z6" s="851"/>
    </row>
    <row r="7" spans="2:26">
      <c r="B7" s="841" t="s">
        <v>235</v>
      </c>
      <c r="C7" s="842" t="s">
        <v>65</v>
      </c>
      <c r="D7" s="842">
        <v>497</v>
      </c>
      <c r="E7" s="830">
        <v>48.3</v>
      </c>
      <c r="F7" s="830">
        <v>2025</v>
      </c>
      <c r="G7" s="830">
        <v>3.5</v>
      </c>
      <c r="H7" s="830">
        <v>2028</v>
      </c>
      <c r="I7" s="830">
        <v>40</v>
      </c>
      <c r="J7" s="843">
        <v>2978.5883583945497</v>
      </c>
      <c r="K7" s="843">
        <v>7.4028749999999999</v>
      </c>
      <c r="L7" s="844">
        <v>0.87</v>
      </c>
      <c r="M7" s="844">
        <v>0.98</v>
      </c>
      <c r="N7" s="845">
        <v>12.41605</v>
      </c>
      <c r="O7" s="844">
        <v>0.03</v>
      </c>
      <c r="P7" s="845">
        <v>32.458977529649992</v>
      </c>
      <c r="Q7" s="829">
        <v>9484.7880000000005</v>
      </c>
      <c r="R7" s="836">
        <v>0.36118783528071347</v>
      </c>
      <c r="S7" s="836">
        <v>2.9000000000000001E-2</v>
      </c>
      <c r="T7" s="846">
        <v>3.9E-2</v>
      </c>
      <c r="U7" s="847">
        <v>27</v>
      </c>
      <c r="V7" s="848">
        <v>1.5039999999999999E-3</v>
      </c>
      <c r="W7" s="848">
        <v>7.4999999999999997E-3</v>
      </c>
      <c r="X7" s="849">
        <v>0</v>
      </c>
      <c r="Y7" s="850">
        <v>117</v>
      </c>
      <c r="Z7" s="851"/>
    </row>
    <row r="8" spans="2:26">
      <c r="B8" s="841" t="s">
        <v>236</v>
      </c>
      <c r="C8" s="842" t="s">
        <v>56</v>
      </c>
      <c r="D8" s="842">
        <v>2353</v>
      </c>
      <c r="E8" s="830">
        <v>47.8</v>
      </c>
      <c r="F8" s="830">
        <v>2025</v>
      </c>
      <c r="G8" s="830">
        <v>3.5</v>
      </c>
      <c r="H8" s="830">
        <v>2028</v>
      </c>
      <c r="I8" s="830">
        <v>40</v>
      </c>
      <c r="J8" s="843">
        <v>2691.1807097775322</v>
      </c>
      <c r="K8" s="843">
        <v>7.4028749999999999</v>
      </c>
      <c r="L8" s="844">
        <v>0.87</v>
      </c>
      <c r="M8" s="844">
        <v>0.98</v>
      </c>
      <c r="N8" s="845">
        <v>12.41605</v>
      </c>
      <c r="O8" s="844">
        <v>0.03</v>
      </c>
      <c r="P8" s="845">
        <v>32.458977529649992</v>
      </c>
      <c r="Q8" s="829">
        <v>9352.5300000000007</v>
      </c>
      <c r="R8" s="836">
        <v>0.36118783528071347</v>
      </c>
      <c r="S8" s="836">
        <v>2.9000000000000001E-2</v>
      </c>
      <c r="T8" s="846">
        <v>3.9E-2</v>
      </c>
      <c r="U8" s="847">
        <v>27</v>
      </c>
      <c r="V8" s="848">
        <v>1.5039999999999999E-3</v>
      </c>
      <c r="W8" s="848">
        <v>7.4999999999999997E-3</v>
      </c>
      <c r="X8" s="849">
        <v>0</v>
      </c>
      <c r="Y8" s="850">
        <v>117</v>
      </c>
      <c r="Z8" s="851"/>
    </row>
    <row r="9" spans="2:26">
      <c r="B9" s="841" t="s">
        <v>237</v>
      </c>
      <c r="C9" s="842" t="s">
        <v>66</v>
      </c>
      <c r="D9" s="842">
        <v>2814</v>
      </c>
      <c r="E9" s="830">
        <v>46.1</v>
      </c>
      <c r="F9" s="830">
        <v>2025</v>
      </c>
      <c r="G9" s="830">
        <v>3.5</v>
      </c>
      <c r="H9" s="830">
        <v>2028</v>
      </c>
      <c r="I9" s="830">
        <v>40</v>
      </c>
      <c r="J9" s="843">
        <v>2638.9247736653469</v>
      </c>
      <c r="K9" s="843">
        <v>7.4028749999999999</v>
      </c>
      <c r="L9" s="844">
        <v>0.87</v>
      </c>
      <c r="M9" s="844">
        <v>0.98</v>
      </c>
      <c r="N9" s="845">
        <v>12.41605</v>
      </c>
      <c r="O9" s="844">
        <v>0.03</v>
      </c>
      <c r="P9" s="845">
        <v>32.458977529649992</v>
      </c>
      <c r="Q9" s="829">
        <v>9390.3179999999993</v>
      </c>
      <c r="R9" s="836">
        <v>0.36118783528071347</v>
      </c>
      <c r="S9" s="836">
        <v>2.9000000000000001E-2</v>
      </c>
      <c r="T9" s="846">
        <v>3.9E-2</v>
      </c>
      <c r="U9" s="847">
        <v>27</v>
      </c>
      <c r="V9" s="848">
        <v>1.5039999999999999E-3</v>
      </c>
      <c r="W9" s="848">
        <v>7.4999999999999997E-3</v>
      </c>
      <c r="X9" s="849">
        <v>0</v>
      </c>
      <c r="Y9" s="850">
        <v>117</v>
      </c>
      <c r="Z9" s="851"/>
    </row>
    <row r="10" spans="2:26">
      <c r="B10" s="841" t="s">
        <v>61</v>
      </c>
      <c r="C10" s="842" t="s">
        <v>67</v>
      </c>
      <c r="D10" s="842">
        <v>4225</v>
      </c>
      <c r="E10" s="830">
        <v>43.45</v>
      </c>
      <c r="F10" s="830">
        <v>2025</v>
      </c>
      <c r="G10" s="830">
        <v>3.5</v>
      </c>
      <c r="H10" s="830">
        <v>2028</v>
      </c>
      <c r="I10" s="830">
        <v>40</v>
      </c>
      <c r="J10" s="843">
        <v>2612.7968056092545</v>
      </c>
      <c r="K10" s="843">
        <v>7.4028749999999999</v>
      </c>
      <c r="L10" s="844">
        <v>0.87</v>
      </c>
      <c r="M10" s="844">
        <v>0.98</v>
      </c>
      <c r="N10" s="845">
        <v>12.41605</v>
      </c>
      <c r="O10" s="844">
        <v>0.03</v>
      </c>
      <c r="P10" s="845">
        <v>32.458977529649992</v>
      </c>
      <c r="Q10" s="829">
        <v>9399.7649999999994</v>
      </c>
      <c r="R10" s="836">
        <v>0.36118783528071347</v>
      </c>
      <c r="S10" s="836">
        <v>2.9000000000000001E-2</v>
      </c>
      <c r="T10" s="846">
        <v>3.9E-2</v>
      </c>
      <c r="U10" s="847">
        <v>27</v>
      </c>
      <c r="V10" s="848">
        <v>1.5039999999999999E-3</v>
      </c>
      <c r="W10" s="848">
        <v>7.4999999999999997E-3</v>
      </c>
      <c r="X10" s="849">
        <v>0</v>
      </c>
      <c r="Y10" s="850">
        <v>117</v>
      </c>
      <c r="Z10" s="851"/>
    </row>
    <row r="11" spans="2:26">
      <c r="B11" s="841" t="s">
        <v>238</v>
      </c>
      <c r="C11" s="842" t="s">
        <v>68</v>
      </c>
      <c r="D11" s="842">
        <v>6130</v>
      </c>
      <c r="E11" s="830">
        <v>41.15</v>
      </c>
      <c r="F11" s="830">
        <v>2025</v>
      </c>
      <c r="G11" s="830">
        <v>3.5</v>
      </c>
      <c r="H11" s="830">
        <v>2028</v>
      </c>
      <c r="I11" s="830">
        <v>40</v>
      </c>
      <c r="J11" s="843">
        <v>2586.6688375531621</v>
      </c>
      <c r="K11" s="843">
        <v>7.4028749999999999</v>
      </c>
      <c r="L11" s="844">
        <v>0.87</v>
      </c>
      <c r="M11" s="844">
        <v>0.98</v>
      </c>
      <c r="N11" s="845">
        <v>12.41605</v>
      </c>
      <c r="O11" s="844">
        <v>0.03</v>
      </c>
      <c r="P11" s="845">
        <v>32.458977529649992</v>
      </c>
      <c r="Q11" s="829">
        <v>9333.6360000000004</v>
      </c>
      <c r="R11" s="836">
        <v>0.36118783528071347</v>
      </c>
      <c r="S11" s="836">
        <v>2.9000000000000001E-2</v>
      </c>
      <c r="T11" s="846">
        <v>3.9E-2</v>
      </c>
      <c r="U11" s="847">
        <v>27</v>
      </c>
      <c r="V11" s="848">
        <v>1.5039999999999999E-3</v>
      </c>
      <c r="W11" s="848">
        <v>7.4999999999999997E-3</v>
      </c>
      <c r="X11" s="849">
        <v>0</v>
      </c>
      <c r="Y11" s="850">
        <v>117</v>
      </c>
      <c r="Z11" s="851"/>
    </row>
    <row r="12" spans="2:26">
      <c r="B12" s="826" t="s">
        <v>18</v>
      </c>
      <c r="C12" s="827" t="s">
        <v>79</v>
      </c>
      <c r="D12" s="827">
        <v>0</v>
      </c>
      <c r="E12" s="852">
        <v>211</v>
      </c>
      <c r="F12" s="853">
        <v>2025</v>
      </c>
      <c r="G12" s="854">
        <v>3.5</v>
      </c>
      <c r="H12" s="855">
        <v>2028</v>
      </c>
      <c r="I12" s="853">
        <v>40</v>
      </c>
      <c r="J12" s="856">
        <v>1789.3520195753533</v>
      </c>
      <c r="K12" s="856">
        <v>5.9222999999999999</v>
      </c>
      <c r="L12" s="857">
        <v>0.87</v>
      </c>
      <c r="M12" s="857">
        <v>0.98</v>
      </c>
      <c r="N12" s="858">
        <v>9.9328400000000006</v>
      </c>
      <c r="O12" s="857">
        <v>0.03</v>
      </c>
      <c r="P12" s="858">
        <v>32.458977529649992</v>
      </c>
      <c r="Q12" s="852">
        <v>9447</v>
      </c>
      <c r="R12" s="859">
        <v>0.36118783528071347</v>
      </c>
      <c r="S12" s="859">
        <v>2.9000000000000001E-2</v>
      </c>
      <c r="T12" s="860">
        <v>3.9E-2</v>
      </c>
      <c r="U12" s="861">
        <v>27</v>
      </c>
      <c r="V12" s="862">
        <v>1.5039999999999999E-3</v>
      </c>
      <c r="W12" s="862">
        <v>7.4999999999999997E-3</v>
      </c>
      <c r="X12" s="863">
        <v>0</v>
      </c>
      <c r="Y12" s="696">
        <v>117</v>
      </c>
    </row>
    <row r="13" spans="2:26">
      <c r="B13" s="841" t="s">
        <v>234</v>
      </c>
      <c r="C13" s="842" t="s">
        <v>64</v>
      </c>
      <c r="D13" s="842">
        <v>19</v>
      </c>
      <c r="E13" s="830">
        <v>214.376</v>
      </c>
      <c r="F13" s="830">
        <v>2025</v>
      </c>
      <c r="G13" s="830">
        <v>3.5</v>
      </c>
      <c r="H13" s="830">
        <v>2028</v>
      </c>
      <c r="I13" s="830">
        <v>40</v>
      </c>
      <c r="J13" s="843">
        <v>1932.5001811413817</v>
      </c>
      <c r="K13" s="843">
        <v>5.9222999999999999</v>
      </c>
      <c r="L13" s="844">
        <v>0.87</v>
      </c>
      <c r="M13" s="844">
        <v>0.98</v>
      </c>
      <c r="N13" s="845">
        <v>9.9328400000000006</v>
      </c>
      <c r="O13" s="844">
        <v>0.03</v>
      </c>
      <c r="P13" s="845">
        <v>32.458977529649992</v>
      </c>
      <c r="Q13" s="829">
        <v>9409.2119999999995</v>
      </c>
      <c r="R13" s="836">
        <v>0.36118783528071347</v>
      </c>
      <c r="S13" s="836">
        <v>2.9000000000000001E-2</v>
      </c>
      <c r="T13" s="846">
        <v>3.9E-2</v>
      </c>
      <c r="U13" s="847">
        <v>27</v>
      </c>
      <c r="V13" s="848">
        <v>1.5039999999999999E-3</v>
      </c>
      <c r="W13" s="848">
        <v>7.4999999999999997E-3</v>
      </c>
      <c r="X13" s="849">
        <v>0</v>
      </c>
      <c r="Y13" s="850">
        <v>117</v>
      </c>
      <c r="Z13" s="851"/>
    </row>
    <row r="14" spans="2:26">
      <c r="B14" s="841" t="s">
        <v>235</v>
      </c>
      <c r="C14" s="842" t="s">
        <v>65</v>
      </c>
      <c r="D14" s="842">
        <v>497</v>
      </c>
      <c r="E14" s="830">
        <v>203.82599999999999</v>
      </c>
      <c r="F14" s="830">
        <v>2025</v>
      </c>
      <c r="G14" s="830">
        <v>3.5</v>
      </c>
      <c r="H14" s="830">
        <v>2028</v>
      </c>
      <c r="I14" s="830">
        <v>40</v>
      </c>
      <c r="J14" s="843">
        <v>2039.8613023159025</v>
      </c>
      <c r="K14" s="843">
        <v>5.9222999999999999</v>
      </c>
      <c r="L14" s="844">
        <v>0.87</v>
      </c>
      <c r="M14" s="844">
        <v>0.98</v>
      </c>
      <c r="N14" s="845">
        <v>9.9328400000000006</v>
      </c>
      <c r="O14" s="844">
        <v>0.03</v>
      </c>
      <c r="P14" s="845">
        <v>32.458977529649992</v>
      </c>
      <c r="Q14" s="829">
        <v>9484.7880000000005</v>
      </c>
      <c r="R14" s="836">
        <v>0.36118783528071347</v>
      </c>
      <c r="S14" s="836">
        <v>2.9000000000000001E-2</v>
      </c>
      <c r="T14" s="846">
        <v>3.9E-2</v>
      </c>
      <c r="U14" s="847">
        <v>27</v>
      </c>
      <c r="V14" s="848">
        <v>1.5039999999999999E-3</v>
      </c>
      <c r="W14" s="848">
        <v>7.4999999999999997E-3</v>
      </c>
      <c r="X14" s="849">
        <v>0</v>
      </c>
      <c r="Y14" s="850">
        <v>117</v>
      </c>
      <c r="Z14" s="851"/>
    </row>
    <row r="15" spans="2:26">
      <c r="B15" s="841" t="s">
        <v>236</v>
      </c>
      <c r="C15" s="842" t="s">
        <v>56</v>
      </c>
      <c r="D15" s="842">
        <v>2353</v>
      </c>
      <c r="E15" s="830">
        <v>201.71599999999998</v>
      </c>
      <c r="F15" s="830">
        <v>2025</v>
      </c>
      <c r="G15" s="830">
        <v>3.5</v>
      </c>
      <c r="H15" s="830">
        <v>2028</v>
      </c>
      <c r="I15" s="830">
        <v>40</v>
      </c>
      <c r="J15" s="843">
        <v>1843.0325801626141</v>
      </c>
      <c r="K15" s="843">
        <v>5.9222999999999999</v>
      </c>
      <c r="L15" s="844">
        <v>0.87</v>
      </c>
      <c r="M15" s="844">
        <v>0.98</v>
      </c>
      <c r="N15" s="845">
        <v>9.9328400000000006</v>
      </c>
      <c r="O15" s="844">
        <v>0.03</v>
      </c>
      <c r="P15" s="845">
        <v>32.458977529649992</v>
      </c>
      <c r="Q15" s="829">
        <v>9352.5300000000007</v>
      </c>
      <c r="R15" s="836">
        <v>0.36118783528071347</v>
      </c>
      <c r="S15" s="836">
        <v>2.9000000000000001E-2</v>
      </c>
      <c r="T15" s="846">
        <v>3.9E-2</v>
      </c>
      <c r="U15" s="847">
        <v>27</v>
      </c>
      <c r="V15" s="848">
        <v>1.5039999999999999E-3</v>
      </c>
      <c r="W15" s="848">
        <v>7.4999999999999997E-3</v>
      </c>
      <c r="X15" s="849">
        <v>0</v>
      </c>
      <c r="Y15" s="850">
        <v>117</v>
      </c>
      <c r="Z15" s="851"/>
    </row>
    <row r="16" spans="2:26">
      <c r="B16" s="841" t="s">
        <v>237</v>
      </c>
      <c r="C16" s="842" t="s">
        <v>66</v>
      </c>
      <c r="D16" s="842">
        <v>2814</v>
      </c>
      <c r="E16" s="830">
        <v>194.542</v>
      </c>
      <c r="F16" s="830">
        <v>2025</v>
      </c>
      <c r="G16" s="830">
        <v>3.5</v>
      </c>
      <c r="H16" s="830">
        <v>2028</v>
      </c>
      <c r="I16" s="830">
        <v>40</v>
      </c>
      <c r="J16" s="843">
        <v>1807.2455397711069</v>
      </c>
      <c r="K16" s="843">
        <v>5.9222999999999999</v>
      </c>
      <c r="L16" s="844">
        <v>0.87</v>
      </c>
      <c r="M16" s="844">
        <v>0.98</v>
      </c>
      <c r="N16" s="845">
        <v>9.9328400000000006</v>
      </c>
      <c r="O16" s="844">
        <v>0.03</v>
      </c>
      <c r="P16" s="845">
        <v>32.458977529649992</v>
      </c>
      <c r="Q16" s="829">
        <v>9390.3179999999993</v>
      </c>
      <c r="R16" s="836">
        <v>0.36118783528071347</v>
      </c>
      <c r="S16" s="836">
        <v>2.9000000000000001E-2</v>
      </c>
      <c r="T16" s="846">
        <v>3.9E-2</v>
      </c>
      <c r="U16" s="847">
        <v>27</v>
      </c>
      <c r="V16" s="848">
        <v>1.5039999999999999E-3</v>
      </c>
      <c r="W16" s="848">
        <v>7.4999999999999997E-3</v>
      </c>
      <c r="X16" s="849">
        <v>0</v>
      </c>
      <c r="Y16" s="850">
        <v>117</v>
      </c>
      <c r="Z16" s="851"/>
    </row>
    <row r="17" spans="2:26">
      <c r="B17" s="841" t="s">
        <v>61</v>
      </c>
      <c r="C17" s="842" t="s">
        <v>67</v>
      </c>
      <c r="D17" s="842">
        <v>4225</v>
      </c>
      <c r="E17" s="830">
        <v>183.35900000000001</v>
      </c>
      <c r="F17" s="830">
        <v>2025</v>
      </c>
      <c r="G17" s="830">
        <v>3.5</v>
      </c>
      <c r="H17" s="830">
        <v>2028</v>
      </c>
      <c r="I17" s="830">
        <v>40</v>
      </c>
      <c r="J17" s="843">
        <v>1789.3520195753533</v>
      </c>
      <c r="K17" s="843">
        <v>5.9222999999999999</v>
      </c>
      <c r="L17" s="844">
        <v>0.87</v>
      </c>
      <c r="M17" s="844">
        <v>0.98</v>
      </c>
      <c r="N17" s="845">
        <v>9.9328400000000006</v>
      </c>
      <c r="O17" s="844">
        <v>0.03</v>
      </c>
      <c r="P17" s="845">
        <v>32.458977529649992</v>
      </c>
      <c r="Q17" s="829">
        <v>9399.7649999999994</v>
      </c>
      <c r="R17" s="836">
        <v>0.36118783528071347</v>
      </c>
      <c r="S17" s="836">
        <v>2.9000000000000001E-2</v>
      </c>
      <c r="T17" s="846">
        <v>3.9E-2</v>
      </c>
      <c r="U17" s="847">
        <v>27</v>
      </c>
      <c r="V17" s="848">
        <v>1.5039999999999999E-3</v>
      </c>
      <c r="W17" s="848">
        <v>7.4999999999999997E-3</v>
      </c>
      <c r="X17" s="849">
        <v>0</v>
      </c>
      <c r="Y17" s="850">
        <v>117</v>
      </c>
      <c r="Z17" s="851"/>
    </row>
    <row r="18" spans="2:26">
      <c r="B18" s="841" t="s">
        <v>238</v>
      </c>
      <c r="C18" s="842" t="s">
        <v>68</v>
      </c>
      <c r="D18" s="842">
        <v>6130</v>
      </c>
      <c r="E18" s="830">
        <v>173.65299999999999</v>
      </c>
      <c r="F18" s="830">
        <v>2025</v>
      </c>
      <c r="G18" s="830">
        <v>3.5</v>
      </c>
      <c r="H18" s="830">
        <v>2028</v>
      </c>
      <c r="I18" s="830">
        <v>40</v>
      </c>
      <c r="J18" s="843">
        <v>1771.4584993795997</v>
      </c>
      <c r="K18" s="843">
        <v>5.9222999999999999</v>
      </c>
      <c r="L18" s="844">
        <v>0.87</v>
      </c>
      <c r="M18" s="844">
        <v>0.98</v>
      </c>
      <c r="N18" s="845">
        <v>9.9328400000000006</v>
      </c>
      <c r="O18" s="844">
        <v>0.03</v>
      </c>
      <c r="P18" s="845">
        <v>32.458977529649992</v>
      </c>
      <c r="Q18" s="829">
        <v>9333.6360000000004</v>
      </c>
      <c r="R18" s="836">
        <v>0.36118783528071347</v>
      </c>
      <c r="S18" s="836">
        <v>2.9000000000000001E-2</v>
      </c>
      <c r="T18" s="846">
        <v>3.9E-2</v>
      </c>
      <c r="U18" s="847">
        <v>27</v>
      </c>
      <c r="V18" s="848">
        <v>1.5039999999999999E-3</v>
      </c>
      <c r="W18" s="848">
        <v>7.4999999999999997E-3</v>
      </c>
      <c r="X18" s="849">
        <v>0</v>
      </c>
      <c r="Y18" s="850">
        <v>117</v>
      </c>
      <c r="Z18" s="851"/>
    </row>
    <row r="19" spans="2:26">
      <c r="B19" s="826" t="s">
        <v>18</v>
      </c>
      <c r="C19" s="827" t="s">
        <v>80</v>
      </c>
      <c r="D19" s="827">
        <v>0</v>
      </c>
      <c r="E19" s="852">
        <v>233</v>
      </c>
      <c r="F19" s="853">
        <v>2025</v>
      </c>
      <c r="G19" s="854">
        <v>5</v>
      </c>
      <c r="H19" s="855">
        <v>2030</v>
      </c>
      <c r="I19" s="853">
        <v>40</v>
      </c>
      <c r="J19" s="856">
        <v>1386.9221690336171</v>
      </c>
      <c r="K19" s="856">
        <v>7.7512860000000003</v>
      </c>
      <c r="L19" s="857">
        <v>1</v>
      </c>
      <c r="M19" s="857">
        <v>0.99</v>
      </c>
      <c r="N19" s="858">
        <v>27.922499999999999</v>
      </c>
      <c r="O19" s="857">
        <v>0.03</v>
      </c>
      <c r="P19" s="858">
        <v>12.130040121265498</v>
      </c>
      <c r="Q19" s="852">
        <v>9717</v>
      </c>
      <c r="R19" s="859">
        <v>0.35115174229668622</v>
      </c>
      <c r="S19" s="859">
        <v>2.7E-2</v>
      </c>
      <c r="T19" s="860">
        <v>3.9E-2</v>
      </c>
      <c r="U19" s="861">
        <v>28.4</v>
      </c>
      <c r="V19" s="862">
        <v>1.5039999999999999E-3</v>
      </c>
      <c r="W19" s="862">
        <v>7.4999999999999997E-3</v>
      </c>
      <c r="X19" s="863">
        <v>0</v>
      </c>
      <c r="Y19" s="696">
        <v>117</v>
      </c>
    </row>
    <row r="20" spans="2:26">
      <c r="B20" s="841" t="s">
        <v>234</v>
      </c>
      <c r="C20" s="842" t="s">
        <v>64</v>
      </c>
      <c r="D20" s="842">
        <v>19</v>
      </c>
      <c r="E20" s="830">
        <v>236.72800000000001</v>
      </c>
      <c r="F20" s="830">
        <v>2025</v>
      </c>
      <c r="G20" s="830">
        <v>5</v>
      </c>
      <c r="H20" s="830">
        <v>2030</v>
      </c>
      <c r="I20" s="830">
        <v>40</v>
      </c>
      <c r="J20" s="843">
        <v>1525.614385936979</v>
      </c>
      <c r="K20" s="843">
        <v>7.7512860000000003</v>
      </c>
      <c r="L20" s="844">
        <v>1</v>
      </c>
      <c r="M20" s="844">
        <v>0.99</v>
      </c>
      <c r="N20" s="845">
        <v>27.922499999999999</v>
      </c>
      <c r="O20" s="844">
        <v>0.03</v>
      </c>
      <c r="P20" s="845">
        <v>12.130040121265498</v>
      </c>
      <c r="Q20" s="829">
        <v>9678.1319999999996</v>
      </c>
      <c r="R20" s="836">
        <v>0.35115174229668622</v>
      </c>
      <c r="S20" s="836">
        <v>2.7E-2</v>
      </c>
      <c r="T20" s="846">
        <v>3.9E-2</v>
      </c>
      <c r="U20" s="847">
        <v>28.4</v>
      </c>
      <c r="V20" s="848">
        <v>1.5039999999999999E-3</v>
      </c>
      <c r="W20" s="848">
        <v>7.4999999999999997E-3</v>
      </c>
      <c r="X20" s="849">
        <v>0</v>
      </c>
      <c r="Y20" s="850">
        <v>117</v>
      </c>
      <c r="Z20" s="851"/>
    </row>
    <row r="21" spans="2:26">
      <c r="B21" s="841" t="s">
        <v>235</v>
      </c>
      <c r="C21" s="842" t="s">
        <v>65</v>
      </c>
      <c r="D21" s="842">
        <v>497</v>
      </c>
      <c r="E21" s="830">
        <v>225.078</v>
      </c>
      <c r="F21" s="830">
        <v>2025</v>
      </c>
      <c r="G21" s="830">
        <v>5</v>
      </c>
      <c r="H21" s="830">
        <v>2030</v>
      </c>
      <c r="I21" s="830">
        <v>40</v>
      </c>
      <c r="J21" s="843">
        <v>1622.6989377693319</v>
      </c>
      <c r="K21" s="843">
        <v>7.7512860000000003</v>
      </c>
      <c r="L21" s="844">
        <v>1</v>
      </c>
      <c r="M21" s="844">
        <v>0.99</v>
      </c>
      <c r="N21" s="845">
        <v>27.922499999999999</v>
      </c>
      <c r="O21" s="844">
        <v>0.03</v>
      </c>
      <c r="P21" s="845">
        <v>12.130040121265498</v>
      </c>
      <c r="Q21" s="829">
        <v>9755.8680000000004</v>
      </c>
      <c r="R21" s="836">
        <v>0.35115174229668622</v>
      </c>
      <c r="S21" s="836">
        <v>2.7E-2</v>
      </c>
      <c r="T21" s="846">
        <v>3.9E-2</v>
      </c>
      <c r="U21" s="847">
        <v>28.4</v>
      </c>
      <c r="V21" s="848">
        <v>1.5039999999999999E-3</v>
      </c>
      <c r="W21" s="848">
        <v>7.4999999999999997E-3</v>
      </c>
      <c r="X21" s="849">
        <v>0</v>
      </c>
      <c r="Y21" s="850">
        <v>117</v>
      </c>
      <c r="Z21" s="851"/>
    </row>
    <row r="22" spans="2:26">
      <c r="B22" s="841" t="s">
        <v>236</v>
      </c>
      <c r="C22" s="842" t="s">
        <v>56</v>
      </c>
      <c r="D22" s="842">
        <v>2353</v>
      </c>
      <c r="E22" s="830">
        <v>222.74799999999999</v>
      </c>
      <c r="F22" s="830">
        <v>2025</v>
      </c>
      <c r="G22" s="830">
        <v>5</v>
      </c>
      <c r="H22" s="830">
        <v>2030</v>
      </c>
      <c r="I22" s="830">
        <v>40</v>
      </c>
      <c r="J22" s="843">
        <v>1428.5298341046257</v>
      </c>
      <c r="K22" s="843">
        <v>7.7512860000000003</v>
      </c>
      <c r="L22" s="844">
        <v>1</v>
      </c>
      <c r="M22" s="844">
        <v>0.99</v>
      </c>
      <c r="N22" s="845">
        <v>27.922499999999999</v>
      </c>
      <c r="O22" s="844">
        <v>0.03</v>
      </c>
      <c r="P22" s="845">
        <v>12.130040121265498</v>
      </c>
      <c r="Q22" s="829">
        <v>9619.83</v>
      </c>
      <c r="R22" s="836">
        <v>0.35115174229668622</v>
      </c>
      <c r="S22" s="836">
        <v>2.7E-2</v>
      </c>
      <c r="T22" s="846">
        <v>3.9E-2</v>
      </c>
      <c r="U22" s="847">
        <v>28.4</v>
      </c>
      <c r="V22" s="848">
        <v>1.5039999999999999E-3</v>
      </c>
      <c r="W22" s="848">
        <v>7.4999999999999997E-3</v>
      </c>
      <c r="X22" s="849">
        <v>0</v>
      </c>
      <c r="Y22" s="850">
        <v>117</v>
      </c>
      <c r="Z22" s="851"/>
    </row>
    <row r="23" spans="2:26">
      <c r="B23" s="841" t="s">
        <v>237</v>
      </c>
      <c r="C23" s="842" t="s">
        <v>66</v>
      </c>
      <c r="D23" s="842">
        <v>2814</v>
      </c>
      <c r="E23" s="830">
        <v>214.82600000000002</v>
      </c>
      <c r="F23" s="830">
        <v>2025</v>
      </c>
      <c r="G23" s="830">
        <v>5</v>
      </c>
      <c r="H23" s="830">
        <v>2030</v>
      </c>
      <c r="I23" s="830">
        <v>40</v>
      </c>
      <c r="J23" s="843">
        <v>1400.7913907239533</v>
      </c>
      <c r="K23" s="843">
        <v>7.7512860000000003</v>
      </c>
      <c r="L23" s="844">
        <v>1</v>
      </c>
      <c r="M23" s="844">
        <v>0.99</v>
      </c>
      <c r="N23" s="845">
        <v>27.922499999999999</v>
      </c>
      <c r="O23" s="844">
        <v>0.03</v>
      </c>
      <c r="P23" s="845">
        <v>12.130040121265498</v>
      </c>
      <c r="Q23" s="829">
        <v>9658.6980000000003</v>
      </c>
      <c r="R23" s="836">
        <v>0.35115174229668622</v>
      </c>
      <c r="S23" s="836">
        <v>2.7E-2</v>
      </c>
      <c r="T23" s="846">
        <v>3.9E-2</v>
      </c>
      <c r="U23" s="847">
        <v>28.4</v>
      </c>
      <c r="V23" s="848">
        <v>1.5039999999999999E-3</v>
      </c>
      <c r="W23" s="848">
        <v>7.4999999999999997E-3</v>
      </c>
      <c r="X23" s="849">
        <v>0</v>
      </c>
      <c r="Y23" s="850">
        <v>117</v>
      </c>
      <c r="Z23" s="851"/>
    </row>
    <row r="24" spans="2:26">
      <c r="B24" s="841" t="s">
        <v>61</v>
      </c>
      <c r="C24" s="842" t="s">
        <v>67</v>
      </c>
      <c r="D24" s="842">
        <v>4225</v>
      </c>
      <c r="E24" s="830">
        <v>202.477</v>
      </c>
      <c r="F24" s="830">
        <v>2025</v>
      </c>
      <c r="G24" s="830">
        <v>5</v>
      </c>
      <c r="H24" s="830">
        <v>2030</v>
      </c>
      <c r="I24" s="830">
        <v>40</v>
      </c>
      <c r="J24" s="843">
        <v>1373.0529473432809</v>
      </c>
      <c r="K24" s="843">
        <v>7.7512860000000003</v>
      </c>
      <c r="L24" s="844">
        <v>1</v>
      </c>
      <c r="M24" s="844">
        <v>0.99</v>
      </c>
      <c r="N24" s="845">
        <v>27.922499999999999</v>
      </c>
      <c r="O24" s="844">
        <v>0.03</v>
      </c>
      <c r="P24" s="845">
        <v>12.130040121265498</v>
      </c>
      <c r="Q24" s="829">
        <v>9668.4149999999991</v>
      </c>
      <c r="R24" s="836">
        <v>0.35115174229668622</v>
      </c>
      <c r="S24" s="836">
        <v>2.7E-2</v>
      </c>
      <c r="T24" s="846">
        <v>3.9E-2</v>
      </c>
      <c r="U24" s="847">
        <v>28.4</v>
      </c>
      <c r="V24" s="848">
        <v>1.5039999999999999E-3</v>
      </c>
      <c r="W24" s="848">
        <v>7.4999999999999997E-3</v>
      </c>
      <c r="X24" s="849">
        <v>0</v>
      </c>
      <c r="Y24" s="850">
        <v>117</v>
      </c>
      <c r="Z24" s="851"/>
    </row>
    <row r="25" spans="2:26">
      <c r="B25" s="841" t="s">
        <v>238</v>
      </c>
      <c r="C25" s="842" t="s">
        <v>68</v>
      </c>
      <c r="D25" s="842">
        <v>6130</v>
      </c>
      <c r="E25" s="830">
        <v>191.75899999999999</v>
      </c>
      <c r="F25" s="830">
        <v>2025</v>
      </c>
      <c r="G25" s="830">
        <v>5</v>
      </c>
      <c r="H25" s="830">
        <v>2030</v>
      </c>
      <c r="I25" s="830">
        <v>40</v>
      </c>
      <c r="J25" s="843">
        <v>1373.0529473432809</v>
      </c>
      <c r="K25" s="843">
        <v>7.7512860000000003</v>
      </c>
      <c r="L25" s="844">
        <v>1</v>
      </c>
      <c r="M25" s="844">
        <v>0.99</v>
      </c>
      <c r="N25" s="845">
        <v>27.922499999999999</v>
      </c>
      <c r="O25" s="844">
        <v>0.03</v>
      </c>
      <c r="P25" s="845">
        <v>12.130040121265498</v>
      </c>
      <c r="Q25" s="829">
        <v>9600.3960000000006</v>
      </c>
      <c r="R25" s="836">
        <v>0.35115174229668622</v>
      </c>
      <c r="S25" s="836">
        <v>2.7E-2</v>
      </c>
      <c r="T25" s="846">
        <v>3.9E-2</v>
      </c>
      <c r="U25" s="847">
        <v>28.4</v>
      </c>
      <c r="V25" s="848">
        <v>1.5039999999999999E-3</v>
      </c>
      <c r="W25" s="848">
        <v>7.4999999999999997E-3</v>
      </c>
      <c r="X25" s="849">
        <v>0</v>
      </c>
      <c r="Y25" s="850">
        <v>117</v>
      </c>
      <c r="Z25" s="851"/>
    </row>
    <row r="26" spans="2:26">
      <c r="B26" s="826" t="s">
        <v>18</v>
      </c>
      <c r="C26" s="827" t="s">
        <v>81</v>
      </c>
      <c r="D26" s="827">
        <v>0</v>
      </c>
      <c r="E26" s="852">
        <v>649</v>
      </c>
      <c r="F26" s="853">
        <v>2025</v>
      </c>
      <c r="G26" s="854">
        <v>5</v>
      </c>
      <c r="H26" s="855">
        <v>2030</v>
      </c>
      <c r="I26" s="853">
        <v>40</v>
      </c>
      <c r="J26" s="856">
        <v>1838.998205135525</v>
      </c>
      <c r="K26" s="856">
        <v>2.7028979999999998</v>
      </c>
      <c r="L26" s="857">
        <v>0</v>
      </c>
      <c r="M26" s="857">
        <v>1</v>
      </c>
      <c r="N26" s="858">
        <v>42.4422</v>
      </c>
      <c r="O26" s="857">
        <v>0</v>
      </c>
      <c r="P26" s="858">
        <v>12.081952747147499</v>
      </c>
      <c r="Q26" s="852">
        <v>6040</v>
      </c>
      <c r="R26" s="859">
        <v>0.5649240860756457</v>
      </c>
      <c r="S26" s="859">
        <v>2.5000000000000001E-2</v>
      </c>
      <c r="T26" s="860">
        <v>3.7999999999999999E-2</v>
      </c>
      <c r="U26" s="861">
        <v>210</v>
      </c>
      <c r="V26" s="862">
        <v>1.5039999999999999E-3</v>
      </c>
      <c r="W26" s="862">
        <v>7.4999999999999997E-3</v>
      </c>
      <c r="X26" s="863">
        <v>0</v>
      </c>
      <c r="Y26" s="696">
        <v>117</v>
      </c>
    </row>
    <row r="27" spans="2:26">
      <c r="B27" s="841" t="s">
        <v>234</v>
      </c>
      <c r="C27" s="842" t="s">
        <v>64</v>
      </c>
      <c r="D27" s="842">
        <v>19</v>
      </c>
      <c r="E27" s="830">
        <v>655.49</v>
      </c>
      <c r="F27" s="830">
        <v>2025</v>
      </c>
      <c r="G27" s="830">
        <v>5</v>
      </c>
      <c r="H27" s="830">
        <v>2030</v>
      </c>
      <c r="I27" s="830">
        <v>40</v>
      </c>
      <c r="J27" s="843">
        <v>2022.8980256490777</v>
      </c>
      <c r="K27" s="843">
        <v>2.7028979999999998</v>
      </c>
      <c r="L27" s="844">
        <v>0</v>
      </c>
      <c r="M27" s="844">
        <v>1</v>
      </c>
      <c r="N27" s="845">
        <v>42.4422</v>
      </c>
      <c r="O27" s="844">
        <v>0</v>
      </c>
      <c r="P27" s="845">
        <v>12.081952747147499</v>
      </c>
      <c r="Q27" s="829">
        <v>6027.92</v>
      </c>
      <c r="R27" s="836">
        <v>0.5649240860756457</v>
      </c>
      <c r="S27" s="836">
        <v>2.5000000000000001E-2</v>
      </c>
      <c r="T27" s="846">
        <v>3.7999999999999999E-2</v>
      </c>
      <c r="U27" s="847">
        <v>210</v>
      </c>
      <c r="V27" s="848">
        <v>1.5039999999999999E-3</v>
      </c>
      <c r="W27" s="848">
        <v>7.4999999999999997E-3</v>
      </c>
      <c r="X27" s="849">
        <v>0</v>
      </c>
      <c r="Y27" s="850">
        <v>117</v>
      </c>
      <c r="Z27" s="851"/>
    </row>
    <row r="28" spans="2:26">
      <c r="B28" s="841" t="s">
        <v>235</v>
      </c>
      <c r="C28" s="842" t="s">
        <v>65</v>
      </c>
      <c r="D28" s="842">
        <v>497</v>
      </c>
      <c r="E28" s="830">
        <v>630.82799999999997</v>
      </c>
      <c r="F28" s="830">
        <v>2025</v>
      </c>
      <c r="G28" s="830">
        <v>5</v>
      </c>
      <c r="H28" s="830">
        <v>2030</v>
      </c>
      <c r="I28" s="830">
        <v>40</v>
      </c>
      <c r="J28" s="843">
        <v>2188.4078641112746</v>
      </c>
      <c r="K28" s="843">
        <v>2.7028979999999998</v>
      </c>
      <c r="L28" s="844">
        <v>0</v>
      </c>
      <c r="M28" s="844">
        <v>1</v>
      </c>
      <c r="N28" s="845">
        <v>42.4422</v>
      </c>
      <c r="O28" s="844">
        <v>0</v>
      </c>
      <c r="P28" s="845">
        <v>12.081952747147499</v>
      </c>
      <c r="Q28" s="829">
        <v>6058.119999999999</v>
      </c>
      <c r="R28" s="836">
        <v>0.5649240860756457</v>
      </c>
      <c r="S28" s="836">
        <v>2.5000000000000001E-2</v>
      </c>
      <c r="T28" s="846">
        <v>3.7999999999999999E-2</v>
      </c>
      <c r="U28" s="847">
        <v>210</v>
      </c>
      <c r="V28" s="848">
        <v>1.5039999999999999E-3</v>
      </c>
      <c r="W28" s="848">
        <v>7.4999999999999997E-3</v>
      </c>
      <c r="X28" s="849">
        <v>0</v>
      </c>
      <c r="Y28" s="850">
        <v>117</v>
      </c>
      <c r="Z28" s="851"/>
    </row>
    <row r="29" spans="2:26">
      <c r="B29" s="841" t="s">
        <v>236</v>
      </c>
      <c r="C29" s="842" t="s">
        <v>56</v>
      </c>
      <c r="D29" s="842">
        <v>2353</v>
      </c>
      <c r="E29" s="830">
        <v>611.35799999999995</v>
      </c>
      <c r="F29" s="830">
        <v>2025</v>
      </c>
      <c r="G29" s="830">
        <v>5</v>
      </c>
      <c r="H29" s="830">
        <v>2030</v>
      </c>
      <c r="I29" s="830">
        <v>40</v>
      </c>
      <c r="J29" s="843">
        <v>1912.5581333409461</v>
      </c>
      <c r="K29" s="843">
        <v>2.7028979999999998</v>
      </c>
      <c r="L29" s="844">
        <v>0</v>
      </c>
      <c r="M29" s="844">
        <v>1</v>
      </c>
      <c r="N29" s="845">
        <v>42.4422</v>
      </c>
      <c r="O29" s="844">
        <v>0</v>
      </c>
      <c r="P29" s="845">
        <v>12.081952747147499</v>
      </c>
      <c r="Q29" s="829">
        <v>6033.96</v>
      </c>
      <c r="R29" s="836">
        <v>0.5649240860756457</v>
      </c>
      <c r="S29" s="836">
        <v>2.5000000000000001E-2</v>
      </c>
      <c r="T29" s="846">
        <v>3.7999999999999999E-2</v>
      </c>
      <c r="U29" s="847">
        <v>210</v>
      </c>
      <c r="V29" s="848">
        <v>1.5039999999999999E-3</v>
      </c>
      <c r="W29" s="848">
        <v>7.4999999999999997E-3</v>
      </c>
      <c r="X29" s="849">
        <v>0</v>
      </c>
      <c r="Y29" s="850">
        <v>117</v>
      </c>
      <c r="Z29" s="851"/>
    </row>
    <row r="30" spans="2:26">
      <c r="B30" s="841" t="s">
        <v>237</v>
      </c>
      <c r="C30" s="842" t="s">
        <v>66</v>
      </c>
      <c r="D30" s="842">
        <v>2814</v>
      </c>
      <c r="E30" s="830">
        <v>593.18600000000004</v>
      </c>
      <c r="F30" s="830">
        <v>2025</v>
      </c>
      <c r="G30" s="830">
        <v>5</v>
      </c>
      <c r="H30" s="830">
        <v>2030</v>
      </c>
      <c r="I30" s="830">
        <v>40</v>
      </c>
      <c r="J30" s="843">
        <v>1857.3881871868803</v>
      </c>
      <c r="K30" s="843">
        <v>2.7028979999999998</v>
      </c>
      <c r="L30" s="844">
        <v>0</v>
      </c>
      <c r="M30" s="844">
        <v>1</v>
      </c>
      <c r="N30" s="845">
        <v>42.4422</v>
      </c>
      <c r="O30" s="844">
        <v>0</v>
      </c>
      <c r="P30" s="845">
        <v>12.081952747147499</v>
      </c>
      <c r="Q30" s="829">
        <v>6058.119999999999</v>
      </c>
      <c r="R30" s="836">
        <v>0.5649240860756457</v>
      </c>
      <c r="S30" s="836">
        <v>2.5000000000000001E-2</v>
      </c>
      <c r="T30" s="846">
        <v>3.7999999999999999E-2</v>
      </c>
      <c r="U30" s="847">
        <v>210</v>
      </c>
      <c r="V30" s="848">
        <v>1.5039999999999999E-3</v>
      </c>
      <c r="W30" s="848">
        <v>7.4999999999999997E-3</v>
      </c>
      <c r="X30" s="849">
        <v>0</v>
      </c>
      <c r="Y30" s="850">
        <v>117</v>
      </c>
      <c r="Z30" s="851"/>
    </row>
    <row r="31" spans="2:26">
      <c r="B31" s="841" t="s">
        <v>61</v>
      </c>
      <c r="C31" s="842" t="s">
        <v>67</v>
      </c>
      <c r="D31" s="842">
        <v>4225</v>
      </c>
      <c r="E31" s="830">
        <v>560.08699999999999</v>
      </c>
      <c r="F31" s="830">
        <v>2025</v>
      </c>
      <c r="G31" s="830">
        <v>5</v>
      </c>
      <c r="H31" s="830">
        <v>2030</v>
      </c>
      <c r="I31" s="830">
        <v>40</v>
      </c>
      <c r="J31" s="843">
        <v>1820.6082230841698</v>
      </c>
      <c r="K31" s="843">
        <v>2.7028979999999998</v>
      </c>
      <c r="L31" s="844">
        <v>0</v>
      </c>
      <c r="M31" s="844">
        <v>1</v>
      </c>
      <c r="N31" s="845">
        <v>42.4422</v>
      </c>
      <c r="O31" s="844">
        <v>0</v>
      </c>
      <c r="P31" s="845">
        <v>12.081952747147499</v>
      </c>
      <c r="Q31" s="829">
        <v>6076.24</v>
      </c>
      <c r="R31" s="836">
        <v>0.5649240860756457</v>
      </c>
      <c r="S31" s="836">
        <v>2.5000000000000001E-2</v>
      </c>
      <c r="T31" s="846">
        <v>3.7999999999999999E-2</v>
      </c>
      <c r="U31" s="847">
        <v>210</v>
      </c>
      <c r="V31" s="848">
        <v>1.5039999999999999E-3</v>
      </c>
      <c r="W31" s="848">
        <v>7.4999999999999997E-3</v>
      </c>
      <c r="X31" s="849">
        <v>0</v>
      </c>
      <c r="Y31" s="850">
        <v>117</v>
      </c>
      <c r="Z31" s="851"/>
    </row>
    <row r="32" spans="2:26">
      <c r="B32" s="841" t="s">
        <v>238</v>
      </c>
      <c r="C32" s="842" t="s">
        <v>68</v>
      </c>
      <c r="D32" s="842">
        <v>6130</v>
      </c>
      <c r="E32" s="830">
        <v>525.04100000000005</v>
      </c>
      <c r="F32" s="830">
        <v>2025</v>
      </c>
      <c r="G32" s="830">
        <v>5</v>
      </c>
      <c r="H32" s="830">
        <v>2030</v>
      </c>
      <c r="I32" s="830">
        <v>40</v>
      </c>
      <c r="J32" s="843">
        <v>1820.6082230841698</v>
      </c>
      <c r="K32" s="843">
        <v>2.7028979999999998</v>
      </c>
      <c r="L32" s="844">
        <v>0</v>
      </c>
      <c r="M32" s="844">
        <v>1</v>
      </c>
      <c r="N32" s="845">
        <v>42.4422</v>
      </c>
      <c r="O32" s="844">
        <v>0</v>
      </c>
      <c r="P32" s="845">
        <v>12.081952747147499</v>
      </c>
      <c r="Q32" s="829">
        <v>6076.24</v>
      </c>
      <c r="R32" s="836">
        <v>0.5649240860756457</v>
      </c>
      <c r="S32" s="836">
        <v>2.5000000000000001E-2</v>
      </c>
      <c r="T32" s="846">
        <v>3.7999999999999999E-2</v>
      </c>
      <c r="U32" s="847">
        <v>210</v>
      </c>
      <c r="V32" s="848">
        <v>1.5039999999999999E-3</v>
      </c>
      <c r="W32" s="848">
        <v>7.4999999999999997E-3</v>
      </c>
      <c r="X32" s="849">
        <v>0</v>
      </c>
      <c r="Y32" s="850">
        <v>117</v>
      </c>
      <c r="Z32" s="851"/>
    </row>
    <row r="33" spans="2:26">
      <c r="B33" s="826" t="s">
        <v>18</v>
      </c>
      <c r="C33" s="827" t="s">
        <v>82</v>
      </c>
      <c r="D33" s="827">
        <v>0</v>
      </c>
      <c r="E33" s="852">
        <v>1227</v>
      </c>
      <c r="F33" s="853">
        <v>2025</v>
      </c>
      <c r="G33" s="854">
        <v>5</v>
      </c>
      <c r="H33" s="855">
        <v>2030</v>
      </c>
      <c r="I33" s="853">
        <v>40</v>
      </c>
      <c r="J33" s="856">
        <v>1553.2592457948324</v>
      </c>
      <c r="K33" s="856">
        <v>2.2784759999999999</v>
      </c>
      <c r="L33" s="857">
        <v>0</v>
      </c>
      <c r="M33" s="857">
        <v>1</v>
      </c>
      <c r="N33" s="858">
        <v>35.18235</v>
      </c>
      <c r="O33" s="857">
        <v>0</v>
      </c>
      <c r="P33" s="858">
        <v>11.885996697616648</v>
      </c>
      <c r="Q33" s="852">
        <v>6122</v>
      </c>
      <c r="R33" s="859">
        <v>0.55735731458622995</v>
      </c>
      <c r="S33" s="859">
        <v>2.5000000000000001E-2</v>
      </c>
      <c r="T33" s="860">
        <v>3.7999999999999999E-2</v>
      </c>
      <c r="U33" s="861">
        <v>210</v>
      </c>
      <c r="V33" s="862">
        <v>1.5039999999999999E-3</v>
      </c>
      <c r="W33" s="862">
        <v>7.4999999999999997E-3</v>
      </c>
      <c r="X33" s="863">
        <v>0</v>
      </c>
      <c r="Y33" s="696">
        <v>117</v>
      </c>
    </row>
    <row r="34" spans="2:26">
      <c r="B34" s="841" t="s">
        <v>234</v>
      </c>
      <c r="C34" s="842" t="s">
        <v>64</v>
      </c>
      <c r="D34" s="842">
        <v>19</v>
      </c>
      <c r="E34" s="830">
        <v>1239.27</v>
      </c>
      <c r="F34" s="830">
        <v>2025</v>
      </c>
      <c r="G34" s="830">
        <v>5</v>
      </c>
      <c r="H34" s="830">
        <v>2030</v>
      </c>
      <c r="I34" s="830">
        <v>40</v>
      </c>
      <c r="J34" s="843">
        <v>1708.5851703743158</v>
      </c>
      <c r="K34" s="843">
        <v>2.2784759999999999</v>
      </c>
      <c r="L34" s="844">
        <v>0</v>
      </c>
      <c r="M34" s="844">
        <v>1</v>
      </c>
      <c r="N34" s="845">
        <v>35.18235</v>
      </c>
      <c r="O34" s="844">
        <v>0</v>
      </c>
      <c r="P34" s="845">
        <v>11.885996697616648</v>
      </c>
      <c r="Q34" s="829">
        <v>6109.7560000000003</v>
      </c>
      <c r="R34" s="836">
        <v>0.55735731458622995</v>
      </c>
      <c r="S34" s="836">
        <v>2.5000000000000001E-2</v>
      </c>
      <c r="T34" s="846">
        <v>3.7999999999999999E-2</v>
      </c>
      <c r="U34" s="847">
        <v>210</v>
      </c>
      <c r="V34" s="848">
        <v>1.5039999999999999E-3</v>
      </c>
      <c r="W34" s="848">
        <v>7.4999999999999997E-3</v>
      </c>
      <c r="X34" s="849">
        <v>0</v>
      </c>
      <c r="Y34" s="850">
        <v>117</v>
      </c>
      <c r="Z34" s="851"/>
    </row>
    <row r="35" spans="2:26">
      <c r="B35" s="841" t="s">
        <v>235</v>
      </c>
      <c r="C35" s="842" t="s">
        <v>65</v>
      </c>
      <c r="D35" s="842">
        <v>497</v>
      </c>
      <c r="E35" s="830">
        <v>1192.644</v>
      </c>
      <c r="F35" s="830">
        <v>2025</v>
      </c>
      <c r="G35" s="830">
        <v>5</v>
      </c>
      <c r="H35" s="830">
        <v>2030</v>
      </c>
      <c r="I35" s="830">
        <v>40</v>
      </c>
      <c r="J35" s="843">
        <v>1848.3785024958504</v>
      </c>
      <c r="K35" s="843">
        <v>2.2784759999999999</v>
      </c>
      <c r="L35" s="844">
        <v>0</v>
      </c>
      <c r="M35" s="844">
        <v>1</v>
      </c>
      <c r="N35" s="845">
        <v>35.18235</v>
      </c>
      <c r="O35" s="844">
        <v>0</v>
      </c>
      <c r="P35" s="845">
        <v>11.885996697616648</v>
      </c>
      <c r="Q35" s="829">
        <v>6140.3659999999991</v>
      </c>
      <c r="R35" s="836">
        <v>0.55735731458622995</v>
      </c>
      <c r="S35" s="836">
        <v>2.5000000000000001E-2</v>
      </c>
      <c r="T35" s="846">
        <v>3.7999999999999999E-2</v>
      </c>
      <c r="U35" s="847">
        <v>210</v>
      </c>
      <c r="V35" s="848">
        <v>1.5039999999999999E-3</v>
      </c>
      <c r="W35" s="848">
        <v>7.4999999999999997E-3</v>
      </c>
      <c r="X35" s="849">
        <v>0</v>
      </c>
      <c r="Y35" s="850">
        <v>117</v>
      </c>
      <c r="Z35" s="851"/>
    </row>
    <row r="36" spans="2:26">
      <c r="B36" s="841" t="s">
        <v>236</v>
      </c>
      <c r="C36" s="842" t="s">
        <v>56</v>
      </c>
      <c r="D36" s="842">
        <v>2353</v>
      </c>
      <c r="E36" s="830">
        <v>1155.8339999999998</v>
      </c>
      <c r="F36" s="830">
        <v>2025</v>
      </c>
      <c r="G36" s="830">
        <v>5</v>
      </c>
      <c r="H36" s="830">
        <v>2030</v>
      </c>
      <c r="I36" s="830">
        <v>40</v>
      </c>
      <c r="J36" s="843">
        <v>1615.3896156266258</v>
      </c>
      <c r="K36" s="843">
        <v>2.2784759999999999</v>
      </c>
      <c r="L36" s="844">
        <v>0</v>
      </c>
      <c r="M36" s="844">
        <v>1</v>
      </c>
      <c r="N36" s="845">
        <v>35.18235</v>
      </c>
      <c r="O36" s="844">
        <v>0</v>
      </c>
      <c r="P36" s="845">
        <v>11.885996697616648</v>
      </c>
      <c r="Q36" s="829">
        <v>6115.8779999999997</v>
      </c>
      <c r="R36" s="836">
        <v>0.55735731458622995</v>
      </c>
      <c r="S36" s="836">
        <v>2.5000000000000001E-2</v>
      </c>
      <c r="T36" s="846">
        <v>3.7999999999999999E-2</v>
      </c>
      <c r="U36" s="847">
        <v>210</v>
      </c>
      <c r="V36" s="848">
        <v>1.5039999999999999E-3</v>
      </c>
      <c r="W36" s="848">
        <v>7.4999999999999997E-3</v>
      </c>
      <c r="X36" s="849">
        <v>0</v>
      </c>
      <c r="Y36" s="850">
        <v>117</v>
      </c>
      <c r="Z36" s="851"/>
    </row>
    <row r="37" spans="2:26">
      <c r="B37" s="841" t="s">
        <v>237</v>
      </c>
      <c r="C37" s="842" t="s">
        <v>66</v>
      </c>
      <c r="D37" s="842">
        <v>2814</v>
      </c>
      <c r="E37" s="830">
        <v>1121.4780000000001</v>
      </c>
      <c r="F37" s="830">
        <v>2025</v>
      </c>
      <c r="G37" s="830">
        <v>5</v>
      </c>
      <c r="H37" s="830">
        <v>2030</v>
      </c>
      <c r="I37" s="830">
        <v>40</v>
      </c>
      <c r="J37" s="843">
        <v>1568.7918382527807</v>
      </c>
      <c r="K37" s="843">
        <v>2.2784759999999999</v>
      </c>
      <c r="L37" s="844">
        <v>0</v>
      </c>
      <c r="M37" s="844">
        <v>1</v>
      </c>
      <c r="N37" s="845">
        <v>35.18235</v>
      </c>
      <c r="O37" s="844">
        <v>0</v>
      </c>
      <c r="P37" s="845">
        <v>11.885996697616648</v>
      </c>
      <c r="Q37" s="829">
        <v>6140.3659999999991</v>
      </c>
      <c r="R37" s="836">
        <v>0.55735731458622995</v>
      </c>
      <c r="S37" s="836">
        <v>2.5000000000000001E-2</v>
      </c>
      <c r="T37" s="846">
        <v>3.7999999999999999E-2</v>
      </c>
      <c r="U37" s="847">
        <v>210</v>
      </c>
      <c r="V37" s="848">
        <v>1.5039999999999999E-3</v>
      </c>
      <c r="W37" s="848">
        <v>7.4999999999999997E-3</v>
      </c>
      <c r="X37" s="849">
        <v>0</v>
      </c>
      <c r="Y37" s="850">
        <v>117</v>
      </c>
      <c r="Z37" s="851"/>
    </row>
    <row r="38" spans="2:26">
      <c r="B38" s="841" t="s">
        <v>61</v>
      </c>
      <c r="C38" s="842" t="s">
        <v>67</v>
      </c>
      <c r="D38" s="842">
        <v>4225</v>
      </c>
      <c r="E38" s="830">
        <v>1058.9010000000001</v>
      </c>
      <c r="F38" s="830">
        <v>2025</v>
      </c>
      <c r="G38" s="830">
        <v>5</v>
      </c>
      <c r="H38" s="830">
        <v>2030</v>
      </c>
      <c r="I38" s="830">
        <v>40</v>
      </c>
      <c r="J38" s="843">
        <v>1537.7266533368841</v>
      </c>
      <c r="K38" s="843">
        <v>2.2784759999999999</v>
      </c>
      <c r="L38" s="844">
        <v>0</v>
      </c>
      <c r="M38" s="844">
        <v>1</v>
      </c>
      <c r="N38" s="845">
        <v>35.18235</v>
      </c>
      <c r="O38" s="844">
        <v>0</v>
      </c>
      <c r="P38" s="845">
        <v>11.885996697616648</v>
      </c>
      <c r="Q38" s="829">
        <v>6158.732</v>
      </c>
      <c r="R38" s="836">
        <v>0.55735731458622995</v>
      </c>
      <c r="S38" s="836">
        <v>2.5000000000000001E-2</v>
      </c>
      <c r="T38" s="846">
        <v>3.7999999999999999E-2</v>
      </c>
      <c r="U38" s="847">
        <v>210</v>
      </c>
      <c r="V38" s="848">
        <v>1.5039999999999999E-3</v>
      </c>
      <c r="W38" s="848">
        <v>7.4999999999999997E-3</v>
      </c>
      <c r="X38" s="849">
        <v>0</v>
      </c>
      <c r="Y38" s="850">
        <v>117</v>
      </c>
      <c r="Z38" s="851"/>
    </row>
    <row r="39" spans="2:26">
      <c r="B39" s="841" t="s">
        <v>238</v>
      </c>
      <c r="C39" s="842" t="s">
        <v>68</v>
      </c>
      <c r="D39" s="842">
        <v>6130</v>
      </c>
      <c r="E39" s="830">
        <v>992.64300000000003</v>
      </c>
      <c r="F39" s="830">
        <v>2025</v>
      </c>
      <c r="G39" s="830">
        <v>5</v>
      </c>
      <c r="H39" s="830">
        <v>2030</v>
      </c>
      <c r="I39" s="830">
        <v>40</v>
      </c>
      <c r="J39" s="843">
        <v>1537.7266533368841</v>
      </c>
      <c r="K39" s="843">
        <v>2.2784759999999999</v>
      </c>
      <c r="L39" s="844">
        <v>0</v>
      </c>
      <c r="M39" s="844">
        <v>1</v>
      </c>
      <c r="N39" s="845">
        <v>35.18235</v>
      </c>
      <c r="O39" s="844">
        <v>0</v>
      </c>
      <c r="P39" s="845">
        <v>11.885996697616648</v>
      </c>
      <c r="Q39" s="829">
        <v>6158.732</v>
      </c>
      <c r="R39" s="836">
        <v>0.55735731458622995</v>
      </c>
      <c r="S39" s="836">
        <v>2.5000000000000001E-2</v>
      </c>
      <c r="T39" s="846">
        <v>3.7999999999999999E-2</v>
      </c>
      <c r="U39" s="847">
        <v>210</v>
      </c>
      <c r="V39" s="848">
        <v>1.5039999999999999E-3</v>
      </c>
      <c r="W39" s="848">
        <v>7.4999999999999997E-3</v>
      </c>
      <c r="X39" s="849">
        <v>0</v>
      </c>
      <c r="Y39" s="850">
        <v>117</v>
      </c>
      <c r="Z39" s="851"/>
    </row>
    <row r="40" spans="2:26">
      <c r="B40" s="826" t="s">
        <v>18</v>
      </c>
      <c r="C40" s="827" t="s">
        <v>83</v>
      </c>
      <c r="D40" s="827">
        <v>0</v>
      </c>
      <c r="E40" s="852">
        <v>565.47652173913048</v>
      </c>
      <c r="F40" s="853">
        <v>2025</v>
      </c>
      <c r="G40" s="854">
        <v>5</v>
      </c>
      <c r="H40" s="855">
        <v>2030</v>
      </c>
      <c r="I40" s="853">
        <v>40</v>
      </c>
      <c r="J40" s="856">
        <v>3429.3764812505824</v>
      </c>
      <c r="K40" s="856">
        <v>5.3164439999999997</v>
      </c>
      <c r="L40" s="857">
        <v>0</v>
      </c>
      <c r="M40" s="857">
        <v>1</v>
      </c>
      <c r="N40" s="858">
        <v>77.066100000000006</v>
      </c>
      <c r="O40" s="857">
        <v>0</v>
      </c>
      <c r="P40" s="858">
        <v>65.279269304464421</v>
      </c>
      <c r="Q40" s="852">
        <v>6743</v>
      </c>
      <c r="R40" s="859">
        <v>0.53165182242608799</v>
      </c>
      <c r="S40" s="859">
        <v>2.5000000000000001E-2</v>
      </c>
      <c r="T40" s="860">
        <v>3.7999999999999999E-2</v>
      </c>
      <c r="U40" s="861">
        <v>323.39999999999998</v>
      </c>
      <c r="V40" s="862">
        <v>1.5039999999999999E-3</v>
      </c>
      <c r="W40" s="862">
        <v>5.6249999999999998E-3</v>
      </c>
      <c r="X40" s="863">
        <v>0</v>
      </c>
      <c r="Y40" s="696">
        <v>5.8204047217537891</v>
      </c>
    </row>
    <row r="41" spans="2:26">
      <c r="B41" s="841" t="s">
        <v>234</v>
      </c>
      <c r="C41" s="842" t="s">
        <v>64</v>
      </c>
      <c r="D41" s="842">
        <v>19</v>
      </c>
      <c r="E41" s="830">
        <v>571.13128695652176</v>
      </c>
      <c r="F41" s="830">
        <v>2025</v>
      </c>
      <c r="G41" s="830">
        <v>5</v>
      </c>
      <c r="H41" s="830">
        <v>2030</v>
      </c>
      <c r="I41" s="830">
        <v>40</v>
      </c>
      <c r="J41" s="843">
        <v>3772.3141293756407</v>
      </c>
      <c r="K41" s="843">
        <v>5.3164439999999997</v>
      </c>
      <c r="L41" s="844">
        <v>0</v>
      </c>
      <c r="M41" s="844">
        <v>1</v>
      </c>
      <c r="N41" s="845">
        <v>77.066100000000006</v>
      </c>
      <c r="O41" s="844">
        <v>0</v>
      </c>
      <c r="P41" s="845">
        <v>65.279269304464421</v>
      </c>
      <c r="Q41" s="829">
        <v>6729.5140000000001</v>
      </c>
      <c r="R41" s="836">
        <v>0.53165182242608799</v>
      </c>
      <c r="S41" s="836">
        <v>2.5000000000000001E-2</v>
      </c>
      <c r="T41" s="846">
        <v>3.7999999999999999E-2</v>
      </c>
      <c r="U41" s="847">
        <v>323.39999999999998</v>
      </c>
      <c r="V41" s="848">
        <v>1.5039999999999999E-3</v>
      </c>
      <c r="W41" s="848">
        <v>5.6249999999999998E-3</v>
      </c>
      <c r="X41" s="849">
        <v>0</v>
      </c>
      <c r="Y41" s="850">
        <v>5.8204047217537891</v>
      </c>
      <c r="Z41" s="851"/>
    </row>
    <row r="42" spans="2:26">
      <c r="B42" s="841" t="s">
        <v>235</v>
      </c>
      <c r="C42" s="842" t="s">
        <v>65</v>
      </c>
      <c r="D42" s="842">
        <v>497</v>
      </c>
      <c r="E42" s="830">
        <v>549.64317913043476</v>
      </c>
      <c r="F42" s="830">
        <v>2025</v>
      </c>
      <c r="G42" s="830">
        <v>5</v>
      </c>
      <c r="H42" s="830">
        <v>2030</v>
      </c>
      <c r="I42" s="830">
        <v>40</v>
      </c>
      <c r="J42" s="843">
        <v>4080.9580126881929</v>
      </c>
      <c r="K42" s="843">
        <v>5.3164439999999997</v>
      </c>
      <c r="L42" s="844">
        <v>0</v>
      </c>
      <c r="M42" s="844">
        <v>1</v>
      </c>
      <c r="N42" s="845">
        <v>77.066100000000006</v>
      </c>
      <c r="O42" s="844">
        <v>0</v>
      </c>
      <c r="P42" s="845">
        <v>65.279269304464421</v>
      </c>
      <c r="Q42" s="829">
        <v>6763.2289999999994</v>
      </c>
      <c r="R42" s="836">
        <v>0.53165182242608799</v>
      </c>
      <c r="S42" s="836">
        <v>2.5000000000000001E-2</v>
      </c>
      <c r="T42" s="846">
        <v>3.7999999999999999E-2</v>
      </c>
      <c r="U42" s="847">
        <v>323.39999999999998</v>
      </c>
      <c r="V42" s="848">
        <v>1.5039999999999999E-3</v>
      </c>
      <c r="W42" s="848">
        <v>5.6249999999999998E-3</v>
      </c>
      <c r="X42" s="849">
        <v>0</v>
      </c>
      <c r="Y42" s="850">
        <v>5.8204047217537891</v>
      </c>
      <c r="Z42" s="851"/>
    </row>
    <row r="43" spans="2:26">
      <c r="B43" s="841" t="s">
        <v>236</v>
      </c>
      <c r="C43" s="842" t="s">
        <v>56</v>
      </c>
      <c r="D43" s="842">
        <v>2353</v>
      </c>
      <c r="E43" s="830">
        <v>532.6788834782609</v>
      </c>
      <c r="F43" s="830">
        <v>2025</v>
      </c>
      <c r="G43" s="830">
        <v>5</v>
      </c>
      <c r="H43" s="830">
        <v>2030</v>
      </c>
      <c r="I43" s="830">
        <v>40</v>
      </c>
      <c r="J43" s="843">
        <v>3566.5515405006058</v>
      </c>
      <c r="K43" s="843">
        <v>5.3164439999999997</v>
      </c>
      <c r="L43" s="844">
        <v>0</v>
      </c>
      <c r="M43" s="844">
        <v>1</v>
      </c>
      <c r="N43" s="845">
        <v>77.066100000000006</v>
      </c>
      <c r="O43" s="844">
        <v>0</v>
      </c>
      <c r="P43" s="845">
        <v>65.279269304464421</v>
      </c>
      <c r="Q43" s="829">
        <v>6736.2569999999996</v>
      </c>
      <c r="R43" s="836">
        <v>0.53165182242608799</v>
      </c>
      <c r="S43" s="836">
        <v>2.5000000000000001E-2</v>
      </c>
      <c r="T43" s="846">
        <v>3.7999999999999999E-2</v>
      </c>
      <c r="U43" s="847">
        <v>323.39999999999998</v>
      </c>
      <c r="V43" s="848">
        <v>1.5039999999999999E-3</v>
      </c>
      <c r="W43" s="848">
        <v>5.6249999999999998E-3</v>
      </c>
      <c r="X43" s="849">
        <v>0</v>
      </c>
      <c r="Y43" s="850">
        <v>5.8204047217537891</v>
      </c>
      <c r="Z43" s="851"/>
    </row>
    <row r="44" spans="2:26">
      <c r="B44" s="841" t="s">
        <v>237</v>
      </c>
      <c r="C44" s="842" t="s">
        <v>66</v>
      </c>
      <c r="D44" s="842">
        <v>2814</v>
      </c>
      <c r="E44" s="830">
        <v>516.8455408695653</v>
      </c>
      <c r="F44" s="830">
        <v>2025</v>
      </c>
      <c r="G44" s="830">
        <v>5</v>
      </c>
      <c r="H44" s="830">
        <v>2030</v>
      </c>
      <c r="I44" s="830">
        <v>40</v>
      </c>
      <c r="J44" s="843">
        <v>3463.6702460630881</v>
      </c>
      <c r="K44" s="843">
        <v>5.3164439999999997</v>
      </c>
      <c r="L44" s="844">
        <v>0</v>
      </c>
      <c r="M44" s="844">
        <v>1</v>
      </c>
      <c r="N44" s="845">
        <v>77.066100000000006</v>
      </c>
      <c r="O44" s="844">
        <v>0</v>
      </c>
      <c r="P44" s="845">
        <v>65.279269304464421</v>
      </c>
      <c r="Q44" s="829">
        <v>6763.2289999999994</v>
      </c>
      <c r="R44" s="836">
        <v>0.53165182242608799</v>
      </c>
      <c r="S44" s="836">
        <v>2.5000000000000001E-2</v>
      </c>
      <c r="T44" s="846">
        <v>3.7999999999999999E-2</v>
      </c>
      <c r="U44" s="847">
        <v>323.39999999999998</v>
      </c>
      <c r="V44" s="848">
        <v>1.5039999999999999E-3</v>
      </c>
      <c r="W44" s="848">
        <v>5.6249999999999998E-3</v>
      </c>
      <c r="X44" s="849">
        <v>0</v>
      </c>
      <c r="Y44" s="850">
        <v>5.8204047217537891</v>
      </c>
      <c r="Z44" s="851"/>
    </row>
    <row r="45" spans="2:26">
      <c r="B45" s="841" t="s">
        <v>61</v>
      </c>
      <c r="C45" s="842" t="s">
        <v>67</v>
      </c>
      <c r="D45" s="842">
        <v>4225</v>
      </c>
      <c r="E45" s="830">
        <v>488.00623826086962</v>
      </c>
      <c r="F45" s="830">
        <v>2025</v>
      </c>
      <c r="G45" s="830">
        <v>5</v>
      </c>
      <c r="H45" s="830">
        <v>2030</v>
      </c>
      <c r="I45" s="830">
        <v>40</v>
      </c>
      <c r="J45" s="843">
        <v>3395.0827164380767</v>
      </c>
      <c r="K45" s="843">
        <v>5.3164439999999997</v>
      </c>
      <c r="L45" s="844">
        <v>0</v>
      </c>
      <c r="M45" s="844">
        <v>1</v>
      </c>
      <c r="N45" s="845">
        <v>77.066100000000006</v>
      </c>
      <c r="O45" s="844">
        <v>0</v>
      </c>
      <c r="P45" s="845">
        <v>65.279269304464421</v>
      </c>
      <c r="Q45" s="829">
        <v>6783.4579999999996</v>
      </c>
      <c r="R45" s="836">
        <v>0.53165182242608799</v>
      </c>
      <c r="S45" s="836">
        <v>2.5000000000000001E-2</v>
      </c>
      <c r="T45" s="846">
        <v>3.7999999999999999E-2</v>
      </c>
      <c r="U45" s="847">
        <v>323.39999999999998</v>
      </c>
      <c r="V45" s="848">
        <v>1.5039999999999999E-3</v>
      </c>
      <c r="W45" s="848">
        <v>5.6249999999999998E-3</v>
      </c>
      <c r="X45" s="849">
        <v>0</v>
      </c>
      <c r="Y45" s="850">
        <v>5.8204047217537891</v>
      </c>
      <c r="Z45" s="851"/>
    </row>
    <row r="46" spans="2:26">
      <c r="B46" s="841" t="s">
        <v>238</v>
      </c>
      <c r="C46" s="842" t="s">
        <v>68</v>
      </c>
      <c r="D46" s="842">
        <v>6130</v>
      </c>
      <c r="E46" s="830">
        <v>457.47050608695656</v>
      </c>
      <c r="F46" s="830">
        <v>2025</v>
      </c>
      <c r="G46" s="830">
        <v>5</v>
      </c>
      <c r="H46" s="830">
        <v>2030</v>
      </c>
      <c r="I46" s="830">
        <v>40</v>
      </c>
      <c r="J46" s="843">
        <v>3395.0827164380767</v>
      </c>
      <c r="K46" s="843">
        <v>5.3164439999999997</v>
      </c>
      <c r="L46" s="844">
        <v>0</v>
      </c>
      <c r="M46" s="844">
        <v>1</v>
      </c>
      <c r="N46" s="845">
        <v>77.066100000000006</v>
      </c>
      <c r="O46" s="844">
        <v>0</v>
      </c>
      <c r="P46" s="845">
        <v>65.279269304464421</v>
      </c>
      <c r="Q46" s="829">
        <v>6783.4579999999996</v>
      </c>
      <c r="R46" s="836">
        <v>0.53165182242608799</v>
      </c>
      <c r="S46" s="836">
        <v>2.5000000000000001E-2</v>
      </c>
      <c r="T46" s="846">
        <v>3.7999999999999999E-2</v>
      </c>
      <c r="U46" s="847">
        <v>323.39999999999998</v>
      </c>
      <c r="V46" s="848">
        <v>1.5039999999999999E-3</v>
      </c>
      <c r="W46" s="848">
        <v>5.6249999999999998E-3</v>
      </c>
      <c r="X46" s="849">
        <v>0</v>
      </c>
      <c r="Y46" s="850">
        <v>5.8204047217537891</v>
      </c>
      <c r="Z46" s="851"/>
    </row>
    <row r="47" spans="2:26">
      <c r="B47" s="826" t="s">
        <v>18</v>
      </c>
      <c r="C47" s="827" t="s">
        <v>84</v>
      </c>
      <c r="D47" s="827">
        <v>0</v>
      </c>
      <c r="E47" s="852">
        <v>1084.7570564516129</v>
      </c>
      <c r="F47" s="853">
        <v>2025</v>
      </c>
      <c r="G47" s="854">
        <v>5</v>
      </c>
      <c r="H47" s="855">
        <v>2030</v>
      </c>
      <c r="I47" s="853">
        <v>40</v>
      </c>
      <c r="J47" s="856">
        <v>2846.0201368724652</v>
      </c>
      <c r="K47" s="856">
        <v>4.8250080000000004</v>
      </c>
      <c r="L47" s="857">
        <v>0</v>
      </c>
      <c r="M47" s="857">
        <v>1</v>
      </c>
      <c r="N47" s="858">
        <v>62.993160000000003</v>
      </c>
      <c r="O47" s="857">
        <v>0</v>
      </c>
      <c r="P47" s="858">
        <v>65.083313254933572</v>
      </c>
      <c r="Q47" s="852">
        <v>6843</v>
      </c>
      <c r="R47" s="859">
        <v>0.52462655118063006</v>
      </c>
      <c r="S47" s="859">
        <v>2.5000000000000001E-2</v>
      </c>
      <c r="T47" s="860">
        <v>3.7999999999999999E-2</v>
      </c>
      <c r="U47" s="861">
        <v>323.39999999999998</v>
      </c>
      <c r="V47" s="862">
        <v>1.5039999999999999E-3</v>
      </c>
      <c r="W47" s="862">
        <v>5.6249999999999998E-3</v>
      </c>
      <c r="X47" s="863">
        <v>0</v>
      </c>
      <c r="Y47" s="696">
        <v>5.8204047217537891</v>
      </c>
    </row>
    <row r="48" spans="2:26">
      <c r="B48" s="841" t="s">
        <v>234</v>
      </c>
      <c r="C48" s="842" t="s">
        <v>64</v>
      </c>
      <c r="D48" s="842">
        <v>19</v>
      </c>
      <c r="E48" s="830">
        <v>1095.6046270161291</v>
      </c>
      <c r="F48" s="830">
        <v>2025</v>
      </c>
      <c r="G48" s="830">
        <v>5</v>
      </c>
      <c r="H48" s="830">
        <v>2030</v>
      </c>
      <c r="I48" s="830">
        <v>40</v>
      </c>
      <c r="J48" s="843">
        <v>3130.6221505597118</v>
      </c>
      <c r="K48" s="843">
        <v>4.8250080000000004</v>
      </c>
      <c r="L48" s="844">
        <v>0</v>
      </c>
      <c r="M48" s="844">
        <v>1</v>
      </c>
      <c r="N48" s="845">
        <v>62.993160000000003</v>
      </c>
      <c r="O48" s="844">
        <v>0</v>
      </c>
      <c r="P48" s="845">
        <v>65.083313254933572</v>
      </c>
      <c r="Q48" s="829">
        <v>6829.3140000000003</v>
      </c>
      <c r="R48" s="836">
        <v>0.52462655118063006</v>
      </c>
      <c r="S48" s="836">
        <v>2.5000000000000001E-2</v>
      </c>
      <c r="T48" s="846">
        <v>3.7999999999999999E-2</v>
      </c>
      <c r="U48" s="847">
        <v>323.39999999999998</v>
      </c>
      <c r="V48" s="848">
        <v>1.5039999999999999E-3</v>
      </c>
      <c r="W48" s="848">
        <v>5.6249999999999998E-3</v>
      </c>
      <c r="X48" s="849">
        <v>0</v>
      </c>
      <c r="Y48" s="850">
        <v>5.8204047217537891</v>
      </c>
      <c r="Z48" s="851"/>
    </row>
    <row r="49" spans="2:26">
      <c r="B49" s="841" t="s">
        <v>235</v>
      </c>
      <c r="C49" s="842" t="s">
        <v>65</v>
      </c>
      <c r="D49" s="842">
        <v>497</v>
      </c>
      <c r="E49" s="830">
        <v>1054.3838588709677</v>
      </c>
      <c r="F49" s="830">
        <v>2025</v>
      </c>
      <c r="G49" s="830">
        <v>5</v>
      </c>
      <c r="H49" s="830">
        <v>2030</v>
      </c>
      <c r="I49" s="830">
        <v>40</v>
      </c>
      <c r="J49" s="843">
        <v>3386.7639628782335</v>
      </c>
      <c r="K49" s="843">
        <v>4.8250080000000004</v>
      </c>
      <c r="L49" s="844">
        <v>0</v>
      </c>
      <c r="M49" s="844">
        <v>1</v>
      </c>
      <c r="N49" s="845">
        <v>62.993160000000003</v>
      </c>
      <c r="O49" s="844">
        <v>0</v>
      </c>
      <c r="P49" s="845">
        <v>65.083313254933572</v>
      </c>
      <c r="Q49" s="829">
        <v>6863.5289999999995</v>
      </c>
      <c r="R49" s="836">
        <v>0.52462655118063006</v>
      </c>
      <c r="S49" s="836">
        <v>2.5000000000000001E-2</v>
      </c>
      <c r="T49" s="846">
        <v>3.7999999999999999E-2</v>
      </c>
      <c r="U49" s="847">
        <v>323.39999999999998</v>
      </c>
      <c r="V49" s="848">
        <v>1.5039999999999999E-3</v>
      </c>
      <c r="W49" s="848">
        <v>5.6249999999999998E-3</v>
      </c>
      <c r="X49" s="849">
        <v>0</v>
      </c>
      <c r="Y49" s="850">
        <v>5.8204047217537891</v>
      </c>
      <c r="Z49" s="851"/>
    </row>
    <row r="50" spans="2:26">
      <c r="B50" s="841" t="s">
        <v>236</v>
      </c>
      <c r="C50" s="842" t="s">
        <v>56</v>
      </c>
      <c r="D50" s="842">
        <v>2353</v>
      </c>
      <c r="E50" s="830">
        <v>1021.8411471774193</v>
      </c>
      <c r="F50" s="830">
        <v>2025</v>
      </c>
      <c r="G50" s="830">
        <v>5</v>
      </c>
      <c r="H50" s="830">
        <v>2030</v>
      </c>
      <c r="I50" s="830">
        <v>40</v>
      </c>
      <c r="J50" s="843">
        <v>2959.860942347364</v>
      </c>
      <c r="K50" s="843">
        <v>4.8250080000000004</v>
      </c>
      <c r="L50" s="844">
        <v>0</v>
      </c>
      <c r="M50" s="844">
        <v>1</v>
      </c>
      <c r="N50" s="845">
        <v>62.993160000000003</v>
      </c>
      <c r="O50" s="844">
        <v>0</v>
      </c>
      <c r="P50" s="845">
        <v>65.083313254933572</v>
      </c>
      <c r="Q50" s="829">
        <v>6836.1570000000002</v>
      </c>
      <c r="R50" s="836">
        <v>0.52462655118063006</v>
      </c>
      <c r="S50" s="836">
        <v>2.5000000000000001E-2</v>
      </c>
      <c r="T50" s="846">
        <v>3.7999999999999999E-2</v>
      </c>
      <c r="U50" s="847">
        <v>323.39999999999998</v>
      </c>
      <c r="V50" s="848">
        <v>1.5039999999999999E-3</v>
      </c>
      <c r="W50" s="848">
        <v>5.6249999999999998E-3</v>
      </c>
      <c r="X50" s="849">
        <v>0</v>
      </c>
      <c r="Y50" s="850">
        <v>5.8204047217537891</v>
      </c>
      <c r="Z50" s="851"/>
    </row>
    <row r="51" spans="2:26">
      <c r="B51" s="841" t="s">
        <v>237</v>
      </c>
      <c r="C51" s="842" t="s">
        <v>66</v>
      </c>
      <c r="D51" s="842">
        <v>2814</v>
      </c>
      <c r="E51" s="830">
        <v>991.46794959677425</v>
      </c>
      <c r="F51" s="830">
        <v>2025</v>
      </c>
      <c r="G51" s="830">
        <v>5</v>
      </c>
      <c r="H51" s="830">
        <v>2030</v>
      </c>
      <c r="I51" s="830">
        <v>40</v>
      </c>
      <c r="J51" s="843">
        <v>2874.4803382411897</v>
      </c>
      <c r="K51" s="843">
        <v>4.8250080000000004</v>
      </c>
      <c r="L51" s="844">
        <v>0</v>
      </c>
      <c r="M51" s="844">
        <v>1</v>
      </c>
      <c r="N51" s="845">
        <v>62.993160000000003</v>
      </c>
      <c r="O51" s="844">
        <v>0</v>
      </c>
      <c r="P51" s="845">
        <v>65.083313254933572</v>
      </c>
      <c r="Q51" s="829">
        <v>6863.5289999999995</v>
      </c>
      <c r="R51" s="836">
        <v>0.52462655118063006</v>
      </c>
      <c r="S51" s="836">
        <v>2.5000000000000001E-2</v>
      </c>
      <c r="T51" s="846">
        <v>3.7999999999999999E-2</v>
      </c>
      <c r="U51" s="847">
        <v>323.39999999999998</v>
      </c>
      <c r="V51" s="848">
        <v>1.5039999999999999E-3</v>
      </c>
      <c r="W51" s="848">
        <v>5.6249999999999998E-3</v>
      </c>
      <c r="X51" s="849">
        <v>0</v>
      </c>
      <c r="Y51" s="850">
        <v>5.8204047217537891</v>
      </c>
      <c r="Z51" s="851"/>
    </row>
    <row r="52" spans="2:26">
      <c r="B52" s="841" t="s">
        <v>61</v>
      </c>
      <c r="C52" s="842" t="s">
        <v>67</v>
      </c>
      <c r="D52" s="842">
        <v>4225</v>
      </c>
      <c r="E52" s="830">
        <v>936.14533971774199</v>
      </c>
      <c r="F52" s="830">
        <v>2025</v>
      </c>
      <c r="G52" s="830">
        <v>5</v>
      </c>
      <c r="H52" s="830">
        <v>2030</v>
      </c>
      <c r="I52" s="830">
        <v>40</v>
      </c>
      <c r="J52" s="843">
        <v>2817.5599355037407</v>
      </c>
      <c r="K52" s="843">
        <v>4.8250080000000004</v>
      </c>
      <c r="L52" s="844">
        <v>0</v>
      </c>
      <c r="M52" s="844">
        <v>1</v>
      </c>
      <c r="N52" s="845">
        <v>62.993160000000003</v>
      </c>
      <c r="O52" s="844">
        <v>0</v>
      </c>
      <c r="P52" s="845">
        <v>65.083313254933572</v>
      </c>
      <c r="Q52" s="829">
        <v>6884.058</v>
      </c>
      <c r="R52" s="836">
        <v>0.52462655118063006</v>
      </c>
      <c r="S52" s="836">
        <v>2.5000000000000001E-2</v>
      </c>
      <c r="T52" s="846">
        <v>3.7999999999999999E-2</v>
      </c>
      <c r="U52" s="847">
        <v>323.39999999999998</v>
      </c>
      <c r="V52" s="848">
        <v>1.5039999999999999E-3</v>
      </c>
      <c r="W52" s="848">
        <v>5.6249999999999998E-3</v>
      </c>
      <c r="X52" s="849">
        <v>0</v>
      </c>
      <c r="Y52" s="850">
        <v>5.8204047217537891</v>
      </c>
      <c r="Z52" s="851"/>
    </row>
    <row r="53" spans="2:26">
      <c r="B53" s="841" t="s">
        <v>238</v>
      </c>
      <c r="C53" s="842" t="s">
        <v>68</v>
      </c>
      <c r="D53" s="842">
        <v>6130</v>
      </c>
      <c r="E53" s="830">
        <v>877.56845866935487</v>
      </c>
      <c r="F53" s="830">
        <v>2025</v>
      </c>
      <c r="G53" s="830">
        <v>5</v>
      </c>
      <c r="H53" s="830">
        <v>2030</v>
      </c>
      <c r="I53" s="830">
        <v>40</v>
      </c>
      <c r="J53" s="843">
        <v>2817.5599355037407</v>
      </c>
      <c r="K53" s="843">
        <v>4.8250080000000004</v>
      </c>
      <c r="L53" s="844">
        <v>0</v>
      </c>
      <c r="M53" s="844">
        <v>1</v>
      </c>
      <c r="N53" s="845">
        <v>62.993160000000003</v>
      </c>
      <c r="O53" s="844">
        <v>0</v>
      </c>
      <c r="P53" s="845">
        <v>65.083313254933572</v>
      </c>
      <c r="Q53" s="829">
        <v>6884.058</v>
      </c>
      <c r="R53" s="836">
        <v>0.52462655118063006</v>
      </c>
      <c r="S53" s="836">
        <v>2.5000000000000001E-2</v>
      </c>
      <c r="T53" s="846">
        <v>3.7999999999999999E-2</v>
      </c>
      <c r="U53" s="847">
        <v>323.39999999999998</v>
      </c>
      <c r="V53" s="848">
        <v>1.5039999999999999E-3</v>
      </c>
      <c r="W53" s="848">
        <v>5.6249999999999998E-3</v>
      </c>
      <c r="X53" s="849">
        <v>0</v>
      </c>
      <c r="Y53" s="850">
        <v>5.8204047217537891</v>
      </c>
      <c r="Z53" s="851"/>
    </row>
    <row r="54" spans="2:26">
      <c r="B54" s="826" t="s">
        <v>18</v>
      </c>
      <c r="C54" s="827" t="s">
        <v>85</v>
      </c>
      <c r="D54" s="827">
        <v>0</v>
      </c>
      <c r="E54" s="852">
        <v>20</v>
      </c>
      <c r="F54" s="853">
        <v>2025</v>
      </c>
      <c r="G54" s="854">
        <v>2.5</v>
      </c>
      <c r="H54" s="855">
        <v>2027</v>
      </c>
      <c r="I54" s="853">
        <v>30</v>
      </c>
      <c r="J54" s="856">
        <v>1917.8471266781141</v>
      </c>
      <c r="K54" s="856">
        <v>6.2364190903858878</v>
      </c>
      <c r="L54" s="857">
        <v>0.74</v>
      </c>
      <c r="M54" s="857">
        <v>0.91</v>
      </c>
      <c r="N54" s="858">
        <v>42.818296273768375</v>
      </c>
      <c r="O54" s="857">
        <v>0.03</v>
      </c>
      <c r="P54" s="858">
        <v>14.594518044812999</v>
      </c>
      <c r="Q54" s="852">
        <v>8295</v>
      </c>
      <c r="R54" s="859">
        <v>0.41134918383326097</v>
      </c>
      <c r="S54" s="859">
        <v>2.5000000000000001E-2</v>
      </c>
      <c r="T54" s="860">
        <v>0.05</v>
      </c>
      <c r="U54" s="861">
        <v>27.1</v>
      </c>
      <c r="V54" s="862">
        <v>1.5150000000000001E-3</v>
      </c>
      <c r="W54" s="862">
        <v>2.1309999999999999E-2</v>
      </c>
      <c r="X54" s="863">
        <v>0</v>
      </c>
      <c r="Y54" s="696">
        <v>117</v>
      </c>
    </row>
    <row r="55" spans="2:26">
      <c r="B55" s="826" t="s">
        <v>18</v>
      </c>
      <c r="C55" s="827" t="s">
        <v>86</v>
      </c>
      <c r="D55" s="827">
        <v>0</v>
      </c>
      <c r="E55" s="852">
        <v>50</v>
      </c>
      <c r="F55" s="853">
        <v>2025</v>
      </c>
      <c r="G55" s="854">
        <v>3.5</v>
      </c>
      <c r="H55" s="855">
        <v>2028</v>
      </c>
      <c r="I55" s="853">
        <v>40</v>
      </c>
      <c r="J55" s="856">
        <v>2351.517125048329</v>
      </c>
      <c r="K55" s="856">
        <v>6.6625874999999999</v>
      </c>
      <c r="L55" s="857">
        <v>0.87</v>
      </c>
      <c r="M55" s="857">
        <v>0.98</v>
      </c>
      <c r="N55" s="858">
        <v>12.41605</v>
      </c>
      <c r="O55" s="857">
        <v>0.03</v>
      </c>
      <c r="P55" s="858">
        <v>32.458977529649992</v>
      </c>
      <c r="Q55" s="852">
        <v>9447</v>
      </c>
      <c r="R55" s="859">
        <v>0.36118783528071347</v>
      </c>
      <c r="S55" s="859">
        <v>2.9000000000000001E-2</v>
      </c>
      <c r="T55" s="860">
        <v>3.9E-2</v>
      </c>
      <c r="U55" s="861">
        <v>27</v>
      </c>
      <c r="V55" s="862">
        <v>1.5039999999999999E-3</v>
      </c>
      <c r="W55" s="862">
        <v>7.9912500000000001E-3</v>
      </c>
      <c r="X55" s="863">
        <v>0</v>
      </c>
      <c r="Y55" s="696">
        <v>117</v>
      </c>
    </row>
    <row r="56" spans="2:26">
      <c r="B56" s="841" t="s">
        <v>234</v>
      </c>
      <c r="C56" s="842" t="s">
        <v>170</v>
      </c>
      <c r="D56" s="842">
        <v>19</v>
      </c>
      <c r="E56" s="829">
        <v>50</v>
      </c>
      <c r="F56" s="830">
        <v>2025</v>
      </c>
      <c r="G56" s="830">
        <v>3.5</v>
      </c>
      <c r="H56" s="830">
        <v>2028</v>
      </c>
      <c r="I56" s="830">
        <v>40</v>
      </c>
      <c r="J56" s="843">
        <v>2539.6384950521956</v>
      </c>
      <c r="K56" s="843">
        <v>6.6625874999999999</v>
      </c>
      <c r="L56" s="844">
        <v>0.87</v>
      </c>
      <c r="M56" s="844">
        <v>0.98</v>
      </c>
      <c r="N56" s="845">
        <v>12.41605</v>
      </c>
      <c r="O56" s="844">
        <v>0.03</v>
      </c>
      <c r="P56" s="845">
        <v>32.458977529649992</v>
      </c>
      <c r="Q56" s="829">
        <v>9409.2119999999995</v>
      </c>
      <c r="R56" s="836">
        <v>0.36118783528071347</v>
      </c>
      <c r="S56" s="836">
        <v>2.9000000000000001E-2</v>
      </c>
      <c r="T56" s="846">
        <v>3.9E-2</v>
      </c>
      <c r="U56" s="847">
        <v>27</v>
      </c>
      <c r="V56" s="848">
        <v>1.5039999999999999E-3</v>
      </c>
      <c r="W56" s="848">
        <v>7.9912500000000001E-3</v>
      </c>
      <c r="X56" s="849">
        <v>0</v>
      </c>
      <c r="Y56" s="850">
        <v>117</v>
      </c>
    </row>
    <row r="57" spans="2:26">
      <c r="B57" s="841" t="s">
        <v>235</v>
      </c>
      <c r="C57" s="842" t="s">
        <v>171</v>
      </c>
      <c r="D57" s="842">
        <v>497</v>
      </c>
      <c r="E57" s="829">
        <v>50</v>
      </c>
      <c r="F57" s="830">
        <v>2025</v>
      </c>
      <c r="G57" s="830">
        <v>3.5</v>
      </c>
      <c r="H57" s="830">
        <v>2028</v>
      </c>
      <c r="I57" s="830">
        <v>40</v>
      </c>
      <c r="J57" s="843">
        <v>2680.7295225550947</v>
      </c>
      <c r="K57" s="843">
        <v>6.6625874999999999</v>
      </c>
      <c r="L57" s="844">
        <v>0.87</v>
      </c>
      <c r="M57" s="844">
        <v>0.98</v>
      </c>
      <c r="N57" s="845">
        <v>12.41605</v>
      </c>
      <c r="O57" s="844">
        <v>0.03</v>
      </c>
      <c r="P57" s="845">
        <v>32.458977529649992</v>
      </c>
      <c r="Q57" s="829">
        <v>9484.7880000000005</v>
      </c>
      <c r="R57" s="836">
        <v>0.36118783528071347</v>
      </c>
      <c r="S57" s="836">
        <v>2.9000000000000001E-2</v>
      </c>
      <c r="T57" s="846">
        <v>3.9E-2</v>
      </c>
      <c r="U57" s="847">
        <v>27</v>
      </c>
      <c r="V57" s="848">
        <v>1.5039999999999999E-3</v>
      </c>
      <c r="W57" s="848">
        <v>7.9912500000000001E-3</v>
      </c>
      <c r="X57" s="849">
        <v>0</v>
      </c>
      <c r="Y57" s="850">
        <v>117</v>
      </c>
      <c r="Z57" s="851"/>
    </row>
    <row r="58" spans="2:26">
      <c r="B58" s="841" t="s">
        <v>236</v>
      </c>
      <c r="C58" s="842" t="s">
        <v>172</v>
      </c>
      <c r="D58" s="842">
        <v>2353</v>
      </c>
      <c r="E58" s="829">
        <v>50</v>
      </c>
      <c r="F58" s="830">
        <v>2025</v>
      </c>
      <c r="G58" s="830">
        <v>3.5</v>
      </c>
      <c r="H58" s="830">
        <v>2028</v>
      </c>
      <c r="I58" s="830">
        <v>40</v>
      </c>
      <c r="J58" s="843">
        <v>2422.0626387997791</v>
      </c>
      <c r="K58" s="843">
        <v>6.6625874999999999</v>
      </c>
      <c r="L58" s="844">
        <v>0.87</v>
      </c>
      <c r="M58" s="844">
        <v>0.98</v>
      </c>
      <c r="N58" s="845">
        <v>12.41605</v>
      </c>
      <c r="O58" s="844">
        <v>0.03</v>
      </c>
      <c r="P58" s="845">
        <v>32.458977529649992</v>
      </c>
      <c r="Q58" s="829">
        <v>9352.5300000000007</v>
      </c>
      <c r="R58" s="836">
        <v>0.36118783528071347</v>
      </c>
      <c r="S58" s="836">
        <v>2.9000000000000001E-2</v>
      </c>
      <c r="T58" s="846">
        <v>3.9E-2</v>
      </c>
      <c r="U58" s="847">
        <v>27</v>
      </c>
      <c r="V58" s="848">
        <v>1.5039999999999999E-3</v>
      </c>
      <c r="W58" s="848">
        <v>7.9912500000000001E-3</v>
      </c>
      <c r="X58" s="849">
        <v>0</v>
      </c>
      <c r="Y58" s="850">
        <v>117</v>
      </c>
    </row>
    <row r="59" spans="2:26">
      <c r="B59" s="841" t="s">
        <v>237</v>
      </c>
      <c r="C59" s="842" t="s">
        <v>87</v>
      </c>
      <c r="D59" s="842">
        <v>2814</v>
      </c>
      <c r="E59" s="829">
        <v>50</v>
      </c>
      <c r="F59" s="830">
        <v>2025</v>
      </c>
      <c r="G59" s="830">
        <v>3.5</v>
      </c>
      <c r="H59" s="830">
        <v>2028</v>
      </c>
      <c r="I59" s="830">
        <v>40</v>
      </c>
      <c r="J59" s="843">
        <v>2375.0322962988125</v>
      </c>
      <c r="K59" s="843">
        <v>6.6625874999999999</v>
      </c>
      <c r="L59" s="844">
        <v>0.87</v>
      </c>
      <c r="M59" s="844">
        <v>0.98</v>
      </c>
      <c r="N59" s="845">
        <v>12.41605</v>
      </c>
      <c r="O59" s="844">
        <v>0.03</v>
      </c>
      <c r="P59" s="845">
        <v>32.458977529649992</v>
      </c>
      <c r="Q59" s="829">
        <v>9390.3179999999993</v>
      </c>
      <c r="R59" s="836">
        <v>0.36118783528071347</v>
      </c>
      <c r="S59" s="836">
        <v>2.9000000000000001E-2</v>
      </c>
      <c r="T59" s="846">
        <v>3.9E-2</v>
      </c>
      <c r="U59" s="847">
        <v>27</v>
      </c>
      <c r="V59" s="848">
        <v>1.5039999999999999E-3</v>
      </c>
      <c r="W59" s="848">
        <v>7.9912500000000001E-3</v>
      </c>
      <c r="X59" s="849">
        <v>0</v>
      </c>
      <c r="Y59" s="850">
        <v>117</v>
      </c>
      <c r="Z59" s="851"/>
    </row>
    <row r="60" spans="2:26">
      <c r="B60" s="841" t="s">
        <v>61</v>
      </c>
      <c r="C60" s="842" t="s">
        <v>88</v>
      </c>
      <c r="D60" s="842">
        <v>4225</v>
      </c>
      <c r="E60" s="829">
        <v>50</v>
      </c>
      <c r="F60" s="830">
        <v>2025</v>
      </c>
      <c r="G60" s="830">
        <v>3.5</v>
      </c>
      <c r="H60" s="830">
        <v>2028</v>
      </c>
      <c r="I60" s="830">
        <v>40</v>
      </c>
      <c r="J60" s="843">
        <v>2351.517125048329</v>
      </c>
      <c r="K60" s="843">
        <v>6.6625874999999999</v>
      </c>
      <c r="L60" s="844">
        <v>0.87</v>
      </c>
      <c r="M60" s="844">
        <v>0.98</v>
      </c>
      <c r="N60" s="845">
        <v>12.41605</v>
      </c>
      <c r="O60" s="844">
        <v>0.03</v>
      </c>
      <c r="P60" s="845">
        <v>32.458977529649992</v>
      </c>
      <c r="Q60" s="829">
        <v>9399.7649999999994</v>
      </c>
      <c r="R60" s="836">
        <v>0.36118783528071347</v>
      </c>
      <c r="S60" s="836">
        <v>2.9000000000000001E-2</v>
      </c>
      <c r="T60" s="846">
        <v>3.9E-2</v>
      </c>
      <c r="U60" s="847">
        <v>27</v>
      </c>
      <c r="V60" s="848">
        <v>1.5039999999999999E-3</v>
      </c>
      <c r="W60" s="848">
        <v>7.9912500000000001E-3</v>
      </c>
      <c r="X60" s="849">
        <v>0</v>
      </c>
      <c r="Y60" s="850">
        <v>117</v>
      </c>
    </row>
    <row r="61" spans="2:26">
      <c r="B61" s="841" t="s">
        <v>238</v>
      </c>
      <c r="C61" s="842" t="s">
        <v>89</v>
      </c>
      <c r="D61" s="842">
        <v>6130</v>
      </c>
      <c r="E61" s="829">
        <v>50</v>
      </c>
      <c r="F61" s="830">
        <v>2025</v>
      </c>
      <c r="G61" s="830">
        <v>3.5</v>
      </c>
      <c r="H61" s="830">
        <v>2028</v>
      </c>
      <c r="I61" s="830">
        <v>40</v>
      </c>
      <c r="J61" s="843">
        <v>2328.0019537978455</v>
      </c>
      <c r="K61" s="843">
        <v>6.6625874999999999</v>
      </c>
      <c r="L61" s="844">
        <v>0.87</v>
      </c>
      <c r="M61" s="844">
        <v>0.98</v>
      </c>
      <c r="N61" s="845">
        <v>12.41605</v>
      </c>
      <c r="O61" s="844">
        <v>0.03</v>
      </c>
      <c r="P61" s="845">
        <v>32.458977529649992</v>
      </c>
      <c r="Q61" s="829">
        <v>9333.6360000000004</v>
      </c>
      <c r="R61" s="836">
        <v>0.36118783528071347</v>
      </c>
      <c r="S61" s="836">
        <v>2.9000000000000001E-2</v>
      </c>
      <c r="T61" s="846">
        <v>3.9E-2</v>
      </c>
      <c r="U61" s="847">
        <v>27</v>
      </c>
      <c r="V61" s="848">
        <v>1.5039999999999999E-3</v>
      </c>
      <c r="W61" s="848">
        <v>7.9912500000000001E-3</v>
      </c>
      <c r="X61" s="849">
        <v>0</v>
      </c>
      <c r="Y61" s="850">
        <v>117</v>
      </c>
    </row>
    <row r="62" spans="2:26">
      <c r="B62" s="826" t="s">
        <v>18</v>
      </c>
      <c r="C62" s="827" t="s">
        <v>90</v>
      </c>
      <c r="D62" s="827">
        <v>0</v>
      </c>
      <c r="E62" s="852">
        <v>211</v>
      </c>
      <c r="F62" s="853">
        <v>2025</v>
      </c>
      <c r="G62" s="854">
        <v>3.5</v>
      </c>
      <c r="H62" s="855">
        <v>2028</v>
      </c>
      <c r="I62" s="853">
        <v>40</v>
      </c>
      <c r="J62" s="856">
        <v>1610.416817617818</v>
      </c>
      <c r="K62" s="856">
        <v>5.3300700000000001</v>
      </c>
      <c r="L62" s="857">
        <v>0.87</v>
      </c>
      <c r="M62" s="857">
        <v>0.98</v>
      </c>
      <c r="N62" s="858">
        <v>9.9328400000000006</v>
      </c>
      <c r="O62" s="857">
        <v>0.03</v>
      </c>
      <c r="P62" s="858">
        <v>32.458977529649992</v>
      </c>
      <c r="Q62" s="852">
        <v>9447</v>
      </c>
      <c r="R62" s="859">
        <v>0.36118783528071347</v>
      </c>
      <c r="S62" s="859">
        <v>2.9000000000000001E-2</v>
      </c>
      <c r="T62" s="860">
        <v>3.9E-2</v>
      </c>
      <c r="U62" s="861">
        <v>27</v>
      </c>
      <c r="V62" s="862">
        <v>1.5039999999999999E-3</v>
      </c>
      <c r="W62" s="862">
        <v>7.9912500000000001E-3</v>
      </c>
      <c r="X62" s="863">
        <v>0</v>
      </c>
      <c r="Y62" s="696">
        <v>117</v>
      </c>
    </row>
    <row r="63" spans="2:26">
      <c r="B63" s="841" t="s">
        <v>234</v>
      </c>
      <c r="C63" s="842" t="s">
        <v>170</v>
      </c>
      <c r="D63" s="842">
        <v>19</v>
      </c>
      <c r="E63" s="829">
        <v>211</v>
      </c>
      <c r="F63" s="830">
        <v>2025</v>
      </c>
      <c r="G63" s="830">
        <v>3.5</v>
      </c>
      <c r="H63" s="830">
        <v>2028</v>
      </c>
      <c r="I63" s="830">
        <v>40</v>
      </c>
      <c r="J63" s="843">
        <v>1739.2501630272436</v>
      </c>
      <c r="K63" s="843">
        <v>5.3300700000000001</v>
      </c>
      <c r="L63" s="844">
        <v>0.87</v>
      </c>
      <c r="M63" s="844">
        <v>0.98</v>
      </c>
      <c r="N63" s="845">
        <v>9.9328400000000006</v>
      </c>
      <c r="O63" s="844">
        <v>0.03</v>
      </c>
      <c r="P63" s="845">
        <v>32.458977529649992</v>
      </c>
      <c r="Q63" s="829">
        <v>9409.2119999999995</v>
      </c>
      <c r="R63" s="836">
        <v>0.36118783528071347</v>
      </c>
      <c r="S63" s="836">
        <v>2.9000000000000001E-2</v>
      </c>
      <c r="T63" s="846">
        <v>3.9E-2</v>
      </c>
      <c r="U63" s="847">
        <v>27</v>
      </c>
      <c r="V63" s="848">
        <v>1.5039999999999999E-3</v>
      </c>
      <c r="W63" s="848">
        <v>7.9912500000000001E-3</v>
      </c>
      <c r="X63" s="849">
        <v>0</v>
      </c>
      <c r="Y63" s="850">
        <v>117</v>
      </c>
    </row>
    <row r="64" spans="2:26">
      <c r="B64" s="841" t="s">
        <v>235</v>
      </c>
      <c r="C64" s="842" t="s">
        <v>171</v>
      </c>
      <c r="D64" s="842">
        <v>497</v>
      </c>
      <c r="E64" s="829">
        <v>211</v>
      </c>
      <c r="F64" s="830">
        <v>2025</v>
      </c>
      <c r="G64" s="830">
        <v>3.5</v>
      </c>
      <c r="H64" s="830">
        <v>2028</v>
      </c>
      <c r="I64" s="830">
        <v>40</v>
      </c>
      <c r="J64" s="843">
        <v>1835.8751720843122</v>
      </c>
      <c r="K64" s="843">
        <v>5.3300700000000001</v>
      </c>
      <c r="L64" s="844">
        <v>0.87</v>
      </c>
      <c r="M64" s="844">
        <v>0.98</v>
      </c>
      <c r="N64" s="845">
        <v>9.9328400000000006</v>
      </c>
      <c r="O64" s="844">
        <v>0.03</v>
      </c>
      <c r="P64" s="845">
        <v>32.458977529649992</v>
      </c>
      <c r="Q64" s="829">
        <v>9484.7880000000005</v>
      </c>
      <c r="R64" s="836">
        <v>0.36118783528071347</v>
      </c>
      <c r="S64" s="836">
        <v>2.9000000000000001E-2</v>
      </c>
      <c r="T64" s="846">
        <v>3.9E-2</v>
      </c>
      <c r="U64" s="847">
        <v>27</v>
      </c>
      <c r="V64" s="848">
        <v>1.5039999999999999E-3</v>
      </c>
      <c r="W64" s="848">
        <v>7.9912500000000001E-3</v>
      </c>
      <c r="X64" s="849">
        <v>0</v>
      </c>
      <c r="Y64" s="850">
        <v>117</v>
      </c>
    </row>
    <row r="65" spans="2:25">
      <c r="B65" s="841" t="s">
        <v>236</v>
      </c>
      <c r="C65" s="842" t="s">
        <v>172</v>
      </c>
      <c r="D65" s="842">
        <v>2353</v>
      </c>
      <c r="E65" s="829">
        <v>211</v>
      </c>
      <c r="F65" s="830">
        <v>2025</v>
      </c>
      <c r="G65" s="830">
        <v>3.5</v>
      </c>
      <c r="H65" s="830">
        <v>2028</v>
      </c>
      <c r="I65" s="830">
        <v>40</v>
      </c>
      <c r="J65" s="843">
        <v>1658.7293221463526</v>
      </c>
      <c r="K65" s="843">
        <v>5.3300700000000001</v>
      </c>
      <c r="L65" s="844">
        <v>0.87</v>
      </c>
      <c r="M65" s="844">
        <v>0.98</v>
      </c>
      <c r="N65" s="845">
        <v>9.9328400000000006</v>
      </c>
      <c r="O65" s="844">
        <v>0.03</v>
      </c>
      <c r="P65" s="845">
        <v>32.458977529649992</v>
      </c>
      <c r="Q65" s="829">
        <v>9352.5300000000007</v>
      </c>
      <c r="R65" s="836">
        <v>0.36118783528071347</v>
      </c>
      <c r="S65" s="836">
        <v>2.9000000000000001E-2</v>
      </c>
      <c r="T65" s="846">
        <v>3.9E-2</v>
      </c>
      <c r="U65" s="847">
        <v>27</v>
      </c>
      <c r="V65" s="848">
        <v>1.5039999999999999E-3</v>
      </c>
      <c r="W65" s="848">
        <v>7.9912500000000001E-3</v>
      </c>
      <c r="X65" s="849">
        <v>0</v>
      </c>
      <c r="Y65" s="850">
        <v>117</v>
      </c>
    </row>
    <row r="66" spans="2:25">
      <c r="B66" s="841" t="s">
        <v>237</v>
      </c>
      <c r="C66" s="842" t="s">
        <v>87</v>
      </c>
      <c r="D66" s="842">
        <v>2814</v>
      </c>
      <c r="E66" s="829">
        <v>211</v>
      </c>
      <c r="F66" s="830">
        <v>2025</v>
      </c>
      <c r="G66" s="830">
        <v>3.5</v>
      </c>
      <c r="H66" s="830">
        <v>2028</v>
      </c>
      <c r="I66" s="830">
        <v>40</v>
      </c>
      <c r="J66" s="843">
        <v>1626.5209857939963</v>
      </c>
      <c r="K66" s="843">
        <v>5.3300700000000001</v>
      </c>
      <c r="L66" s="844">
        <v>0.87</v>
      </c>
      <c r="M66" s="844">
        <v>0.98</v>
      </c>
      <c r="N66" s="845">
        <v>9.9328400000000006</v>
      </c>
      <c r="O66" s="844">
        <v>0.03</v>
      </c>
      <c r="P66" s="845">
        <v>32.458977529649992</v>
      </c>
      <c r="Q66" s="829">
        <v>9390.3179999999993</v>
      </c>
      <c r="R66" s="836">
        <v>0.36118783528071347</v>
      </c>
      <c r="S66" s="836">
        <v>2.9000000000000001E-2</v>
      </c>
      <c r="T66" s="846">
        <v>3.9E-2</v>
      </c>
      <c r="U66" s="847">
        <v>27</v>
      </c>
      <c r="V66" s="848">
        <v>1.5039999999999999E-3</v>
      </c>
      <c r="W66" s="848">
        <v>7.9912500000000001E-3</v>
      </c>
      <c r="X66" s="849">
        <v>0</v>
      </c>
      <c r="Y66" s="850">
        <v>117</v>
      </c>
    </row>
    <row r="67" spans="2:25">
      <c r="B67" s="841" t="s">
        <v>61</v>
      </c>
      <c r="C67" s="842" t="s">
        <v>88</v>
      </c>
      <c r="D67" s="842">
        <v>4225</v>
      </c>
      <c r="E67" s="829">
        <v>211</v>
      </c>
      <c r="F67" s="830">
        <v>2025</v>
      </c>
      <c r="G67" s="830">
        <v>3.5</v>
      </c>
      <c r="H67" s="830">
        <v>2028</v>
      </c>
      <c r="I67" s="830">
        <v>40</v>
      </c>
      <c r="J67" s="843">
        <v>1610.416817617818</v>
      </c>
      <c r="K67" s="843">
        <v>5.3300700000000001</v>
      </c>
      <c r="L67" s="844">
        <v>0.87</v>
      </c>
      <c r="M67" s="844">
        <v>0.98</v>
      </c>
      <c r="N67" s="845">
        <v>9.9328400000000006</v>
      </c>
      <c r="O67" s="844">
        <v>0.03</v>
      </c>
      <c r="P67" s="845">
        <v>32.458977529649992</v>
      </c>
      <c r="Q67" s="829">
        <v>9399.7649999999994</v>
      </c>
      <c r="R67" s="836">
        <v>0.36118783528071347</v>
      </c>
      <c r="S67" s="836">
        <v>2.9000000000000001E-2</v>
      </c>
      <c r="T67" s="846">
        <v>3.9E-2</v>
      </c>
      <c r="U67" s="847">
        <v>27</v>
      </c>
      <c r="V67" s="848">
        <v>1.5039999999999999E-3</v>
      </c>
      <c r="W67" s="848">
        <v>7.9912500000000001E-3</v>
      </c>
      <c r="X67" s="849">
        <v>0</v>
      </c>
      <c r="Y67" s="850">
        <v>117</v>
      </c>
    </row>
    <row r="68" spans="2:25">
      <c r="B68" s="841" t="s">
        <v>238</v>
      </c>
      <c r="C68" s="842" t="s">
        <v>89</v>
      </c>
      <c r="D68" s="842">
        <v>6130</v>
      </c>
      <c r="E68" s="829">
        <v>211</v>
      </c>
      <c r="F68" s="830">
        <v>2025</v>
      </c>
      <c r="G68" s="830">
        <v>3.5</v>
      </c>
      <c r="H68" s="830">
        <v>2028</v>
      </c>
      <c r="I68" s="830">
        <v>40</v>
      </c>
      <c r="J68" s="843">
        <v>1594.3126494416397</v>
      </c>
      <c r="K68" s="843">
        <v>5.3300700000000001</v>
      </c>
      <c r="L68" s="844">
        <v>0.87</v>
      </c>
      <c r="M68" s="844">
        <v>0.98</v>
      </c>
      <c r="N68" s="845">
        <v>9.9328400000000006</v>
      </c>
      <c r="O68" s="844">
        <v>0.03</v>
      </c>
      <c r="P68" s="845">
        <v>32.458977529649992</v>
      </c>
      <c r="Q68" s="829">
        <v>9333.6360000000004</v>
      </c>
      <c r="R68" s="836">
        <v>0.36118783528071347</v>
      </c>
      <c r="S68" s="836">
        <v>2.9000000000000001E-2</v>
      </c>
      <c r="T68" s="846">
        <v>3.9E-2</v>
      </c>
      <c r="U68" s="847">
        <v>27</v>
      </c>
      <c r="V68" s="848">
        <v>1.5039999999999999E-3</v>
      </c>
      <c r="W68" s="848">
        <v>7.9912500000000001E-3</v>
      </c>
      <c r="X68" s="849">
        <v>0</v>
      </c>
      <c r="Y68" s="850">
        <v>117</v>
      </c>
    </row>
    <row r="69" spans="2:25">
      <c r="B69" s="826" t="s">
        <v>18</v>
      </c>
      <c r="C69" s="827" t="s">
        <v>91</v>
      </c>
      <c r="D69" s="827">
        <v>0</v>
      </c>
      <c r="E69" s="852">
        <v>233</v>
      </c>
      <c r="F69" s="853">
        <v>2025</v>
      </c>
      <c r="G69" s="854">
        <v>5</v>
      </c>
      <c r="H69" s="855">
        <v>2030</v>
      </c>
      <c r="I69" s="853">
        <v>40</v>
      </c>
      <c r="J69" s="856">
        <v>1248.2299521302555</v>
      </c>
      <c r="K69" s="856">
        <v>6.9761574</v>
      </c>
      <c r="L69" s="857">
        <v>1</v>
      </c>
      <c r="M69" s="857">
        <v>0.99</v>
      </c>
      <c r="N69" s="858">
        <v>27.922499999999999</v>
      </c>
      <c r="O69" s="857">
        <v>0.03</v>
      </c>
      <c r="P69" s="858">
        <v>12.130040121265498</v>
      </c>
      <c r="Q69" s="852">
        <v>9717</v>
      </c>
      <c r="R69" s="859">
        <v>0.35115174229668622</v>
      </c>
      <c r="S69" s="859">
        <v>2.7E-2</v>
      </c>
      <c r="T69" s="860">
        <v>3.9E-2</v>
      </c>
      <c r="U69" s="861">
        <v>28.4</v>
      </c>
      <c r="V69" s="862">
        <v>1.5039999999999999E-3</v>
      </c>
      <c r="W69" s="862">
        <v>7.9912500000000001E-3</v>
      </c>
      <c r="X69" s="863">
        <v>0</v>
      </c>
      <c r="Y69" s="696">
        <v>117</v>
      </c>
    </row>
    <row r="70" spans="2:25">
      <c r="B70" s="841" t="s">
        <v>234</v>
      </c>
      <c r="C70" s="842" t="s">
        <v>170</v>
      </c>
      <c r="D70" s="842">
        <v>19</v>
      </c>
      <c r="E70" s="830">
        <v>236.72800000000001</v>
      </c>
      <c r="F70" s="830">
        <v>2025</v>
      </c>
      <c r="G70" s="830">
        <v>5</v>
      </c>
      <c r="H70" s="830">
        <v>2030</v>
      </c>
      <c r="I70" s="830">
        <v>40</v>
      </c>
      <c r="J70" s="843">
        <v>1373.0529473432812</v>
      </c>
      <c r="K70" s="843">
        <v>6.9761574</v>
      </c>
      <c r="L70" s="844">
        <v>1</v>
      </c>
      <c r="M70" s="844">
        <v>0.99</v>
      </c>
      <c r="N70" s="845">
        <v>27.922499999999999</v>
      </c>
      <c r="O70" s="844">
        <v>0.03</v>
      </c>
      <c r="P70" s="845">
        <v>12.130040121265498</v>
      </c>
      <c r="Q70" s="829">
        <v>9678.1319999999996</v>
      </c>
      <c r="R70" s="836">
        <v>0.35115174229668622</v>
      </c>
      <c r="S70" s="836">
        <v>2.7E-2</v>
      </c>
      <c r="T70" s="846">
        <v>3.9E-2</v>
      </c>
      <c r="U70" s="847">
        <v>28.4</v>
      </c>
      <c r="V70" s="848">
        <v>1.5039999999999999E-3</v>
      </c>
      <c r="W70" s="848">
        <v>7.9912500000000001E-3</v>
      </c>
      <c r="X70" s="849">
        <v>0</v>
      </c>
      <c r="Y70" s="850">
        <v>117</v>
      </c>
    </row>
    <row r="71" spans="2:25">
      <c r="B71" s="841" t="s">
        <v>235</v>
      </c>
      <c r="C71" s="842" t="s">
        <v>171</v>
      </c>
      <c r="D71" s="842">
        <v>497</v>
      </c>
      <c r="E71" s="830">
        <v>225.078</v>
      </c>
      <c r="F71" s="830">
        <v>2025</v>
      </c>
      <c r="G71" s="830">
        <v>5</v>
      </c>
      <c r="H71" s="830">
        <v>2030</v>
      </c>
      <c r="I71" s="830">
        <v>40</v>
      </c>
      <c r="J71" s="843">
        <v>1460.4290439923989</v>
      </c>
      <c r="K71" s="843">
        <v>6.9761574</v>
      </c>
      <c r="L71" s="844">
        <v>1</v>
      </c>
      <c r="M71" s="844">
        <v>0.99</v>
      </c>
      <c r="N71" s="845">
        <v>27.922499999999999</v>
      </c>
      <c r="O71" s="844">
        <v>0.03</v>
      </c>
      <c r="P71" s="845">
        <v>12.130040121265498</v>
      </c>
      <c r="Q71" s="829">
        <v>9755.8680000000004</v>
      </c>
      <c r="R71" s="836">
        <v>0.35115174229668622</v>
      </c>
      <c r="S71" s="836">
        <v>2.7E-2</v>
      </c>
      <c r="T71" s="846">
        <v>3.9E-2</v>
      </c>
      <c r="U71" s="847">
        <v>28.4</v>
      </c>
      <c r="V71" s="848">
        <v>1.5039999999999999E-3</v>
      </c>
      <c r="W71" s="848">
        <v>7.9912500000000001E-3</v>
      </c>
      <c r="X71" s="849">
        <v>0</v>
      </c>
      <c r="Y71" s="850">
        <v>117</v>
      </c>
    </row>
    <row r="72" spans="2:25">
      <c r="B72" s="841" t="s">
        <v>236</v>
      </c>
      <c r="C72" s="842" t="s">
        <v>172</v>
      </c>
      <c r="D72" s="842">
        <v>2353</v>
      </c>
      <c r="E72" s="830">
        <v>222.74799999999999</v>
      </c>
      <c r="F72" s="830">
        <v>2025</v>
      </c>
      <c r="G72" s="830">
        <v>5</v>
      </c>
      <c r="H72" s="830">
        <v>2030</v>
      </c>
      <c r="I72" s="830">
        <v>40</v>
      </c>
      <c r="J72" s="843">
        <v>1285.6768506941632</v>
      </c>
      <c r="K72" s="843">
        <v>6.9761574</v>
      </c>
      <c r="L72" s="844">
        <v>1</v>
      </c>
      <c r="M72" s="844">
        <v>0.99</v>
      </c>
      <c r="N72" s="845">
        <v>27.922499999999999</v>
      </c>
      <c r="O72" s="844">
        <v>0.03</v>
      </c>
      <c r="P72" s="845">
        <v>12.130040121265498</v>
      </c>
      <c r="Q72" s="829">
        <v>9619.83</v>
      </c>
      <c r="R72" s="836">
        <v>0.35115174229668622</v>
      </c>
      <c r="S72" s="836">
        <v>2.7E-2</v>
      </c>
      <c r="T72" s="846">
        <v>3.9E-2</v>
      </c>
      <c r="U72" s="847">
        <v>28.4</v>
      </c>
      <c r="V72" s="848">
        <v>1.5039999999999999E-3</v>
      </c>
      <c r="W72" s="848">
        <v>7.9912500000000001E-3</v>
      </c>
      <c r="X72" s="849">
        <v>0</v>
      </c>
      <c r="Y72" s="850">
        <v>117</v>
      </c>
    </row>
    <row r="73" spans="2:25">
      <c r="B73" s="841" t="s">
        <v>237</v>
      </c>
      <c r="C73" s="842" t="s">
        <v>87</v>
      </c>
      <c r="D73" s="842">
        <v>2814</v>
      </c>
      <c r="E73" s="830">
        <v>214.82600000000002</v>
      </c>
      <c r="F73" s="830">
        <v>2025</v>
      </c>
      <c r="G73" s="830">
        <v>5</v>
      </c>
      <c r="H73" s="830">
        <v>2030</v>
      </c>
      <c r="I73" s="830">
        <v>40</v>
      </c>
      <c r="J73" s="843">
        <v>1260.7122516515581</v>
      </c>
      <c r="K73" s="843">
        <v>6.9761574</v>
      </c>
      <c r="L73" s="844">
        <v>1</v>
      </c>
      <c r="M73" s="844">
        <v>0.99</v>
      </c>
      <c r="N73" s="845">
        <v>27.922499999999999</v>
      </c>
      <c r="O73" s="844">
        <v>0.03</v>
      </c>
      <c r="P73" s="845">
        <v>12.130040121265498</v>
      </c>
      <c r="Q73" s="829">
        <v>9658.6980000000003</v>
      </c>
      <c r="R73" s="836">
        <v>0.35115174229668622</v>
      </c>
      <c r="S73" s="836">
        <v>2.7E-2</v>
      </c>
      <c r="T73" s="846">
        <v>3.9E-2</v>
      </c>
      <c r="U73" s="847">
        <v>28.4</v>
      </c>
      <c r="V73" s="848">
        <v>1.5039999999999999E-3</v>
      </c>
      <c r="W73" s="848">
        <v>7.9912500000000001E-3</v>
      </c>
      <c r="X73" s="849">
        <v>0</v>
      </c>
      <c r="Y73" s="850">
        <v>117</v>
      </c>
    </row>
    <row r="74" spans="2:25">
      <c r="B74" s="841" t="s">
        <v>61</v>
      </c>
      <c r="C74" s="842" t="s">
        <v>88</v>
      </c>
      <c r="D74" s="842">
        <v>4225</v>
      </c>
      <c r="E74" s="830">
        <v>202.477</v>
      </c>
      <c r="F74" s="830">
        <v>2025</v>
      </c>
      <c r="G74" s="830">
        <v>5</v>
      </c>
      <c r="H74" s="830">
        <v>2030</v>
      </c>
      <c r="I74" s="830">
        <v>40</v>
      </c>
      <c r="J74" s="843">
        <v>1235.7476526089529</v>
      </c>
      <c r="K74" s="843">
        <v>6.9761574</v>
      </c>
      <c r="L74" s="844">
        <v>1</v>
      </c>
      <c r="M74" s="844">
        <v>0.99</v>
      </c>
      <c r="N74" s="845">
        <v>27.922499999999999</v>
      </c>
      <c r="O74" s="844">
        <v>0.03</v>
      </c>
      <c r="P74" s="845">
        <v>12.130040121265498</v>
      </c>
      <c r="Q74" s="829">
        <v>9668.4149999999991</v>
      </c>
      <c r="R74" s="836">
        <v>0.35115174229668622</v>
      </c>
      <c r="S74" s="836">
        <v>2.7E-2</v>
      </c>
      <c r="T74" s="846">
        <v>3.9E-2</v>
      </c>
      <c r="U74" s="847">
        <v>28.4</v>
      </c>
      <c r="V74" s="848">
        <v>1.5039999999999999E-3</v>
      </c>
      <c r="W74" s="848">
        <v>7.9912500000000001E-3</v>
      </c>
      <c r="X74" s="849">
        <v>0</v>
      </c>
      <c r="Y74" s="850">
        <v>117</v>
      </c>
    </row>
    <row r="75" spans="2:25">
      <c r="B75" s="841" t="s">
        <v>238</v>
      </c>
      <c r="C75" s="842" t="s">
        <v>89</v>
      </c>
      <c r="D75" s="842">
        <v>6130</v>
      </c>
      <c r="E75" s="830">
        <v>191.75899999999999</v>
      </c>
      <c r="F75" s="830">
        <v>2025</v>
      </c>
      <c r="G75" s="830">
        <v>5</v>
      </c>
      <c r="H75" s="830">
        <v>2030</v>
      </c>
      <c r="I75" s="830">
        <v>40</v>
      </c>
      <c r="J75" s="843">
        <v>1235.7476526089529</v>
      </c>
      <c r="K75" s="843">
        <v>6.9761574</v>
      </c>
      <c r="L75" s="844">
        <v>1</v>
      </c>
      <c r="M75" s="844">
        <v>0.99</v>
      </c>
      <c r="N75" s="845">
        <v>27.922499999999999</v>
      </c>
      <c r="O75" s="844">
        <v>0.03</v>
      </c>
      <c r="P75" s="845">
        <v>12.130040121265498</v>
      </c>
      <c r="Q75" s="829">
        <v>9600.3960000000006</v>
      </c>
      <c r="R75" s="836">
        <v>0.35115174229668622</v>
      </c>
      <c r="S75" s="836">
        <v>2.7E-2</v>
      </c>
      <c r="T75" s="846">
        <v>3.9E-2</v>
      </c>
      <c r="U75" s="847">
        <v>28.4</v>
      </c>
      <c r="V75" s="848">
        <v>1.5039999999999999E-3</v>
      </c>
      <c r="W75" s="848">
        <v>7.9912500000000001E-3</v>
      </c>
      <c r="X75" s="849">
        <v>0</v>
      </c>
      <c r="Y75" s="850">
        <v>117</v>
      </c>
    </row>
    <row r="76" spans="2:25">
      <c r="B76" s="826" t="s">
        <v>18</v>
      </c>
      <c r="C76" s="827" t="s">
        <v>92</v>
      </c>
      <c r="D76" s="827">
        <v>0</v>
      </c>
      <c r="E76" s="852">
        <v>649</v>
      </c>
      <c r="F76" s="853">
        <v>2025</v>
      </c>
      <c r="G76" s="854">
        <v>5</v>
      </c>
      <c r="H76" s="855">
        <v>2030</v>
      </c>
      <c r="I76" s="853">
        <v>40</v>
      </c>
      <c r="J76" s="856">
        <v>1655.0983846219724</v>
      </c>
      <c r="K76" s="856">
        <v>2.4326081999999998</v>
      </c>
      <c r="L76" s="857">
        <v>0</v>
      </c>
      <c r="M76" s="857">
        <v>1</v>
      </c>
      <c r="N76" s="858">
        <v>42.4422</v>
      </c>
      <c r="O76" s="857">
        <v>0</v>
      </c>
      <c r="P76" s="858">
        <v>12.081952747147499</v>
      </c>
      <c r="Q76" s="852">
        <v>6040</v>
      </c>
      <c r="R76" s="859">
        <v>0.5649240860756457</v>
      </c>
      <c r="S76" s="859">
        <v>2.5000000000000001E-2</v>
      </c>
      <c r="T76" s="860">
        <v>3.7999999999999999E-2</v>
      </c>
      <c r="U76" s="861">
        <v>210</v>
      </c>
      <c r="V76" s="862">
        <v>1.5039999999999999E-3</v>
      </c>
      <c r="W76" s="862">
        <v>7.9912500000000001E-3</v>
      </c>
      <c r="X76" s="863">
        <v>0</v>
      </c>
      <c r="Y76" s="696">
        <v>117</v>
      </c>
    </row>
    <row r="77" spans="2:25">
      <c r="B77" s="841" t="s">
        <v>234</v>
      </c>
      <c r="C77" s="842" t="s">
        <v>170</v>
      </c>
      <c r="D77" s="842">
        <v>19</v>
      </c>
      <c r="E77" s="830">
        <v>655.49</v>
      </c>
      <c r="F77" s="830">
        <v>2025</v>
      </c>
      <c r="G77" s="830">
        <v>5</v>
      </c>
      <c r="H77" s="830">
        <v>2030</v>
      </c>
      <c r="I77" s="830">
        <v>40</v>
      </c>
      <c r="J77" s="843">
        <v>1820.6082230841698</v>
      </c>
      <c r="K77" s="843">
        <v>2.4326081999999998</v>
      </c>
      <c r="L77" s="844">
        <v>0</v>
      </c>
      <c r="M77" s="844">
        <v>1</v>
      </c>
      <c r="N77" s="845">
        <v>42.4422</v>
      </c>
      <c r="O77" s="844">
        <v>0</v>
      </c>
      <c r="P77" s="845">
        <v>12.081952747147499</v>
      </c>
      <c r="Q77" s="829">
        <v>6027.92</v>
      </c>
      <c r="R77" s="836">
        <v>0.5649240860756457</v>
      </c>
      <c r="S77" s="836">
        <v>2.5000000000000001E-2</v>
      </c>
      <c r="T77" s="846">
        <v>3.7999999999999999E-2</v>
      </c>
      <c r="U77" s="847">
        <v>210</v>
      </c>
      <c r="V77" s="848">
        <v>1.5039999999999999E-3</v>
      </c>
      <c r="W77" s="848">
        <v>7.9912500000000001E-3</v>
      </c>
      <c r="X77" s="849">
        <v>0</v>
      </c>
      <c r="Y77" s="850">
        <v>117</v>
      </c>
    </row>
    <row r="78" spans="2:25">
      <c r="B78" s="841" t="s">
        <v>235</v>
      </c>
      <c r="C78" s="842" t="s">
        <v>171</v>
      </c>
      <c r="D78" s="842">
        <v>497</v>
      </c>
      <c r="E78" s="830">
        <v>630.82799999999997</v>
      </c>
      <c r="F78" s="830">
        <v>2025</v>
      </c>
      <c r="G78" s="830">
        <v>5</v>
      </c>
      <c r="H78" s="830">
        <v>2030</v>
      </c>
      <c r="I78" s="830">
        <v>40</v>
      </c>
      <c r="J78" s="843">
        <v>1969.5670777001471</v>
      </c>
      <c r="K78" s="843">
        <v>2.4326081999999998</v>
      </c>
      <c r="L78" s="844">
        <v>0</v>
      </c>
      <c r="M78" s="844">
        <v>1</v>
      </c>
      <c r="N78" s="845">
        <v>42.4422</v>
      </c>
      <c r="O78" s="844">
        <v>0</v>
      </c>
      <c r="P78" s="845">
        <v>12.081952747147499</v>
      </c>
      <c r="Q78" s="829">
        <v>6058.119999999999</v>
      </c>
      <c r="R78" s="836">
        <v>0.5649240860756457</v>
      </c>
      <c r="S78" s="836">
        <v>2.5000000000000001E-2</v>
      </c>
      <c r="T78" s="846">
        <v>3.7999999999999999E-2</v>
      </c>
      <c r="U78" s="847">
        <v>210</v>
      </c>
      <c r="V78" s="848">
        <v>1.5039999999999999E-3</v>
      </c>
      <c r="W78" s="848">
        <v>7.9912500000000001E-3</v>
      </c>
      <c r="X78" s="849">
        <v>0</v>
      </c>
      <c r="Y78" s="850">
        <v>117</v>
      </c>
    </row>
    <row r="79" spans="2:25">
      <c r="B79" s="841" t="s">
        <v>236</v>
      </c>
      <c r="C79" s="842" t="s">
        <v>172</v>
      </c>
      <c r="D79" s="842">
        <v>2353</v>
      </c>
      <c r="E79" s="830">
        <v>611.35799999999995</v>
      </c>
      <c r="F79" s="830">
        <v>2025</v>
      </c>
      <c r="G79" s="830">
        <v>5</v>
      </c>
      <c r="H79" s="830">
        <v>2030</v>
      </c>
      <c r="I79" s="830">
        <v>40</v>
      </c>
      <c r="J79" s="843">
        <v>1721.3023200068515</v>
      </c>
      <c r="K79" s="843">
        <v>2.4326081999999998</v>
      </c>
      <c r="L79" s="844">
        <v>0</v>
      </c>
      <c r="M79" s="844">
        <v>1</v>
      </c>
      <c r="N79" s="845">
        <v>42.4422</v>
      </c>
      <c r="O79" s="844">
        <v>0</v>
      </c>
      <c r="P79" s="845">
        <v>12.081952747147499</v>
      </c>
      <c r="Q79" s="829">
        <v>6033.96</v>
      </c>
      <c r="R79" s="836">
        <v>0.5649240860756457</v>
      </c>
      <c r="S79" s="836">
        <v>2.5000000000000001E-2</v>
      </c>
      <c r="T79" s="846">
        <v>3.7999999999999999E-2</v>
      </c>
      <c r="U79" s="847">
        <v>210</v>
      </c>
      <c r="V79" s="848">
        <v>1.5039999999999999E-3</v>
      </c>
      <c r="W79" s="848">
        <v>7.9912500000000001E-3</v>
      </c>
      <c r="X79" s="849">
        <v>0</v>
      </c>
      <c r="Y79" s="850">
        <v>117</v>
      </c>
    </row>
    <row r="80" spans="2:25">
      <c r="B80" s="841" t="s">
        <v>237</v>
      </c>
      <c r="C80" s="842" t="s">
        <v>87</v>
      </c>
      <c r="D80" s="842">
        <v>2814</v>
      </c>
      <c r="E80" s="830">
        <v>593.18600000000004</v>
      </c>
      <c r="F80" s="830">
        <v>2025</v>
      </c>
      <c r="G80" s="830">
        <v>5</v>
      </c>
      <c r="H80" s="830">
        <v>2030</v>
      </c>
      <c r="I80" s="830">
        <v>40</v>
      </c>
      <c r="J80" s="843">
        <v>1671.6493684681921</v>
      </c>
      <c r="K80" s="843">
        <v>2.4326081999999998</v>
      </c>
      <c r="L80" s="844">
        <v>0</v>
      </c>
      <c r="M80" s="844">
        <v>1</v>
      </c>
      <c r="N80" s="845">
        <v>42.4422</v>
      </c>
      <c r="O80" s="844">
        <v>0</v>
      </c>
      <c r="P80" s="845">
        <v>12.081952747147499</v>
      </c>
      <c r="Q80" s="829">
        <v>6058.119999999999</v>
      </c>
      <c r="R80" s="836">
        <v>0.5649240860756457</v>
      </c>
      <c r="S80" s="836">
        <v>2.5000000000000001E-2</v>
      </c>
      <c r="T80" s="846">
        <v>3.7999999999999999E-2</v>
      </c>
      <c r="U80" s="847">
        <v>210</v>
      </c>
      <c r="V80" s="848">
        <v>1.5039999999999999E-3</v>
      </c>
      <c r="W80" s="848">
        <v>7.9912500000000001E-3</v>
      </c>
      <c r="X80" s="849">
        <v>0</v>
      </c>
      <c r="Y80" s="850">
        <v>117</v>
      </c>
    </row>
    <row r="81" spans="2:25">
      <c r="B81" s="841" t="s">
        <v>61</v>
      </c>
      <c r="C81" s="842" t="s">
        <v>88</v>
      </c>
      <c r="D81" s="842">
        <v>4225</v>
      </c>
      <c r="E81" s="830">
        <v>560.08699999999999</v>
      </c>
      <c r="F81" s="830">
        <v>2025</v>
      </c>
      <c r="G81" s="830">
        <v>5</v>
      </c>
      <c r="H81" s="830">
        <v>2030</v>
      </c>
      <c r="I81" s="830">
        <v>40</v>
      </c>
      <c r="J81" s="843">
        <v>1638.5474007757527</v>
      </c>
      <c r="K81" s="843">
        <v>2.4326081999999998</v>
      </c>
      <c r="L81" s="844">
        <v>0</v>
      </c>
      <c r="M81" s="844">
        <v>1</v>
      </c>
      <c r="N81" s="845">
        <v>42.4422</v>
      </c>
      <c r="O81" s="844">
        <v>0</v>
      </c>
      <c r="P81" s="845">
        <v>12.081952747147499</v>
      </c>
      <c r="Q81" s="829">
        <v>6076.24</v>
      </c>
      <c r="R81" s="836">
        <v>0.5649240860756457</v>
      </c>
      <c r="S81" s="836">
        <v>2.5000000000000001E-2</v>
      </c>
      <c r="T81" s="846">
        <v>3.7999999999999999E-2</v>
      </c>
      <c r="U81" s="847">
        <v>210</v>
      </c>
      <c r="V81" s="848">
        <v>1.5039999999999999E-3</v>
      </c>
      <c r="W81" s="848">
        <v>7.9912500000000001E-3</v>
      </c>
      <c r="X81" s="849">
        <v>0</v>
      </c>
      <c r="Y81" s="850">
        <v>117</v>
      </c>
    </row>
    <row r="82" spans="2:25">
      <c r="B82" s="841" t="s">
        <v>238</v>
      </c>
      <c r="C82" s="842" t="s">
        <v>89</v>
      </c>
      <c r="D82" s="842">
        <v>6130</v>
      </c>
      <c r="E82" s="830">
        <v>525.04100000000005</v>
      </c>
      <c r="F82" s="830">
        <v>2025</v>
      </c>
      <c r="G82" s="830">
        <v>5</v>
      </c>
      <c r="H82" s="830">
        <v>2030</v>
      </c>
      <c r="I82" s="830">
        <v>40</v>
      </c>
      <c r="J82" s="843">
        <v>1638.5474007757527</v>
      </c>
      <c r="K82" s="843">
        <v>2.4326081999999998</v>
      </c>
      <c r="L82" s="844">
        <v>0</v>
      </c>
      <c r="M82" s="844">
        <v>1</v>
      </c>
      <c r="N82" s="845">
        <v>42.4422</v>
      </c>
      <c r="O82" s="844">
        <v>0</v>
      </c>
      <c r="P82" s="845">
        <v>12.081952747147499</v>
      </c>
      <c r="Q82" s="829">
        <v>6076.24</v>
      </c>
      <c r="R82" s="836">
        <v>0.5649240860756457</v>
      </c>
      <c r="S82" s="836">
        <v>2.5000000000000001E-2</v>
      </c>
      <c r="T82" s="846">
        <v>3.7999999999999999E-2</v>
      </c>
      <c r="U82" s="847">
        <v>210</v>
      </c>
      <c r="V82" s="848">
        <v>1.5039999999999999E-3</v>
      </c>
      <c r="W82" s="848">
        <v>7.9912500000000001E-3</v>
      </c>
      <c r="X82" s="849">
        <v>0</v>
      </c>
      <c r="Y82" s="850">
        <v>117</v>
      </c>
    </row>
    <row r="83" spans="2:25">
      <c r="B83" s="826" t="s">
        <v>18</v>
      </c>
      <c r="C83" s="827" t="s">
        <v>93</v>
      </c>
      <c r="D83" s="827">
        <v>0</v>
      </c>
      <c r="E83" s="852">
        <v>1227</v>
      </c>
      <c r="F83" s="853">
        <v>2025</v>
      </c>
      <c r="G83" s="854">
        <v>5</v>
      </c>
      <c r="H83" s="855">
        <v>2030</v>
      </c>
      <c r="I83" s="853">
        <v>40</v>
      </c>
      <c r="J83" s="856">
        <v>1397.9333212153492</v>
      </c>
      <c r="K83" s="856">
        <v>2.0506283999999999</v>
      </c>
      <c r="L83" s="857">
        <v>0</v>
      </c>
      <c r="M83" s="857">
        <v>1</v>
      </c>
      <c r="N83" s="858">
        <v>35.18235</v>
      </c>
      <c r="O83" s="857">
        <v>0</v>
      </c>
      <c r="P83" s="858">
        <v>11.885996697616648</v>
      </c>
      <c r="Q83" s="852">
        <v>6122</v>
      </c>
      <c r="R83" s="859">
        <v>0.55735731458622995</v>
      </c>
      <c r="S83" s="859">
        <v>2.5000000000000001E-2</v>
      </c>
      <c r="T83" s="860">
        <v>3.7999999999999999E-2</v>
      </c>
      <c r="U83" s="861">
        <v>210</v>
      </c>
      <c r="V83" s="862">
        <v>1.5039999999999999E-3</v>
      </c>
      <c r="W83" s="862">
        <v>7.9912500000000001E-3</v>
      </c>
      <c r="X83" s="863">
        <v>0</v>
      </c>
      <c r="Y83" s="696">
        <v>117</v>
      </c>
    </row>
    <row r="84" spans="2:25">
      <c r="B84" s="841" t="s">
        <v>234</v>
      </c>
      <c r="C84" s="842" t="s">
        <v>170</v>
      </c>
      <c r="D84" s="842">
        <v>19</v>
      </c>
      <c r="E84" s="830">
        <v>1239.27</v>
      </c>
      <c r="F84" s="830">
        <v>2025</v>
      </c>
      <c r="G84" s="830">
        <v>5</v>
      </c>
      <c r="H84" s="830">
        <v>2030</v>
      </c>
      <c r="I84" s="830">
        <v>40</v>
      </c>
      <c r="J84" s="843">
        <v>1537.7266533368843</v>
      </c>
      <c r="K84" s="843">
        <v>2.0506283999999999</v>
      </c>
      <c r="L84" s="844">
        <v>0</v>
      </c>
      <c r="M84" s="844">
        <v>1</v>
      </c>
      <c r="N84" s="845">
        <v>35.18235</v>
      </c>
      <c r="O84" s="844">
        <v>0</v>
      </c>
      <c r="P84" s="845">
        <v>11.885996697616648</v>
      </c>
      <c r="Q84" s="829">
        <v>6109.7560000000003</v>
      </c>
      <c r="R84" s="836">
        <v>0.55735731458622995</v>
      </c>
      <c r="S84" s="836">
        <v>2.5000000000000001E-2</v>
      </c>
      <c r="T84" s="846">
        <v>3.7999999999999999E-2</v>
      </c>
      <c r="U84" s="847">
        <v>210</v>
      </c>
      <c r="V84" s="848">
        <v>1.5039999999999999E-3</v>
      </c>
      <c r="W84" s="848">
        <v>7.9912500000000001E-3</v>
      </c>
      <c r="X84" s="849">
        <v>0</v>
      </c>
      <c r="Y84" s="850">
        <v>117</v>
      </c>
    </row>
    <row r="85" spans="2:25">
      <c r="B85" s="841" t="s">
        <v>235</v>
      </c>
      <c r="C85" s="842" t="s">
        <v>171</v>
      </c>
      <c r="D85" s="842">
        <v>497</v>
      </c>
      <c r="E85" s="830">
        <v>1192.644</v>
      </c>
      <c r="F85" s="830">
        <v>2025</v>
      </c>
      <c r="G85" s="830">
        <v>5</v>
      </c>
      <c r="H85" s="830">
        <v>2030</v>
      </c>
      <c r="I85" s="830">
        <v>40</v>
      </c>
      <c r="J85" s="843">
        <v>1663.5406522462656</v>
      </c>
      <c r="K85" s="843">
        <v>2.0506283999999999</v>
      </c>
      <c r="L85" s="844">
        <v>0</v>
      </c>
      <c r="M85" s="844">
        <v>1</v>
      </c>
      <c r="N85" s="845">
        <v>35.18235</v>
      </c>
      <c r="O85" s="844">
        <v>0</v>
      </c>
      <c r="P85" s="845">
        <v>11.885996697616648</v>
      </c>
      <c r="Q85" s="829">
        <v>6140.3659999999991</v>
      </c>
      <c r="R85" s="836">
        <v>0.55735731458622995</v>
      </c>
      <c r="S85" s="836">
        <v>2.5000000000000001E-2</v>
      </c>
      <c r="T85" s="846">
        <v>3.7999999999999999E-2</v>
      </c>
      <c r="U85" s="847">
        <v>210</v>
      </c>
      <c r="V85" s="848">
        <v>1.5039999999999999E-3</v>
      </c>
      <c r="W85" s="848">
        <v>7.9912500000000001E-3</v>
      </c>
      <c r="X85" s="849">
        <v>0</v>
      </c>
      <c r="Y85" s="850">
        <v>117</v>
      </c>
    </row>
    <row r="86" spans="2:25">
      <c r="B86" s="841" t="s">
        <v>236</v>
      </c>
      <c r="C86" s="842" t="s">
        <v>172</v>
      </c>
      <c r="D86" s="842">
        <v>2353</v>
      </c>
      <c r="E86" s="830">
        <v>1155.8339999999998</v>
      </c>
      <c r="F86" s="830">
        <v>2025</v>
      </c>
      <c r="G86" s="830">
        <v>5</v>
      </c>
      <c r="H86" s="830">
        <v>2030</v>
      </c>
      <c r="I86" s="830">
        <v>40</v>
      </c>
      <c r="J86" s="843">
        <v>1453.8506540639632</v>
      </c>
      <c r="K86" s="843">
        <v>2.0506283999999999</v>
      </c>
      <c r="L86" s="844">
        <v>0</v>
      </c>
      <c r="M86" s="844">
        <v>1</v>
      </c>
      <c r="N86" s="845">
        <v>35.18235</v>
      </c>
      <c r="O86" s="844">
        <v>0</v>
      </c>
      <c r="P86" s="845">
        <v>11.885996697616648</v>
      </c>
      <c r="Q86" s="829">
        <v>6115.8779999999997</v>
      </c>
      <c r="R86" s="836">
        <v>0.55735731458622995</v>
      </c>
      <c r="S86" s="836">
        <v>2.5000000000000001E-2</v>
      </c>
      <c r="T86" s="846">
        <v>3.7999999999999999E-2</v>
      </c>
      <c r="U86" s="847">
        <v>210</v>
      </c>
      <c r="V86" s="848">
        <v>1.5039999999999999E-3</v>
      </c>
      <c r="W86" s="848">
        <v>7.9912500000000001E-3</v>
      </c>
      <c r="X86" s="849">
        <v>0</v>
      </c>
      <c r="Y86" s="850">
        <v>117</v>
      </c>
    </row>
    <row r="87" spans="2:25">
      <c r="B87" s="841" t="s">
        <v>237</v>
      </c>
      <c r="C87" s="842" t="s">
        <v>87</v>
      </c>
      <c r="D87" s="842">
        <v>2814</v>
      </c>
      <c r="E87" s="830">
        <v>1121.4780000000001</v>
      </c>
      <c r="F87" s="830">
        <v>2025</v>
      </c>
      <c r="G87" s="830">
        <v>5</v>
      </c>
      <c r="H87" s="830">
        <v>2030</v>
      </c>
      <c r="I87" s="830">
        <v>40</v>
      </c>
      <c r="J87" s="843">
        <v>1411.9126544275027</v>
      </c>
      <c r="K87" s="843">
        <v>2.0506283999999999</v>
      </c>
      <c r="L87" s="844">
        <v>0</v>
      </c>
      <c r="M87" s="844">
        <v>1</v>
      </c>
      <c r="N87" s="845">
        <v>35.18235</v>
      </c>
      <c r="O87" s="844">
        <v>0</v>
      </c>
      <c r="P87" s="845">
        <v>11.885996697616648</v>
      </c>
      <c r="Q87" s="829">
        <v>6140.3659999999991</v>
      </c>
      <c r="R87" s="836">
        <v>0.55735731458622995</v>
      </c>
      <c r="S87" s="836">
        <v>2.5000000000000001E-2</v>
      </c>
      <c r="T87" s="846">
        <v>3.7999999999999999E-2</v>
      </c>
      <c r="U87" s="847">
        <v>210</v>
      </c>
      <c r="V87" s="848">
        <v>1.5039999999999999E-3</v>
      </c>
      <c r="W87" s="848">
        <v>7.9912500000000001E-3</v>
      </c>
      <c r="X87" s="849">
        <v>0</v>
      </c>
      <c r="Y87" s="850">
        <v>117</v>
      </c>
    </row>
    <row r="88" spans="2:25">
      <c r="B88" s="841" t="s">
        <v>61</v>
      </c>
      <c r="C88" s="842" t="s">
        <v>88</v>
      </c>
      <c r="D88" s="842">
        <v>4225</v>
      </c>
      <c r="E88" s="830">
        <v>1058.9010000000001</v>
      </c>
      <c r="F88" s="830">
        <v>2025</v>
      </c>
      <c r="G88" s="830">
        <v>5</v>
      </c>
      <c r="H88" s="830">
        <v>2030</v>
      </c>
      <c r="I88" s="830">
        <v>40</v>
      </c>
      <c r="J88" s="843">
        <v>1383.9539880031957</v>
      </c>
      <c r="K88" s="843">
        <v>2.0506283999999999</v>
      </c>
      <c r="L88" s="844">
        <v>0</v>
      </c>
      <c r="M88" s="844">
        <v>1</v>
      </c>
      <c r="N88" s="845">
        <v>35.18235</v>
      </c>
      <c r="O88" s="844">
        <v>0</v>
      </c>
      <c r="P88" s="845">
        <v>11.885996697616648</v>
      </c>
      <c r="Q88" s="829">
        <v>6158.732</v>
      </c>
      <c r="R88" s="836">
        <v>0.55735731458622995</v>
      </c>
      <c r="S88" s="836">
        <v>2.5000000000000001E-2</v>
      </c>
      <c r="T88" s="846">
        <v>3.7999999999999999E-2</v>
      </c>
      <c r="U88" s="847">
        <v>210</v>
      </c>
      <c r="V88" s="848">
        <v>1.5039999999999999E-3</v>
      </c>
      <c r="W88" s="848">
        <v>7.9912500000000001E-3</v>
      </c>
      <c r="X88" s="849">
        <v>0</v>
      </c>
      <c r="Y88" s="850">
        <v>117</v>
      </c>
    </row>
    <row r="89" spans="2:25">
      <c r="B89" s="841" t="s">
        <v>238</v>
      </c>
      <c r="C89" s="842" t="s">
        <v>89</v>
      </c>
      <c r="D89" s="842">
        <v>6130</v>
      </c>
      <c r="E89" s="830">
        <v>992.64300000000003</v>
      </c>
      <c r="F89" s="830">
        <v>2025</v>
      </c>
      <c r="G89" s="830">
        <v>5</v>
      </c>
      <c r="H89" s="830">
        <v>2030</v>
      </c>
      <c r="I89" s="830">
        <v>40</v>
      </c>
      <c r="J89" s="843">
        <v>1383.9539880031957</v>
      </c>
      <c r="K89" s="843">
        <v>2.0506283999999999</v>
      </c>
      <c r="L89" s="844">
        <v>0</v>
      </c>
      <c r="M89" s="844">
        <v>1</v>
      </c>
      <c r="N89" s="845">
        <v>35.18235</v>
      </c>
      <c r="O89" s="844">
        <v>0</v>
      </c>
      <c r="P89" s="845">
        <v>11.885996697616648</v>
      </c>
      <c r="Q89" s="829">
        <v>6158.732</v>
      </c>
      <c r="R89" s="836">
        <v>0.55735731458622995</v>
      </c>
      <c r="S89" s="836">
        <v>2.5000000000000001E-2</v>
      </c>
      <c r="T89" s="846">
        <v>3.7999999999999999E-2</v>
      </c>
      <c r="U89" s="847">
        <v>210</v>
      </c>
      <c r="V89" s="848">
        <v>1.5039999999999999E-3</v>
      </c>
      <c r="W89" s="848">
        <v>7.9912500000000001E-3</v>
      </c>
      <c r="X89" s="849">
        <v>0</v>
      </c>
      <c r="Y89" s="850">
        <v>117</v>
      </c>
    </row>
    <row r="90" spans="2:25">
      <c r="B90" s="826" t="s">
        <v>18</v>
      </c>
      <c r="C90" s="827" t="s">
        <v>94</v>
      </c>
      <c r="D90" s="827">
        <v>0</v>
      </c>
      <c r="E90" s="852">
        <v>565.47652173913048</v>
      </c>
      <c r="F90" s="853">
        <v>2025</v>
      </c>
      <c r="G90" s="854">
        <v>5</v>
      </c>
      <c r="H90" s="855">
        <v>2030</v>
      </c>
      <c r="I90" s="853">
        <v>40</v>
      </c>
      <c r="J90" s="856">
        <v>3086.4388331255241</v>
      </c>
      <c r="K90" s="856">
        <v>4.7847995999999995</v>
      </c>
      <c r="L90" s="857">
        <v>0</v>
      </c>
      <c r="M90" s="857">
        <v>1</v>
      </c>
      <c r="N90" s="858">
        <v>77.066100000000006</v>
      </c>
      <c r="O90" s="857">
        <v>0</v>
      </c>
      <c r="P90" s="858">
        <v>65.279269304464421</v>
      </c>
      <c r="Q90" s="852">
        <v>6743</v>
      </c>
      <c r="R90" s="859">
        <v>0.53165182242608799</v>
      </c>
      <c r="S90" s="859">
        <v>2.5000000000000001E-2</v>
      </c>
      <c r="T90" s="860">
        <v>3.7999999999999999E-2</v>
      </c>
      <c r="U90" s="861">
        <v>323.39999999999998</v>
      </c>
      <c r="V90" s="862">
        <v>1.5039999999999999E-3</v>
      </c>
      <c r="W90" s="862">
        <v>5.9934374999999996E-3</v>
      </c>
      <c r="X90" s="863">
        <v>0</v>
      </c>
      <c r="Y90" s="696">
        <v>5.8204047217537891</v>
      </c>
    </row>
    <row r="91" spans="2:25">
      <c r="B91" s="841" t="s">
        <v>234</v>
      </c>
      <c r="C91" s="842" t="s">
        <v>170</v>
      </c>
      <c r="D91" s="842">
        <v>19</v>
      </c>
      <c r="E91" s="830">
        <v>571.13128695652176</v>
      </c>
      <c r="F91" s="830">
        <v>2025</v>
      </c>
      <c r="G91" s="830">
        <v>5</v>
      </c>
      <c r="H91" s="830">
        <v>2030</v>
      </c>
      <c r="I91" s="830">
        <v>40</v>
      </c>
      <c r="J91" s="843">
        <v>3395.0827164380767</v>
      </c>
      <c r="K91" s="843">
        <v>4.7847995999999995</v>
      </c>
      <c r="L91" s="844">
        <v>0</v>
      </c>
      <c r="M91" s="844">
        <v>1</v>
      </c>
      <c r="N91" s="845">
        <v>77.066100000000006</v>
      </c>
      <c r="O91" s="844">
        <v>0</v>
      </c>
      <c r="P91" s="845">
        <v>65.279269304464421</v>
      </c>
      <c r="Q91" s="829">
        <v>6729.5140000000001</v>
      </c>
      <c r="R91" s="836">
        <v>0.53165182242608799</v>
      </c>
      <c r="S91" s="836">
        <v>2.5000000000000001E-2</v>
      </c>
      <c r="T91" s="846">
        <v>3.7999999999999999E-2</v>
      </c>
      <c r="U91" s="847">
        <v>323.39999999999998</v>
      </c>
      <c r="V91" s="848">
        <v>1.5039999999999999E-3</v>
      </c>
      <c r="W91" s="848">
        <v>5.9934374999999996E-3</v>
      </c>
      <c r="X91" s="849">
        <v>0</v>
      </c>
      <c r="Y91" s="850">
        <v>5.8204047217537891</v>
      </c>
    </row>
    <row r="92" spans="2:25">
      <c r="B92" s="841" t="s">
        <v>235</v>
      </c>
      <c r="C92" s="842" t="s">
        <v>171</v>
      </c>
      <c r="D92" s="842">
        <v>497</v>
      </c>
      <c r="E92" s="830">
        <v>549.64317913043476</v>
      </c>
      <c r="F92" s="830">
        <v>2025</v>
      </c>
      <c r="G92" s="830">
        <v>5</v>
      </c>
      <c r="H92" s="830">
        <v>2030</v>
      </c>
      <c r="I92" s="830">
        <v>40</v>
      </c>
      <c r="J92" s="843">
        <v>3672.8622114193736</v>
      </c>
      <c r="K92" s="843">
        <v>4.7847995999999995</v>
      </c>
      <c r="L92" s="844">
        <v>0</v>
      </c>
      <c r="M92" s="844">
        <v>1</v>
      </c>
      <c r="N92" s="845">
        <v>77.066100000000006</v>
      </c>
      <c r="O92" s="844">
        <v>0</v>
      </c>
      <c r="P92" s="845">
        <v>65.279269304464421</v>
      </c>
      <c r="Q92" s="829">
        <v>6763.2289999999994</v>
      </c>
      <c r="R92" s="836">
        <v>0.53165182242608799</v>
      </c>
      <c r="S92" s="836">
        <v>2.5000000000000001E-2</v>
      </c>
      <c r="T92" s="846">
        <v>3.7999999999999999E-2</v>
      </c>
      <c r="U92" s="847">
        <v>323.39999999999998</v>
      </c>
      <c r="V92" s="848">
        <v>1.5039999999999999E-3</v>
      </c>
      <c r="W92" s="848">
        <v>5.9934374999999996E-3</v>
      </c>
      <c r="X92" s="849">
        <v>0</v>
      </c>
      <c r="Y92" s="850">
        <v>5.8204047217537891</v>
      </c>
    </row>
    <row r="93" spans="2:25">
      <c r="B93" s="841" t="s">
        <v>236</v>
      </c>
      <c r="C93" s="842" t="s">
        <v>172</v>
      </c>
      <c r="D93" s="842">
        <v>2353</v>
      </c>
      <c r="E93" s="830">
        <v>532.6788834782609</v>
      </c>
      <c r="F93" s="830">
        <v>2025</v>
      </c>
      <c r="G93" s="830">
        <v>5</v>
      </c>
      <c r="H93" s="830">
        <v>2030</v>
      </c>
      <c r="I93" s="830">
        <v>40</v>
      </c>
      <c r="J93" s="843">
        <v>3209.8963864505449</v>
      </c>
      <c r="K93" s="843">
        <v>4.7847995999999995</v>
      </c>
      <c r="L93" s="844">
        <v>0</v>
      </c>
      <c r="M93" s="844">
        <v>1</v>
      </c>
      <c r="N93" s="845">
        <v>77.066100000000006</v>
      </c>
      <c r="O93" s="844">
        <v>0</v>
      </c>
      <c r="P93" s="845">
        <v>65.279269304464421</v>
      </c>
      <c r="Q93" s="829">
        <v>6736.2569999999996</v>
      </c>
      <c r="R93" s="836">
        <v>0.53165182242608799</v>
      </c>
      <c r="S93" s="836">
        <v>2.5000000000000001E-2</v>
      </c>
      <c r="T93" s="846">
        <v>3.7999999999999999E-2</v>
      </c>
      <c r="U93" s="847">
        <v>323.39999999999998</v>
      </c>
      <c r="V93" s="848">
        <v>1.5039999999999999E-3</v>
      </c>
      <c r="W93" s="848">
        <v>5.9934374999999996E-3</v>
      </c>
      <c r="X93" s="849">
        <v>0</v>
      </c>
      <c r="Y93" s="850">
        <v>5.8204047217537891</v>
      </c>
    </row>
    <row r="94" spans="2:25">
      <c r="B94" s="841" t="s">
        <v>237</v>
      </c>
      <c r="C94" s="842" t="s">
        <v>87</v>
      </c>
      <c r="D94" s="842">
        <v>2814</v>
      </c>
      <c r="E94" s="830">
        <v>516.8455408695653</v>
      </c>
      <c r="F94" s="830">
        <v>2025</v>
      </c>
      <c r="G94" s="830">
        <v>5</v>
      </c>
      <c r="H94" s="830">
        <v>2030</v>
      </c>
      <c r="I94" s="830">
        <v>40</v>
      </c>
      <c r="J94" s="843">
        <v>3117.3032214567793</v>
      </c>
      <c r="K94" s="843">
        <v>4.7847995999999995</v>
      </c>
      <c r="L94" s="844">
        <v>0</v>
      </c>
      <c r="M94" s="844">
        <v>1</v>
      </c>
      <c r="N94" s="845">
        <v>77.066100000000006</v>
      </c>
      <c r="O94" s="844">
        <v>0</v>
      </c>
      <c r="P94" s="845">
        <v>65.279269304464421</v>
      </c>
      <c r="Q94" s="829">
        <v>6763.2289999999994</v>
      </c>
      <c r="R94" s="836">
        <v>0.53165182242608799</v>
      </c>
      <c r="S94" s="836">
        <v>2.5000000000000001E-2</v>
      </c>
      <c r="T94" s="846">
        <v>3.7999999999999999E-2</v>
      </c>
      <c r="U94" s="847">
        <v>323.39999999999998</v>
      </c>
      <c r="V94" s="848">
        <v>1.5039999999999999E-3</v>
      </c>
      <c r="W94" s="848">
        <v>5.9934374999999996E-3</v>
      </c>
      <c r="X94" s="849">
        <v>0</v>
      </c>
      <c r="Y94" s="850">
        <v>5.8204047217537891</v>
      </c>
    </row>
    <row r="95" spans="2:25">
      <c r="B95" s="841" t="s">
        <v>61</v>
      </c>
      <c r="C95" s="842" t="s">
        <v>88</v>
      </c>
      <c r="D95" s="842">
        <v>4225</v>
      </c>
      <c r="E95" s="830">
        <v>488.00623826086962</v>
      </c>
      <c r="F95" s="830">
        <v>2025</v>
      </c>
      <c r="G95" s="830">
        <v>5</v>
      </c>
      <c r="H95" s="830">
        <v>2030</v>
      </c>
      <c r="I95" s="830">
        <v>40</v>
      </c>
      <c r="J95" s="843">
        <v>3055.5744447942689</v>
      </c>
      <c r="K95" s="843">
        <v>4.7847995999999995</v>
      </c>
      <c r="L95" s="844">
        <v>0</v>
      </c>
      <c r="M95" s="844">
        <v>1</v>
      </c>
      <c r="N95" s="845">
        <v>77.066100000000006</v>
      </c>
      <c r="O95" s="844">
        <v>0</v>
      </c>
      <c r="P95" s="845">
        <v>65.279269304464421</v>
      </c>
      <c r="Q95" s="829">
        <v>6783.4579999999996</v>
      </c>
      <c r="R95" s="836">
        <v>0.53165182242608799</v>
      </c>
      <c r="S95" s="836">
        <v>2.5000000000000001E-2</v>
      </c>
      <c r="T95" s="846">
        <v>3.7999999999999999E-2</v>
      </c>
      <c r="U95" s="847">
        <v>323.39999999999998</v>
      </c>
      <c r="V95" s="848">
        <v>1.5039999999999999E-3</v>
      </c>
      <c r="W95" s="848">
        <v>5.9934374999999996E-3</v>
      </c>
      <c r="X95" s="849">
        <v>0</v>
      </c>
      <c r="Y95" s="850">
        <v>5.8204047217537891</v>
      </c>
    </row>
    <row r="96" spans="2:25">
      <c r="B96" s="841" t="s">
        <v>238</v>
      </c>
      <c r="C96" s="842" t="s">
        <v>89</v>
      </c>
      <c r="D96" s="842">
        <v>6130</v>
      </c>
      <c r="E96" s="830">
        <v>457.47050608695656</v>
      </c>
      <c r="F96" s="830">
        <v>2025</v>
      </c>
      <c r="G96" s="830">
        <v>5</v>
      </c>
      <c r="H96" s="830">
        <v>2030</v>
      </c>
      <c r="I96" s="830">
        <v>40</v>
      </c>
      <c r="J96" s="843">
        <v>3055.5744447942689</v>
      </c>
      <c r="K96" s="843">
        <v>4.7847995999999995</v>
      </c>
      <c r="L96" s="844">
        <v>0</v>
      </c>
      <c r="M96" s="844">
        <v>1</v>
      </c>
      <c r="N96" s="845">
        <v>77.066100000000006</v>
      </c>
      <c r="O96" s="844">
        <v>0</v>
      </c>
      <c r="P96" s="845">
        <v>65.279269304464421</v>
      </c>
      <c r="Q96" s="829">
        <v>6783.4579999999996</v>
      </c>
      <c r="R96" s="836">
        <v>0.53165182242608799</v>
      </c>
      <c r="S96" s="836">
        <v>2.5000000000000001E-2</v>
      </c>
      <c r="T96" s="846">
        <v>3.7999999999999999E-2</v>
      </c>
      <c r="U96" s="847">
        <v>323.39999999999998</v>
      </c>
      <c r="V96" s="848">
        <v>1.5039999999999999E-3</v>
      </c>
      <c r="W96" s="848">
        <v>5.9934374999999996E-3</v>
      </c>
      <c r="X96" s="849">
        <v>0</v>
      </c>
      <c r="Y96" s="850">
        <v>5.8204047217537891</v>
      </c>
    </row>
    <row r="97" spans="2:25">
      <c r="B97" s="826" t="s">
        <v>18</v>
      </c>
      <c r="C97" s="827" t="s">
        <v>95</v>
      </c>
      <c r="D97" s="827">
        <v>0</v>
      </c>
      <c r="E97" s="852">
        <v>1084.7570564516129</v>
      </c>
      <c r="F97" s="853">
        <v>2025</v>
      </c>
      <c r="G97" s="854">
        <v>5</v>
      </c>
      <c r="H97" s="855">
        <v>2030</v>
      </c>
      <c r="I97" s="853">
        <v>40</v>
      </c>
      <c r="J97" s="856">
        <v>2561.4181231852185</v>
      </c>
      <c r="K97" s="856">
        <v>4.3425072</v>
      </c>
      <c r="L97" s="857">
        <v>0</v>
      </c>
      <c r="M97" s="857">
        <v>1</v>
      </c>
      <c r="N97" s="858">
        <v>62.993160000000003</v>
      </c>
      <c r="O97" s="857">
        <v>0</v>
      </c>
      <c r="P97" s="858">
        <v>65.083313254933572</v>
      </c>
      <c r="Q97" s="852">
        <v>6843</v>
      </c>
      <c r="R97" s="859">
        <v>0.52462655118063006</v>
      </c>
      <c r="S97" s="859">
        <v>2.5000000000000001E-2</v>
      </c>
      <c r="T97" s="860">
        <v>3.7999999999999999E-2</v>
      </c>
      <c r="U97" s="861">
        <v>323.39999999999998</v>
      </c>
      <c r="V97" s="862">
        <v>1.5039999999999999E-3</v>
      </c>
      <c r="W97" s="862">
        <v>5.9934374999999996E-3</v>
      </c>
      <c r="X97" s="863">
        <v>0</v>
      </c>
      <c r="Y97" s="696">
        <v>5.8204047217537891</v>
      </c>
    </row>
    <row r="98" spans="2:25">
      <c r="B98" s="841" t="s">
        <v>234</v>
      </c>
      <c r="C98" s="842" t="s">
        <v>170</v>
      </c>
      <c r="D98" s="842">
        <v>19</v>
      </c>
      <c r="E98" s="830">
        <v>1095.6046270161291</v>
      </c>
      <c r="F98" s="830">
        <v>2025</v>
      </c>
      <c r="G98" s="830">
        <v>5</v>
      </c>
      <c r="H98" s="830">
        <v>2030</v>
      </c>
      <c r="I98" s="830">
        <v>40</v>
      </c>
      <c r="J98" s="843">
        <v>2817.5599355037407</v>
      </c>
      <c r="K98" s="843">
        <v>4.3425072</v>
      </c>
      <c r="L98" s="844">
        <v>0</v>
      </c>
      <c r="M98" s="844">
        <v>1</v>
      </c>
      <c r="N98" s="845">
        <v>62.993160000000003</v>
      </c>
      <c r="O98" s="844">
        <v>0</v>
      </c>
      <c r="P98" s="845">
        <v>65.083313254933572</v>
      </c>
      <c r="Q98" s="829">
        <v>6829.3140000000003</v>
      </c>
      <c r="R98" s="836">
        <v>0.52462655118063006</v>
      </c>
      <c r="S98" s="836">
        <v>2.5000000000000001E-2</v>
      </c>
      <c r="T98" s="846">
        <v>3.7999999999999999E-2</v>
      </c>
      <c r="U98" s="847">
        <v>323.39999999999998</v>
      </c>
      <c r="V98" s="848">
        <v>1.5039999999999999E-3</v>
      </c>
      <c r="W98" s="848">
        <v>5.9934374999999996E-3</v>
      </c>
      <c r="X98" s="849">
        <v>0</v>
      </c>
      <c r="Y98" s="850">
        <v>5.8204047217537891</v>
      </c>
    </row>
    <row r="99" spans="2:25">
      <c r="B99" s="841" t="s">
        <v>235</v>
      </c>
      <c r="C99" s="842" t="s">
        <v>171</v>
      </c>
      <c r="D99" s="842">
        <v>497</v>
      </c>
      <c r="E99" s="830">
        <v>1054.3838588709677</v>
      </c>
      <c r="F99" s="830">
        <v>2025</v>
      </c>
      <c r="G99" s="830">
        <v>5</v>
      </c>
      <c r="H99" s="830">
        <v>2030</v>
      </c>
      <c r="I99" s="830">
        <v>40</v>
      </c>
      <c r="J99" s="843">
        <v>3048.08756659041</v>
      </c>
      <c r="K99" s="843">
        <v>4.3425072</v>
      </c>
      <c r="L99" s="844">
        <v>0</v>
      </c>
      <c r="M99" s="844">
        <v>1</v>
      </c>
      <c r="N99" s="845">
        <v>62.993160000000003</v>
      </c>
      <c r="O99" s="844">
        <v>0</v>
      </c>
      <c r="P99" s="845">
        <v>65.083313254933572</v>
      </c>
      <c r="Q99" s="829">
        <v>6863.5289999999995</v>
      </c>
      <c r="R99" s="836">
        <v>0.52462655118063006</v>
      </c>
      <c r="S99" s="836">
        <v>2.5000000000000001E-2</v>
      </c>
      <c r="T99" s="846">
        <v>3.7999999999999999E-2</v>
      </c>
      <c r="U99" s="847">
        <v>323.39999999999998</v>
      </c>
      <c r="V99" s="848">
        <v>1.5039999999999999E-3</v>
      </c>
      <c r="W99" s="848">
        <v>5.9934374999999996E-3</v>
      </c>
      <c r="X99" s="849">
        <v>0</v>
      </c>
      <c r="Y99" s="850">
        <v>5.8204047217537891</v>
      </c>
    </row>
    <row r="100" spans="2:25">
      <c r="B100" s="841" t="s">
        <v>236</v>
      </c>
      <c r="C100" s="842" t="s">
        <v>172</v>
      </c>
      <c r="D100" s="842">
        <v>2353</v>
      </c>
      <c r="E100" s="830">
        <v>1021.8411471774193</v>
      </c>
      <c r="F100" s="830">
        <v>2025</v>
      </c>
      <c r="G100" s="830">
        <v>5</v>
      </c>
      <c r="H100" s="830">
        <v>2030</v>
      </c>
      <c r="I100" s="830">
        <v>40</v>
      </c>
      <c r="J100" s="843">
        <v>2663.8748481126272</v>
      </c>
      <c r="K100" s="843">
        <v>4.3425072</v>
      </c>
      <c r="L100" s="844">
        <v>0</v>
      </c>
      <c r="M100" s="844">
        <v>1</v>
      </c>
      <c r="N100" s="845">
        <v>62.993160000000003</v>
      </c>
      <c r="O100" s="844">
        <v>0</v>
      </c>
      <c r="P100" s="845">
        <v>65.083313254933572</v>
      </c>
      <c r="Q100" s="829">
        <v>6836.1570000000002</v>
      </c>
      <c r="R100" s="836">
        <v>0.52462655118063006</v>
      </c>
      <c r="S100" s="836">
        <v>2.5000000000000001E-2</v>
      </c>
      <c r="T100" s="846">
        <v>3.7999999999999999E-2</v>
      </c>
      <c r="U100" s="847">
        <v>323.39999999999998</v>
      </c>
      <c r="V100" s="848">
        <v>1.5039999999999999E-3</v>
      </c>
      <c r="W100" s="848">
        <v>5.9934374999999996E-3</v>
      </c>
      <c r="X100" s="849">
        <v>0</v>
      </c>
      <c r="Y100" s="850">
        <v>5.8204047217537891</v>
      </c>
    </row>
    <row r="101" spans="2:25">
      <c r="B101" s="841" t="s">
        <v>237</v>
      </c>
      <c r="C101" s="842" t="s">
        <v>87</v>
      </c>
      <c r="D101" s="842">
        <v>2814</v>
      </c>
      <c r="E101" s="830">
        <v>991.46794959677425</v>
      </c>
      <c r="F101" s="830">
        <v>2025</v>
      </c>
      <c r="G101" s="830">
        <v>5</v>
      </c>
      <c r="H101" s="830">
        <v>2030</v>
      </c>
      <c r="I101" s="830">
        <v>40</v>
      </c>
      <c r="J101" s="843">
        <v>2587.0323044170709</v>
      </c>
      <c r="K101" s="843">
        <v>4.3425072</v>
      </c>
      <c r="L101" s="844">
        <v>0</v>
      </c>
      <c r="M101" s="844">
        <v>1</v>
      </c>
      <c r="N101" s="845">
        <v>62.993160000000003</v>
      </c>
      <c r="O101" s="844">
        <v>0</v>
      </c>
      <c r="P101" s="845">
        <v>65.083313254933572</v>
      </c>
      <c r="Q101" s="829">
        <v>6863.5289999999995</v>
      </c>
      <c r="R101" s="836">
        <v>0.52462655118063006</v>
      </c>
      <c r="S101" s="836">
        <v>2.5000000000000001E-2</v>
      </c>
      <c r="T101" s="846">
        <v>3.7999999999999999E-2</v>
      </c>
      <c r="U101" s="847">
        <v>323.39999999999998</v>
      </c>
      <c r="V101" s="848">
        <v>1.5039999999999999E-3</v>
      </c>
      <c r="W101" s="848">
        <v>5.9934374999999996E-3</v>
      </c>
      <c r="X101" s="849">
        <v>0</v>
      </c>
      <c r="Y101" s="850">
        <v>5.8204047217537891</v>
      </c>
    </row>
    <row r="102" spans="2:25">
      <c r="B102" s="841" t="s">
        <v>61</v>
      </c>
      <c r="C102" s="842" t="s">
        <v>88</v>
      </c>
      <c r="D102" s="842">
        <v>4225</v>
      </c>
      <c r="E102" s="830">
        <v>936.14533971774199</v>
      </c>
      <c r="F102" s="830">
        <v>2025</v>
      </c>
      <c r="G102" s="830">
        <v>5</v>
      </c>
      <c r="H102" s="830">
        <v>2030</v>
      </c>
      <c r="I102" s="830">
        <v>40</v>
      </c>
      <c r="J102" s="843">
        <v>2535.8039419533661</v>
      </c>
      <c r="K102" s="843">
        <v>4.3425072</v>
      </c>
      <c r="L102" s="844">
        <v>0</v>
      </c>
      <c r="M102" s="844">
        <v>1</v>
      </c>
      <c r="N102" s="845">
        <v>62.993160000000003</v>
      </c>
      <c r="O102" s="844">
        <v>0</v>
      </c>
      <c r="P102" s="845">
        <v>65.083313254933572</v>
      </c>
      <c r="Q102" s="829">
        <v>6884.058</v>
      </c>
      <c r="R102" s="836">
        <v>0.52462655118063006</v>
      </c>
      <c r="S102" s="836">
        <v>2.5000000000000001E-2</v>
      </c>
      <c r="T102" s="846">
        <v>3.7999999999999999E-2</v>
      </c>
      <c r="U102" s="847">
        <v>323.39999999999998</v>
      </c>
      <c r="V102" s="848">
        <v>1.5039999999999999E-3</v>
      </c>
      <c r="W102" s="848">
        <v>5.9934374999999996E-3</v>
      </c>
      <c r="X102" s="849">
        <v>0</v>
      </c>
      <c r="Y102" s="850">
        <v>5.8204047217537891</v>
      </c>
    </row>
    <row r="103" spans="2:25">
      <c r="B103" s="841" t="s">
        <v>238</v>
      </c>
      <c r="C103" s="842" t="s">
        <v>89</v>
      </c>
      <c r="D103" s="842">
        <v>6130</v>
      </c>
      <c r="E103" s="830">
        <v>877.56845866935487</v>
      </c>
      <c r="F103" s="830">
        <v>2025</v>
      </c>
      <c r="G103" s="830">
        <v>5</v>
      </c>
      <c r="H103" s="830">
        <v>2030</v>
      </c>
      <c r="I103" s="830">
        <v>40</v>
      </c>
      <c r="J103" s="843">
        <v>2535.8039419533661</v>
      </c>
      <c r="K103" s="843">
        <v>4.3425072</v>
      </c>
      <c r="L103" s="844">
        <v>0</v>
      </c>
      <c r="M103" s="844">
        <v>1</v>
      </c>
      <c r="N103" s="845">
        <v>62.993160000000003</v>
      </c>
      <c r="O103" s="844">
        <v>0</v>
      </c>
      <c r="P103" s="845">
        <v>65.083313254933572</v>
      </c>
      <c r="Q103" s="829">
        <v>6884.058</v>
      </c>
      <c r="R103" s="836">
        <v>0.52462655118063006</v>
      </c>
      <c r="S103" s="836">
        <v>2.5000000000000001E-2</v>
      </c>
      <c r="T103" s="846">
        <v>3.7999999999999999E-2</v>
      </c>
      <c r="U103" s="847">
        <v>323.39999999999998</v>
      </c>
      <c r="V103" s="848">
        <v>1.5039999999999999E-3</v>
      </c>
      <c r="W103" s="848">
        <v>5.9934374999999996E-3</v>
      </c>
      <c r="X103" s="849">
        <v>0</v>
      </c>
      <c r="Y103" s="850">
        <v>5.8204047217537891</v>
      </c>
    </row>
    <row r="104" spans="2:25">
      <c r="B104" s="826" t="s">
        <v>208</v>
      </c>
      <c r="C104" s="827" t="s">
        <v>96</v>
      </c>
      <c r="D104" s="827">
        <v>0</v>
      </c>
      <c r="E104" s="852">
        <v>233</v>
      </c>
      <c r="F104" s="853">
        <v>2025</v>
      </c>
      <c r="G104" s="854">
        <v>5</v>
      </c>
      <c r="H104" s="855">
        <v>2030</v>
      </c>
      <c r="I104" s="853">
        <v>40</v>
      </c>
      <c r="J104" s="856">
        <v>1594.9604943886598</v>
      </c>
      <c r="K104" s="856">
        <v>8.9139789</v>
      </c>
      <c r="L104" s="857">
        <v>1</v>
      </c>
      <c r="M104" s="857">
        <v>0.99</v>
      </c>
      <c r="N104" s="858">
        <v>27.922499999999999</v>
      </c>
      <c r="O104" s="857">
        <v>0.03</v>
      </c>
      <c r="P104" s="858">
        <v>13.949546139455324</v>
      </c>
      <c r="Q104" s="852">
        <v>9717</v>
      </c>
      <c r="R104" s="859">
        <v>0.35115174229668622</v>
      </c>
      <c r="S104" s="859">
        <v>2.7E-2</v>
      </c>
      <c r="T104" s="860">
        <v>3.9E-2</v>
      </c>
      <c r="U104" s="861">
        <v>28.4</v>
      </c>
      <c r="V104" s="862">
        <v>0</v>
      </c>
      <c r="W104" s="862">
        <v>7.4999999999999997E-3</v>
      </c>
      <c r="X104" s="863">
        <v>0</v>
      </c>
      <c r="Y104" s="696">
        <v>0</v>
      </c>
    </row>
    <row r="105" spans="2:25">
      <c r="B105" s="841" t="s">
        <v>234</v>
      </c>
      <c r="C105" s="842" t="s">
        <v>64</v>
      </c>
      <c r="D105" s="842">
        <v>19</v>
      </c>
      <c r="E105" s="830">
        <v>236.72800000000001</v>
      </c>
      <c r="F105" s="830">
        <v>2025</v>
      </c>
      <c r="G105" s="830">
        <v>5</v>
      </c>
      <c r="H105" s="830">
        <v>2030</v>
      </c>
      <c r="I105" s="830">
        <v>40</v>
      </c>
      <c r="J105" s="843">
        <v>1754.4565438275258</v>
      </c>
      <c r="K105" s="843">
        <v>8.9139789</v>
      </c>
      <c r="L105" s="844">
        <v>1</v>
      </c>
      <c r="M105" s="844">
        <v>0.99</v>
      </c>
      <c r="N105" s="845">
        <v>27.922499999999999</v>
      </c>
      <c r="O105" s="844">
        <v>0.03</v>
      </c>
      <c r="P105" s="845">
        <v>13.949546139455324</v>
      </c>
      <c r="Q105" s="829">
        <v>9678.1319999999996</v>
      </c>
      <c r="R105" s="836">
        <v>0.35115174229668622</v>
      </c>
      <c r="S105" s="836">
        <v>2.7E-2</v>
      </c>
      <c r="T105" s="846">
        <v>3.9E-2</v>
      </c>
      <c r="U105" s="847">
        <v>28.4</v>
      </c>
      <c r="V105" s="848">
        <v>0</v>
      </c>
      <c r="W105" s="848">
        <v>7.4999999999999997E-3</v>
      </c>
      <c r="X105" s="849">
        <v>0</v>
      </c>
      <c r="Y105" s="850">
        <v>0</v>
      </c>
    </row>
    <row r="106" spans="2:25">
      <c r="B106" s="841" t="s">
        <v>235</v>
      </c>
      <c r="C106" s="842" t="s">
        <v>65</v>
      </c>
      <c r="D106" s="842">
        <v>497</v>
      </c>
      <c r="E106" s="830">
        <v>225.078</v>
      </c>
      <c r="F106" s="830">
        <v>2025</v>
      </c>
      <c r="G106" s="830">
        <v>5</v>
      </c>
      <c r="H106" s="830">
        <v>2030</v>
      </c>
      <c r="I106" s="830">
        <v>40</v>
      </c>
      <c r="J106" s="843">
        <v>1866.1037784347318</v>
      </c>
      <c r="K106" s="843">
        <v>8.9139789</v>
      </c>
      <c r="L106" s="844">
        <v>1</v>
      </c>
      <c r="M106" s="844">
        <v>0.99</v>
      </c>
      <c r="N106" s="845">
        <v>27.922499999999999</v>
      </c>
      <c r="O106" s="844">
        <v>0.03</v>
      </c>
      <c r="P106" s="845">
        <v>13.949546139455324</v>
      </c>
      <c r="Q106" s="829">
        <v>9755.8680000000004</v>
      </c>
      <c r="R106" s="836">
        <v>0.35115174229668622</v>
      </c>
      <c r="S106" s="836">
        <v>2.7E-2</v>
      </c>
      <c r="T106" s="846">
        <v>3.9E-2</v>
      </c>
      <c r="U106" s="847">
        <v>28.4</v>
      </c>
      <c r="V106" s="848">
        <v>0</v>
      </c>
      <c r="W106" s="848">
        <v>7.4999999999999997E-3</v>
      </c>
      <c r="X106" s="849">
        <v>0</v>
      </c>
      <c r="Y106" s="850">
        <v>0</v>
      </c>
    </row>
    <row r="107" spans="2:25">
      <c r="B107" s="841" t="s">
        <v>236</v>
      </c>
      <c r="C107" s="842" t="s">
        <v>56</v>
      </c>
      <c r="D107" s="842">
        <v>2353</v>
      </c>
      <c r="E107" s="830">
        <v>222.74799999999999</v>
      </c>
      <c r="F107" s="830">
        <v>2025</v>
      </c>
      <c r="G107" s="830">
        <v>5</v>
      </c>
      <c r="H107" s="830">
        <v>2030</v>
      </c>
      <c r="I107" s="830">
        <v>40</v>
      </c>
      <c r="J107" s="843">
        <v>1642.8093092203196</v>
      </c>
      <c r="K107" s="843">
        <v>8.9139789</v>
      </c>
      <c r="L107" s="844">
        <v>1</v>
      </c>
      <c r="M107" s="844">
        <v>0.99</v>
      </c>
      <c r="N107" s="845">
        <v>27.922499999999999</v>
      </c>
      <c r="O107" s="844">
        <v>0.03</v>
      </c>
      <c r="P107" s="845">
        <v>13.949546139455324</v>
      </c>
      <c r="Q107" s="829">
        <v>9619.83</v>
      </c>
      <c r="R107" s="836">
        <v>0.35115174229668622</v>
      </c>
      <c r="S107" s="836">
        <v>2.7E-2</v>
      </c>
      <c r="T107" s="846">
        <v>3.9E-2</v>
      </c>
      <c r="U107" s="847">
        <v>28.4</v>
      </c>
      <c r="V107" s="848">
        <v>0</v>
      </c>
      <c r="W107" s="848">
        <v>7.4999999999999997E-3</v>
      </c>
      <c r="X107" s="849">
        <v>0</v>
      </c>
      <c r="Y107" s="850">
        <v>0</v>
      </c>
    </row>
    <row r="108" spans="2:25">
      <c r="B108" s="841" t="s">
        <v>237</v>
      </c>
      <c r="C108" s="842" t="s">
        <v>66</v>
      </c>
      <c r="D108" s="842">
        <v>2814</v>
      </c>
      <c r="E108" s="830">
        <v>214.82600000000002</v>
      </c>
      <c r="F108" s="830">
        <v>2025</v>
      </c>
      <c r="G108" s="830">
        <v>5</v>
      </c>
      <c r="H108" s="830">
        <v>2030</v>
      </c>
      <c r="I108" s="830">
        <v>40</v>
      </c>
      <c r="J108" s="843">
        <v>1610.9100993325465</v>
      </c>
      <c r="K108" s="843">
        <v>8.9139789</v>
      </c>
      <c r="L108" s="844">
        <v>1</v>
      </c>
      <c r="M108" s="844">
        <v>0.99</v>
      </c>
      <c r="N108" s="845">
        <v>27.922499999999999</v>
      </c>
      <c r="O108" s="844">
        <v>0.03</v>
      </c>
      <c r="P108" s="845">
        <v>13.949546139455324</v>
      </c>
      <c r="Q108" s="829">
        <v>9658.6980000000003</v>
      </c>
      <c r="R108" s="836">
        <v>0.35115174229668622</v>
      </c>
      <c r="S108" s="836">
        <v>2.7E-2</v>
      </c>
      <c r="T108" s="846">
        <v>3.9E-2</v>
      </c>
      <c r="U108" s="847">
        <v>28.4</v>
      </c>
      <c r="V108" s="848">
        <v>0</v>
      </c>
      <c r="W108" s="848">
        <v>7.4999999999999997E-3</v>
      </c>
      <c r="X108" s="849">
        <v>0</v>
      </c>
      <c r="Y108" s="850">
        <v>0</v>
      </c>
    </row>
    <row r="109" spans="2:25">
      <c r="B109" s="841" t="s">
        <v>61</v>
      </c>
      <c r="C109" s="842" t="s">
        <v>67</v>
      </c>
      <c r="D109" s="842">
        <v>4225</v>
      </c>
      <c r="E109" s="830">
        <v>202.477</v>
      </c>
      <c r="F109" s="830">
        <v>2025</v>
      </c>
      <c r="G109" s="830">
        <v>5</v>
      </c>
      <c r="H109" s="830">
        <v>2030</v>
      </c>
      <c r="I109" s="830">
        <v>40</v>
      </c>
      <c r="J109" s="843">
        <v>1579.0108894447731</v>
      </c>
      <c r="K109" s="843">
        <v>8.9139789</v>
      </c>
      <c r="L109" s="844">
        <v>1</v>
      </c>
      <c r="M109" s="844">
        <v>0.99</v>
      </c>
      <c r="N109" s="845">
        <v>27.922499999999999</v>
      </c>
      <c r="O109" s="844">
        <v>0.03</v>
      </c>
      <c r="P109" s="845">
        <v>13.949546139455324</v>
      </c>
      <c r="Q109" s="829">
        <v>9668.4149999999991</v>
      </c>
      <c r="R109" s="836">
        <v>0.35115174229668622</v>
      </c>
      <c r="S109" s="836">
        <v>2.7E-2</v>
      </c>
      <c r="T109" s="846">
        <v>3.9E-2</v>
      </c>
      <c r="U109" s="847">
        <v>28.4</v>
      </c>
      <c r="V109" s="848">
        <v>0</v>
      </c>
      <c r="W109" s="848">
        <v>7.4999999999999997E-3</v>
      </c>
      <c r="X109" s="849">
        <v>0</v>
      </c>
      <c r="Y109" s="850">
        <v>0</v>
      </c>
    </row>
    <row r="110" spans="2:25">
      <c r="B110" s="841" t="s">
        <v>238</v>
      </c>
      <c r="C110" s="842" t="s">
        <v>68</v>
      </c>
      <c r="D110" s="842">
        <v>6130</v>
      </c>
      <c r="E110" s="830">
        <v>191.75899999999999</v>
      </c>
      <c r="F110" s="830">
        <v>2025</v>
      </c>
      <c r="G110" s="830">
        <v>5</v>
      </c>
      <c r="H110" s="830">
        <v>2030</v>
      </c>
      <c r="I110" s="830">
        <v>40</v>
      </c>
      <c r="J110" s="843">
        <v>1579.0108894447731</v>
      </c>
      <c r="K110" s="843">
        <v>8.9139789</v>
      </c>
      <c r="L110" s="844">
        <v>1</v>
      </c>
      <c r="M110" s="844">
        <v>0.99</v>
      </c>
      <c r="N110" s="845">
        <v>27.922499999999999</v>
      </c>
      <c r="O110" s="844">
        <v>0.03</v>
      </c>
      <c r="P110" s="845">
        <v>13.949546139455324</v>
      </c>
      <c r="Q110" s="829">
        <v>9600.3960000000006</v>
      </c>
      <c r="R110" s="836">
        <v>0.35115174229668622</v>
      </c>
      <c r="S110" s="836">
        <v>2.7E-2</v>
      </c>
      <c r="T110" s="846">
        <v>3.9E-2</v>
      </c>
      <c r="U110" s="847">
        <v>28.4</v>
      </c>
      <c r="V110" s="848">
        <v>0</v>
      </c>
      <c r="W110" s="848">
        <v>7.4999999999999997E-3</v>
      </c>
      <c r="X110" s="849">
        <v>0</v>
      </c>
      <c r="Y110" s="850">
        <v>0</v>
      </c>
    </row>
    <row r="111" spans="2:25">
      <c r="B111" s="826" t="s">
        <v>208</v>
      </c>
      <c r="C111" s="827" t="s">
        <v>97</v>
      </c>
      <c r="D111" s="827">
        <v>0</v>
      </c>
      <c r="E111" s="852">
        <v>649</v>
      </c>
      <c r="F111" s="853">
        <v>2025</v>
      </c>
      <c r="G111" s="854">
        <v>5</v>
      </c>
      <c r="H111" s="855">
        <v>2030</v>
      </c>
      <c r="I111" s="853">
        <v>40</v>
      </c>
      <c r="J111" s="856">
        <v>2114.8479359058538</v>
      </c>
      <c r="K111" s="856">
        <v>3.1083326999999996</v>
      </c>
      <c r="L111" s="857">
        <v>0</v>
      </c>
      <c r="M111" s="857">
        <v>1</v>
      </c>
      <c r="N111" s="858">
        <v>42.4422</v>
      </c>
      <c r="O111" s="857">
        <v>0</v>
      </c>
      <c r="P111" s="858">
        <v>13.894245659219624</v>
      </c>
      <c r="Q111" s="852">
        <v>6040</v>
      </c>
      <c r="R111" s="859">
        <v>0.5649240860756457</v>
      </c>
      <c r="S111" s="859">
        <v>2.5000000000000001E-2</v>
      </c>
      <c r="T111" s="860">
        <v>3.7999999999999999E-2</v>
      </c>
      <c r="U111" s="861">
        <v>210</v>
      </c>
      <c r="V111" s="862">
        <v>0</v>
      </c>
      <c r="W111" s="862">
        <v>7.4999999999999997E-3</v>
      </c>
      <c r="X111" s="863">
        <v>0</v>
      </c>
      <c r="Y111" s="696">
        <v>0</v>
      </c>
    </row>
    <row r="112" spans="2:25">
      <c r="B112" s="841" t="s">
        <v>234</v>
      </c>
      <c r="C112" s="842" t="s">
        <v>64</v>
      </c>
      <c r="D112" s="842">
        <v>19</v>
      </c>
      <c r="E112" s="830">
        <v>655.49</v>
      </c>
      <c r="F112" s="830">
        <v>2025</v>
      </c>
      <c r="G112" s="830">
        <v>5</v>
      </c>
      <c r="H112" s="830">
        <v>2030</v>
      </c>
      <c r="I112" s="830">
        <v>40</v>
      </c>
      <c r="J112" s="843">
        <v>2326.3327294964392</v>
      </c>
      <c r="K112" s="843">
        <v>3.1083326999999996</v>
      </c>
      <c r="L112" s="844">
        <v>0</v>
      </c>
      <c r="M112" s="844">
        <v>1</v>
      </c>
      <c r="N112" s="845">
        <v>42.4422</v>
      </c>
      <c r="O112" s="844">
        <v>0</v>
      </c>
      <c r="P112" s="845">
        <v>13.894245659219624</v>
      </c>
      <c r="Q112" s="829">
        <v>6027.92</v>
      </c>
      <c r="R112" s="836">
        <v>0.5649240860756457</v>
      </c>
      <c r="S112" s="836">
        <v>2.5000000000000001E-2</v>
      </c>
      <c r="T112" s="846">
        <v>3.7999999999999999E-2</v>
      </c>
      <c r="U112" s="847">
        <v>210</v>
      </c>
      <c r="V112" s="848">
        <v>0</v>
      </c>
      <c r="W112" s="848">
        <v>7.4999999999999997E-3</v>
      </c>
      <c r="X112" s="849">
        <v>0</v>
      </c>
      <c r="Y112" s="850">
        <v>0</v>
      </c>
    </row>
    <row r="113" spans="2:25">
      <c r="B113" s="841" t="s">
        <v>235</v>
      </c>
      <c r="C113" s="842" t="s">
        <v>65</v>
      </c>
      <c r="D113" s="842">
        <v>497</v>
      </c>
      <c r="E113" s="830">
        <v>630.82799999999997</v>
      </c>
      <c r="F113" s="830">
        <v>2025</v>
      </c>
      <c r="G113" s="830">
        <v>5</v>
      </c>
      <c r="H113" s="830">
        <v>2030</v>
      </c>
      <c r="I113" s="830">
        <v>40</v>
      </c>
      <c r="J113" s="843">
        <v>2516.6690437279658</v>
      </c>
      <c r="K113" s="843">
        <v>3.1083326999999996</v>
      </c>
      <c r="L113" s="844">
        <v>0</v>
      </c>
      <c r="M113" s="844">
        <v>1</v>
      </c>
      <c r="N113" s="845">
        <v>42.4422</v>
      </c>
      <c r="O113" s="844">
        <v>0</v>
      </c>
      <c r="P113" s="845">
        <v>13.894245659219624</v>
      </c>
      <c r="Q113" s="829">
        <v>6058.119999999999</v>
      </c>
      <c r="R113" s="836">
        <v>0.5649240860756457</v>
      </c>
      <c r="S113" s="836">
        <v>2.5000000000000001E-2</v>
      </c>
      <c r="T113" s="846">
        <v>3.7999999999999999E-2</v>
      </c>
      <c r="U113" s="847">
        <v>210</v>
      </c>
      <c r="V113" s="848">
        <v>0</v>
      </c>
      <c r="W113" s="848">
        <v>7.4999999999999997E-3</v>
      </c>
      <c r="X113" s="849">
        <v>0</v>
      </c>
      <c r="Y113" s="850">
        <v>0</v>
      </c>
    </row>
    <row r="114" spans="2:25">
      <c r="B114" s="841" t="s">
        <v>236</v>
      </c>
      <c r="C114" s="842" t="s">
        <v>56</v>
      </c>
      <c r="D114" s="842">
        <v>2353</v>
      </c>
      <c r="E114" s="830">
        <v>611.35799999999995</v>
      </c>
      <c r="F114" s="830">
        <v>2025</v>
      </c>
      <c r="G114" s="830">
        <v>5</v>
      </c>
      <c r="H114" s="830">
        <v>2030</v>
      </c>
      <c r="I114" s="830">
        <v>40</v>
      </c>
      <c r="J114" s="843">
        <v>2199.4418533420881</v>
      </c>
      <c r="K114" s="843">
        <v>3.1083326999999996</v>
      </c>
      <c r="L114" s="844">
        <v>0</v>
      </c>
      <c r="M114" s="844">
        <v>1</v>
      </c>
      <c r="N114" s="845">
        <v>42.4422</v>
      </c>
      <c r="O114" s="844">
        <v>0</v>
      </c>
      <c r="P114" s="845">
        <v>13.894245659219624</v>
      </c>
      <c r="Q114" s="829">
        <v>6033.96</v>
      </c>
      <c r="R114" s="836">
        <v>0.5649240860756457</v>
      </c>
      <c r="S114" s="836">
        <v>2.5000000000000001E-2</v>
      </c>
      <c r="T114" s="846">
        <v>3.7999999999999999E-2</v>
      </c>
      <c r="U114" s="847">
        <v>210</v>
      </c>
      <c r="V114" s="848">
        <v>0</v>
      </c>
      <c r="W114" s="848">
        <v>7.4999999999999997E-3</v>
      </c>
      <c r="X114" s="849">
        <v>0</v>
      </c>
      <c r="Y114" s="850">
        <v>0</v>
      </c>
    </row>
    <row r="115" spans="2:25">
      <c r="B115" s="841" t="s">
        <v>237</v>
      </c>
      <c r="C115" s="842" t="s">
        <v>66</v>
      </c>
      <c r="D115" s="842">
        <v>2814</v>
      </c>
      <c r="E115" s="830">
        <v>593.18600000000004</v>
      </c>
      <c r="F115" s="830">
        <v>2025</v>
      </c>
      <c r="G115" s="830">
        <v>5</v>
      </c>
      <c r="H115" s="830">
        <v>2030</v>
      </c>
      <c r="I115" s="830">
        <v>40</v>
      </c>
      <c r="J115" s="843">
        <v>2135.9964152649122</v>
      </c>
      <c r="K115" s="843">
        <v>3.1083326999999996</v>
      </c>
      <c r="L115" s="844">
        <v>0</v>
      </c>
      <c r="M115" s="844">
        <v>1</v>
      </c>
      <c r="N115" s="845">
        <v>42.4422</v>
      </c>
      <c r="O115" s="844">
        <v>0</v>
      </c>
      <c r="P115" s="845">
        <v>13.894245659219624</v>
      </c>
      <c r="Q115" s="829">
        <v>6058.119999999999</v>
      </c>
      <c r="R115" s="836">
        <v>0.5649240860756457</v>
      </c>
      <c r="S115" s="836">
        <v>2.5000000000000001E-2</v>
      </c>
      <c r="T115" s="846">
        <v>3.7999999999999999E-2</v>
      </c>
      <c r="U115" s="847">
        <v>210</v>
      </c>
      <c r="V115" s="848">
        <v>0</v>
      </c>
      <c r="W115" s="848">
        <v>7.4999999999999997E-3</v>
      </c>
      <c r="X115" s="849">
        <v>0</v>
      </c>
      <c r="Y115" s="850">
        <v>0</v>
      </c>
    </row>
    <row r="116" spans="2:25">
      <c r="B116" s="841" t="s">
        <v>61</v>
      </c>
      <c r="C116" s="842" t="s">
        <v>67</v>
      </c>
      <c r="D116" s="842">
        <v>4225</v>
      </c>
      <c r="E116" s="830">
        <v>560.08699999999999</v>
      </c>
      <c r="F116" s="830">
        <v>2025</v>
      </c>
      <c r="G116" s="830">
        <v>5</v>
      </c>
      <c r="H116" s="830">
        <v>2030</v>
      </c>
      <c r="I116" s="830">
        <v>40</v>
      </c>
      <c r="J116" s="843">
        <v>2093.6994565467953</v>
      </c>
      <c r="K116" s="843">
        <v>3.1083326999999996</v>
      </c>
      <c r="L116" s="844">
        <v>0</v>
      </c>
      <c r="M116" s="844">
        <v>1</v>
      </c>
      <c r="N116" s="845">
        <v>42.4422</v>
      </c>
      <c r="O116" s="844">
        <v>0</v>
      </c>
      <c r="P116" s="845">
        <v>13.894245659219624</v>
      </c>
      <c r="Q116" s="829">
        <v>6076.24</v>
      </c>
      <c r="R116" s="836">
        <v>0.5649240860756457</v>
      </c>
      <c r="S116" s="836">
        <v>2.5000000000000001E-2</v>
      </c>
      <c r="T116" s="846">
        <v>3.7999999999999999E-2</v>
      </c>
      <c r="U116" s="847">
        <v>210</v>
      </c>
      <c r="V116" s="848">
        <v>0</v>
      </c>
      <c r="W116" s="848">
        <v>7.4999999999999997E-3</v>
      </c>
      <c r="X116" s="849">
        <v>0</v>
      </c>
      <c r="Y116" s="850">
        <v>0</v>
      </c>
    </row>
    <row r="117" spans="2:25">
      <c r="B117" s="841" t="s">
        <v>238</v>
      </c>
      <c r="C117" s="842" t="s">
        <v>68</v>
      </c>
      <c r="D117" s="842">
        <v>6130</v>
      </c>
      <c r="E117" s="830">
        <v>525.04100000000005</v>
      </c>
      <c r="F117" s="830">
        <v>2025</v>
      </c>
      <c r="G117" s="830">
        <v>5</v>
      </c>
      <c r="H117" s="830">
        <v>2030</v>
      </c>
      <c r="I117" s="830">
        <v>40</v>
      </c>
      <c r="J117" s="843">
        <v>2093.6994565467953</v>
      </c>
      <c r="K117" s="843">
        <v>3.1083326999999996</v>
      </c>
      <c r="L117" s="844">
        <v>0</v>
      </c>
      <c r="M117" s="844">
        <v>1</v>
      </c>
      <c r="N117" s="845">
        <v>42.4422</v>
      </c>
      <c r="O117" s="844">
        <v>0</v>
      </c>
      <c r="P117" s="845">
        <v>13.894245659219624</v>
      </c>
      <c r="Q117" s="829">
        <v>6076.24</v>
      </c>
      <c r="R117" s="836">
        <v>0.5649240860756457</v>
      </c>
      <c r="S117" s="836">
        <v>2.5000000000000001E-2</v>
      </c>
      <c r="T117" s="846">
        <v>3.7999999999999999E-2</v>
      </c>
      <c r="U117" s="847">
        <v>210</v>
      </c>
      <c r="V117" s="848">
        <v>0</v>
      </c>
      <c r="W117" s="848">
        <v>7.4999999999999997E-3</v>
      </c>
      <c r="X117" s="849">
        <v>0</v>
      </c>
      <c r="Y117" s="850">
        <v>0</v>
      </c>
    </row>
    <row r="118" spans="2:25">
      <c r="B118" s="826" t="s">
        <v>208</v>
      </c>
      <c r="C118" s="827" t="s">
        <v>98</v>
      </c>
      <c r="D118" s="827">
        <v>0</v>
      </c>
      <c r="E118" s="852">
        <v>1227</v>
      </c>
      <c r="F118" s="853">
        <v>2025</v>
      </c>
      <c r="G118" s="854">
        <v>5</v>
      </c>
      <c r="H118" s="855">
        <v>2030</v>
      </c>
      <c r="I118" s="853">
        <v>40</v>
      </c>
      <c r="J118" s="856">
        <v>1786.2481326640573</v>
      </c>
      <c r="K118" s="856">
        <v>2.6202473999999998</v>
      </c>
      <c r="L118" s="857">
        <v>0</v>
      </c>
      <c r="M118" s="857">
        <v>1</v>
      </c>
      <c r="N118" s="858">
        <v>35.18235</v>
      </c>
      <c r="O118" s="857">
        <v>0</v>
      </c>
      <c r="P118" s="858">
        <v>13.668896202259145</v>
      </c>
      <c r="Q118" s="852">
        <v>6122</v>
      </c>
      <c r="R118" s="859">
        <v>0.55735731458622995</v>
      </c>
      <c r="S118" s="859">
        <v>2.5000000000000001E-2</v>
      </c>
      <c r="T118" s="860">
        <v>3.7999999999999999E-2</v>
      </c>
      <c r="U118" s="861">
        <v>210</v>
      </c>
      <c r="V118" s="862">
        <v>0</v>
      </c>
      <c r="W118" s="862">
        <v>7.4999999999999997E-3</v>
      </c>
      <c r="X118" s="863">
        <v>0</v>
      </c>
      <c r="Y118" s="696">
        <v>0</v>
      </c>
    </row>
    <row r="119" spans="2:25">
      <c r="B119" s="841" t="s">
        <v>234</v>
      </c>
      <c r="C119" s="842" t="s">
        <v>64</v>
      </c>
      <c r="D119" s="842">
        <v>19</v>
      </c>
      <c r="E119" s="830">
        <v>1239.27</v>
      </c>
      <c r="F119" s="830">
        <v>2025</v>
      </c>
      <c r="G119" s="830">
        <v>5</v>
      </c>
      <c r="H119" s="830">
        <v>2030</v>
      </c>
      <c r="I119" s="830">
        <v>40</v>
      </c>
      <c r="J119" s="843">
        <v>1964.8729459304632</v>
      </c>
      <c r="K119" s="843">
        <v>2.6202473999999998</v>
      </c>
      <c r="L119" s="844">
        <v>0</v>
      </c>
      <c r="M119" s="844">
        <v>1</v>
      </c>
      <c r="N119" s="845">
        <v>35.18235</v>
      </c>
      <c r="O119" s="844">
        <v>0</v>
      </c>
      <c r="P119" s="845">
        <v>13.668896202259145</v>
      </c>
      <c r="Q119" s="829">
        <v>6109.7560000000003</v>
      </c>
      <c r="R119" s="836">
        <v>0.55735731458622995</v>
      </c>
      <c r="S119" s="836">
        <v>2.5000000000000001E-2</v>
      </c>
      <c r="T119" s="846">
        <v>3.7999999999999999E-2</v>
      </c>
      <c r="U119" s="847">
        <v>210</v>
      </c>
      <c r="V119" s="848">
        <v>0</v>
      </c>
      <c r="W119" s="848">
        <v>7.4999999999999997E-3</v>
      </c>
      <c r="X119" s="849">
        <v>0</v>
      </c>
      <c r="Y119" s="850">
        <v>0</v>
      </c>
    </row>
    <row r="120" spans="2:25">
      <c r="B120" s="841" t="s">
        <v>235</v>
      </c>
      <c r="C120" s="842" t="s">
        <v>65</v>
      </c>
      <c r="D120" s="842">
        <v>497</v>
      </c>
      <c r="E120" s="830">
        <v>1192.644</v>
      </c>
      <c r="F120" s="830">
        <v>2025</v>
      </c>
      <c r="G120" s="830">
        <v>5</v>
      </c>
      <c r="H120" s="830">
        <v>2030</v>
      </c>
      <c r="I120" s="830">
        <v>40</v>
      </c>
      <c r="J120" s="843">
        <v>2125.635277870228</v>
      </c>
      <c r="K120" s="843">
        <v>2.6202473999999998</v>
      </c>
      <c r="L120" s="844">
        <v>0</v>
      </c>
      <c r="M120" s="844">
        <v>1</v>
      </c>
      <c r="N120" s="845">
        <v>35.18235</v>
      </c>
      <c r="O120" s="844">
        <v>0</v>
      </c>
      <c r="P120" s="845">
        <v>13.668896202259145</v>
      </c>
      <c r="Q120" s="829">
        <v>6140.3659999999991</v>
      </c>
      <c r="R120" s="836">
        <v>0.55735731458622995</v>
      </c>
      <c r="S120" s="836">
        <v>2.5000000000000001E-2</v>
      </c>
      <c r="T120" s="846">
        <v>3.7999999999999999E-2</v>
      </c>
      <c r="U120" s="847">
        <v>210</v>
      </c>
      <c r="V120" s="848">
        <v>0</v>
      </c>
      <c r="W120" s="848">
        <v>7.4999999999999997E-3</v>
      </c>
      <c r="X120" s="849">
        <v>0</v>
      </c>
      <c r="Y120" s="850">
        <v>0</v>
      </c>
    </row>
    <row r="121" spans="2:25">
      <c r="B121" s="841" t="s">
        <v>236</v>
      </c>
      <c r="C121" s="842" t="s">
        <v>56</v>
      </c>
      <c r="D121" s="842">
        <v>2353</v>
      </c>
      <c r="E121" s="830">
        <v>1155.8339999999998</v>
      </c>
      <c r="F121" s="830">
        <v>2025</v>
      </c>
      <c r="G121" s="830">
        <v>5</v>
      </c>
      <c r="H121" s="830">
        <v>2030</v>
      </c>
      <c r="I121" s="830">
        <v>40</v>
      </c>
      <c r="J121" s="843">
        <v>1857.6980579706196</v>
      </c>
      <c r="K121" s="843">
        <v>2.6202473999999998</v>
      </c>
      <c r="L121" s="844">
        <v>0</v>
      </c>
      <c r="M121" s="844">
        <v>1</v>
      </c>
      <c r="N121" s="845">
        <v>35.18235</v>
      </c>
      <c r="O121" s="844">
        <v>0</v>
      </c>
      <c r="P121" s="845">
        <v>13.668896202259145</v>
      </c>
      <c r="Q121" s="829">
        <v>6115.8779999999997</v>
      </c>
      <c r="R121" s="836">
        <v>0.55735731458622995</v>
      </c>
      <c r="S121" s="836">
        <v>2.5000000000000001E-2</v>
      </c>
      <c r="T121" s="846">
        <v>3.7999999999999999E-2</v>
      </c>
      <c r="U121" s="847">
        <v>210</v>
      </c>
      <c r="V121" s="848">
        <v>0</v>
      </c>
      <c r="W121" s="848">
        <v>7.4999999999999997E-3</v>
      </c>
      <c r="X121" s="849">
        <v>0</v>
      </c>
      <c r="Y121" s="850">
        <v>0</v>
      </c>
    </row>
    <row r="122" spans="2:25">
      <c r="B122" s="841" t="s">
        <v>237</v>
      </c>
      <c r="C122" s="842" t="s">
        <v>66</v>
      </c>
      <c r="D122" s="842">
        <v>2814</v>
      </c>
      <c r="E122" s="830">
        <v>1121.4780000000001</v>
      </c>
      <c r="F122" s="830">
        <v>2025</v>
      </c>
      <c r="G122" s="830">
        <v>5</v>
      </c>
      <c r="H122" s="830">
        <v>2030</v>
      </c>
      <c r="I122" s="830">
        <v>40</v>
      </c>
      <c r="J122" s="843">
        <v>1804.1106139906979</v>
      </c>
      <c r="K122" s="843">
        <v>2.6202473999999998</v>
      </c>
      <c r="L122" s="844">
        <v>0</v>
      </c>
      <c r="M122" s="844">
        <v>1</v>
      </c>
      <c r="N122" s="845">
        <v>35.18235</v>
      </c>
      <c r="O122" s="844">
        <v>0</v>
      </c>
      <c r="P122" s="845">
        <v>13.668896202259145</v>
      </c>
      <c r="Q122" s="829">
        <v>6140.3659999999991</v>
      </c>
      <c r="R122" s="836">
        <v>0.55735731458622995</v>
      </c>
      <c r="S122" s="836">
        <v>2.5000000000000001E-2</v>
      </c>
      <c r="T122" s="846">
        <v>3.7999999999999999E-2</v>
      </c>
      <c r="U122" s="847">
        <v>210</v>
      </c>
      <c r="V122" s="848">
        <v>0</v>
      </c>
      <c r="W122" s="848">
        <v>7.4999999999999997E-3</v>
      </c>
      <c r="X122" s="849">
        <v>0</v>
      </c>
      <c r="Y122" s="850">
        <v>0</v>
      </c>
    </row>
    <row r="123" spans="2:25">
      <c r="B123" s="841" t="s">
        <v>61</v>
      </c>
      <c r="C123" s="842" t="s">
        <v>67</v>
      </c>
      <c r="D123" s="842">
        <v>4225</v>
      </c>
      <c r="E123" s="830">
        <v>1058.9010000000001</v>
      </c>
      <c r="F123" s="830">
        <v>2025</v>
      </c>
      <c r="G123" s="830">
        <v>5</v>
      </c>
      <c r="H123" s="830">
        <v>2030</v>
      </c>
      <c r="I123" s="830">
        <v>40</v>
      </c>
      <c r="J123" s="843">
        <v>1768.3856513374167</v>
      </c>
      <c r="K123" s="843">
        <v>2.6202473999999998</v>
      </c>
      <c r="L123" s="844">
        <v>0</v>
      </c>
      <c r="M123" s="844">
        <v>1</v>
      </c>
      <c r="N123" s="845">
        <v>35.18235</v>
      </c>
      <c r="O123" s="844">
        <v>0</v>
      </c>
      <c r="P123" s="845">
        <v>13.668896202259145</v>
      </c>
      <c r="Q123" s="829">
        <v>6158.732</v>
      </c>
      <c r="R123" s="836">
        <v>0.55735731458622995</v>
      </c>
      <c r="S123" s="836">
        <v>2.5000000000000001E-2</v>
      </c>
      <c r="T123" s="846">
        <v>3.7999999999999999E-2</v>
      </c>
      <c r="U123" s="847">
        <v>210</v>
      </c>
      <c r="V123" s="848">
        <v>0</v>
      </c>
      <c r="W123" s="848">
        <v>7.4999999999999997E-3</v>
      </c>
      <c r="X123" s="849">
        <v>0</v>
      </c>
      <c r="Y123" s="850">
        <v>0</v>
      </c>
    </row>
    <row r="124" spans="2:25">
      <c r="B124" s="841" t="s">
        <v>238</v>
      </c>
      <c r="C124" s="842" t="s">
        <v>68</v>
      </c>
      <c r="D124" s="842">
        <v>6130</v>
      </c>
      <c r="E124" s="830">
        <v>992.64300000000003</v>
      </c>
      <c r="F124" s="830">
        <v>2025</v>
      </c>
      <c r="G124" s="830">
        <v>5</v>
      </c>
      <c r="H124" s="830">
        <v>2030</v>
      </c>
      <c r="I124" s="830">
        <v>40</v>
      </c>
      <c r="J124" s="843">
        <v>1768.3856513374167</v>
      </c>
      <c r="K124" s="843">
        <v>2.6202473999999998</v>
      </c>
      <c r="L124" s="844">
        <v>0</v>
      </c>
      <c r="M124" s="844">
        <v>1</v>
      </c>
      <c r="N124" s="845">
        <v>35.18235</v>
      </c>
      <c r="O124" s="844">
        <v>0</v>
      </c>
      <c r="P124" s="845">
        <v>13.668896202259145</v>
      </c>
      <c r="Q124" s="829">
        <v>6158.732</v>
      </c>
      <c r="R124" s="836">
        <v>0.55735731458622995</v>
      </c>
      <c r="S124" s="836">
        <v>2.5000000000000001E-2</v>
      </c>
      <c r="T124" s="846">
        <v>3.7999999999999999E-2</v>
      </c>
      <c r="U124" s="847">
        <v>210</v>
      </c>
      <c r="V124" s="848">
        <v>0</v>
      </c>
      <c r="W124" s="848">
        <v>7.4999999999999997E-3</v>
      </c>
      <c r="X124" s="849">
        <v>0</v>
      </c>
      <c r="Y124" s="850">
        <v>0</v>
      </c>
    </row>
    <row r="125" spans="2:25">
      <c r="B125" s="826" t="s">
        <v>208</v>
      </c>
      <c r="C125" s="827" t="s">
        <v>99</v>
      </c>
      <c r="D125" s="827">
        <v>0</v>
      </c>
      <c r="E125" s="852">
        <v>233</v>
      </c>
      <c r="F125" s="853">
        <v>2025</v>
      </c>
      <c r="G125" s="854">
        <v>5</v>
      </c>
      <c r="H125" s="855">
        <v>2030</v>
      </c>
      <c r="I125" s="853">
        <v>40</v>
      </c>
      <c r="J125" s="856">
        <v>2585.9321690336174</v>
      </c>
      <c r="K125" s="856">
        <v>8.1775128508804276</v>
      </c>
      <c r="L125" s="857">
        <v>1</v>
      </c>
      <c r="M125" s="857">
        <v>0.99</v>
      </c>
      <c r="N125" s="858">
        <v>35.124099999999999</v>
      </c>
      <c r="O125" s="857">
        <v>0.03</v>
      </c>
      <c r="P125" s="858">
        <v>27.130040121265498</v>
      </c>
      <c r="Q125" s="852">
        <v>9717</v>
      </c>
      <c r="R125" s="859">
        <v>0.35115174229668622</v>
      </c>
      <c r="S125" s="859">
        <v>2.7539999999999999E-2</v>
      </c>
      <c r="T125" s="860">
        <v>3.9E-2</v>
      </c>
      <c r="U125" s="861">
        <v>28.4</v>
      </c>
      <c r="V125" s="862">
        <v>1.9620000000000002E-3</v>
      </c>
      <c r="W125" s="862">
        <v>9.4619999999999999E-3</v>
      </c>
      <c r="X125" s="863">
        <v>1.9620000000000002E-3</v>
      </c>
      <c r="Y125" s="696">
        <v>1.9620000000000002E-3</v>
      </c>
    </row>
    <row r="126" spans="2:25">
      <c r="B126" s="841" t="s">
        <v>234</v>
      </c>
      <c r="C126" s="842" t="s">
        <v>64</v>
      </c>
      <c r="D126" s="842">
        <v>19</v>
      </c>
      <c r="E126" s="830">
        <v>236.72800000000001</v>
      </c>
      <c r="F126" s="830">
        <v>2025</v>
      </c>
      <c r="G126" s="830">
        <v>5</v>
      </c>
      <c r="H126" s="830">
        <v>2030</v>
      </c>
      <c r="I126" s="830">
        <v>40</v>
      </c>
      <c r="J126" s="843">
        <v>2844.5253859369795</v>
      </c>
      <c r="K126" s="843">
        <v>8.1775128508804276</v>
      </c>
      <c r="L126" s="844">
        <v>1</v>
      </c>
      <c r="M126" s="844">
        <v>0.99</v>
      </c>
      <c r="N126" s="845">
        <v>35.124099999999999</v>
      </c>
      <c r="O126" s="844">
        <v>0.03</v>
      </c>
      <c r="P126" s="845">
        <v>27.130040121265498</v>
      </c>
      <c r="Q126" s="829">
        <v>9678.1319999999996</v>
      </c>
      <c r="R126" s="836">
        <v>0.35115174229668622</v>
      </c>
      <c r="S126" s="836">
        <v>2.7539999999999999E-2</v>
      </c>
      <c r="T126" s="846">
        <v>3.9E-2</v>
      </c>
      <c r="U126" s="847">
        <v>28.4</v>
      </c>
      <c r="V126" s="848">
        <v>1.9620000000000002E-3</v>
      </c>
      <c r="W126" s="848">
        <v>9.4619999999999999E-3</v>
      </c>
      <c r="X126" s="849">
        <v>1.9620000000000002E-3</v>
      </c>
      <c r="Y126" s="850">
        <v>1.9620000000000002E-3</v>
      </c>
    </row>
    <row r="127" spans="2:25">
      <c r="B127" s="841" t="s">
        <v>235</v>
      </c>
      <c r="C127" s="842" t="s">
        <v>65</v>
      </c>
      <c r="D127" s="842">
        <v>497</v>
      </c>
      <c r="E127" s="830">
        <v>225.078</v>
      </c>
      <c r="F127" s="830">
        <v>2025</v>
      </c>
      <c r="G127" s="830">
        <v>5</v>
      </c>
      <c r="H127" s="830">
        <v>2030</v>
      </c>
      <c r="I127" s="830">
        <v>40</v>
      </c>
      <c r="J127" s="843">
        <v>3025.5406377693321</v>
      </c>
      <c r="K127" s="843">
        <v>8.1775128508804276</v>
      </c>
      <c r="L127" s="844">
        <v>1</v>
      </c>
      <c r="M127" s="844">
        <v>0.99</v>
      </c>
      <c r="N127" s="845">
        <v>35.124099999999999</v>
      </c>
      <c r="O127" s="844">
        <v>0.03</v>
      </c>
      <c r="P127" s="845">
        <v>27.130040121265498</v>
      </c>
      <c r="Q127" s="829">
        <v>9755.8680000000004</v>
      </c>
      <c r="R127" s="836">
        <v>0.35115174229668622</v>
      </c>
      <c r="S127" s="836">
        <v>2.7539999999999999E-2</v>
      </c>
      <c r="T127" s="846">
        <v>3.9E-2</v>
      </c>
      <c r="U127" s="847">
        <v>28.4</v>
      </c>
      <c r="V127" s="848">
        <v>1.9620000000000002E-3</v>
      </c>
      <c r="W127" s="848">
        <v>9.4619999999999999E-3</v>
      </c>
      <c r="X127" s="849">
        <v>1.9620000000000002E-3</v>
      </c>
      <c r="Y127" s="850">
        <v>1.9620000000000002E-3</v>
      </c>
    </row>
    <row r="128" spans="2:25">
      <c r="B128" s="841" t="s">
        <v>236</v>
      </c>
      <c r="C128" s="842" t="s">
        <v>56</v>
      </c>
      <c r="D128" s="842">
        <v>2353</v>
      </c>
      <c r="E128" s="830">
        <v>222.74799999999999</v>
      </c>
      <c r="F128" s="830">
        <v>2025</v>
      </c>
      <c r="G128" s="830">
        <v>5</v>
      </c>
      <c r="H128" s="830">
        <v>2030</v>
      </c>
      <c r="I128" s="830">
        <v>40</v>
      </c>
      <c r="J128" s="843">
        <v>2663.5101341046261</v>
      </c>
      <c r="K128" s="843">
        <v>8.1775128508804276</v>
      </c>
      <c r="L128" s="844">
        <v>1</v>
      </c>
      <c r="M128" s="844">
        <v>0.99</v>
      </c>
      <c r="N128" s="845">
        <v>35.124099999999999</v>
      </c>
      <c r="O128" s="844">
        <v>0.03</v>
      </c>
      <c r="P128" s="845">
        <v>27.130040121265498</v>
      </c>
      <c r="Q128" s="829">
        <v>9619.83</v>
      </c>
      <c r="R128" s="836">
        <v>0.35115174229668622</v>
      </c>
      <c r="S128" s="836">
        <v>2.7539999999999999E-2</v>
      </c>
      <c r="T128" s="846">
        <v>3.9E-2</v>
      </c>
      <c r="U128" s="847">
        <v>28.4</v>
      </c>
      <c r="V128" s="848">
        <v>1.9620000000000002E-3</v>
      </c>
      <c r="W128" s="848">
        <v>9.4619999999999999E-3</v>
      </c>
      <c r="X128" s="849">
        <v>1.9620000000000002E-3</v>
      </c>
      <c r="Y128" s="850">
        <v>1.9620000000000002E-3</v>
      </c>
    </row>
    <row r="129" spans="2:25">
      <c r="B129" s="841" t="s">
        <v>237</v>
      </c>
      <c r="C129" s="842" t="s">
        <v>66</v>
      </c>
      <c r="D129" s="842">
        <v>2814</v>
      </c>
      <c r="E129" s="830">
        <v>214.82600000000002</v>
      </c>
      <c r="F129" s="830">
        <v>2025</v>
      </c>
      <c r="G129" s="830">
        <v>5</v>
      </c>
      <c r="H129" s="830">
        <v>2030</v>
      </c>
      <c r="I129" s="830">
        <v>40</v>
      </c>
      <c r="J129" s="843">
        <v>2611.7914907239538</v>
      </c>
      <c r="K129" s="843">
        <v>8.1775128508804276</v>
      </c>
      <c r="L129" s="844">
        <v>1</v>
      </c>
      <c r="M129" s="844">
        <v>0.99</v>
      </c>
      <c r="N129" s="845">
        <v>35.124099999999999</v>
      </c>
      <c r="O129" s="844">
        <v>0.03</v>
      </c>
      <c r="P129" s="845">
        <v>27.130040121265498</v>
      </c>
      <c r="Q129" s="829">
        <v>9658.6980000000003</v>
      </c>
      <c r="R129" s="836">
        <v>0.35115174229668622</v>
      </c>
      <c r="S129" s="836">
        <v>2.7539999999999999E-2</v>
      </c>
      <c r="T129" s="846">
        <v>3.9E-2</v>
      </c>
      <c r="U129" s="847">
        <v>28.4</v>
      </c>
      <c r="V129" s="848">
        <v>1.9620000000000002E-3</v>
      </c>
      <c r="W129" s="848">
        <v>9.4619999999999999E-3</v>
      </c>
      <c r="X129" s="849">
        <v>1.9620000000000002E-3</v>
      </c>
      <c r="Y129" s="850">
        <v>1.9620000000000002E-3</v>
      </c>
    </row>
    <row r="130" spans="2:25">
      <c r="B130" s="841" t="s">
        <v>61</v>
      </c>
      <c r="C130" s="842" t="s">
        <v>67</v>
      </c>
      <c r="D130" s="842">
        <v>4225</v>
      </c>
      <c r="E130" s="830">
        <v>202.477</v>
      </c>
      <c r="F130" s="830">
        <v>2025</v>
      </c>
      <c r="G130" s="830">
        <v>5</v>
      </c>
      <c r="H130" s="830">
        <v>2030</v>
      </c>
      <c r="I130" s="830">
        <v>40</v>
      </c>
      <c r="J130" s="843">
        <v>2560.072847343281</v>
      </c>
      <c r="K130" s="843">
        <v>8.1775128508804276</v>
      </c>
      <c r="L130" s="844">
        <v>1</v>
      </c>
      <c r="M130" s="844">
        <v>0.99</v>
      </c>
      <c r="N130" s="845">
        <v>35.124099999999999</v>
      </c>
      <c r="O130" s="844">
        <v>0.03</v>
      </c>
      <c r="P130" s="845">
        <v>27.130040121265498</v>
      </c>
      <c r="Q130" s="829">
        <v>9668.4149999999991</v>
      </c>
      <c r="R130" s="836">
        <v>0.35115174229668622</v>
      </c>
      <c r="S130" s="836">
        <v>2.7539999999999999E-2</v>
      </c>
      <c r="T130" s="846">
        <v>3.9E-2</v>
      </c>
      <c r="U130" s="847">
        <v>28.4</v>
      </c>
      <c r="V130" s="848">
        <v>1.9620000000000002E-3</v>
      </c>
      <c r="W130" s="848">
        <v>9.4619999999999999E-3</v>
      </c>
      <c r="X130" s="849">
        <v>1.9620000000000002E-3</v>
      </c>
      <c r="Y130" s="850">
        <v>1.9620000000000002E-3</v>
      </c>
    </row>
    <row r="131" spans="2:25">
      <c r="B131" s="841" t="s">
        <v>238</v>
      </c>
      <c r="C131" s="842" t="s">
        <v>68</v>
      </c>
      <c r="D131" s="842">
        <v>6130</v>
      </c>
      <c r="E131" s="830">
        <v>191.75899999999999</v>
      </c>
      <c r="F131" s="830">
        <v>2025</v>
      </c>
      <c r="G131" s="830">
        <v>5</v>
      </c>
      <c r="H131" s="830">
        <v>2030</v>
      </c>
      <c r="I131" s="830">
        <v>40</v>
      </c>
      <c r="J131" s="843">
        <v>2560.072847343281</v>
      </c>
      <c r="K131" s="843">
        <v>8.1775128508804276</v>
      </c>
      <c r="L131" s="844">
        <v>1</v>
      </c>
      <c r="M131" s="844">
        <v>0.99</v>
      </c>
      <c r="N131" s="845">
        <v>35.124099999999999</v>
      </c>
      <c r="O131" s="844">
        <v>0.03</v>
      </c>
      <c r="P131" s="845">
        <v>27.130040121265498</v>
      </c>
      <c r="Q131" s="829">
        <v>9600.3960000000006</v>
      </c>
      <c r="R131" s="836">
        <v>0.35115174229668622</v>
      </c>
      <c r="S131" s="836">
        <v>2.7539999999999999E-2</v>
      </c>
      <c r="T131" s="846">
        <v>3.9E-2</v>
      </c>
      <c r="U131" s="847">
        <v>28.4</v>
      </c>
      <c r="V131" s="848">
        <v>1.9620000000000002E-3</v>
      </c>
      <c r="W131" s="848">
        <v>9.4619999999999999E-3</v>
      </c>
      <c r="X131" s="849">
        <v>1.9620000000000002E-3</v>
      </c>
      <c r="Y131" s="850">
        <v>1.9620000000000002E-3</v>
      </c>
    </row>
    <row r="132" spans="2:25">
      <c r="B132" s="826" t="s">
        <v>208</v>
      </c>
      <c r="C132" s="827" t="s">
        <v>100</v>
      </c>
      <c r="D132" s="827">
        <v>0</v>
      </c>
      <c r="E132" s="852">
        <v>649</v>
      </c>
      <c r="F132" s="853">
        <v>2025</v>
      </c>
      <c r="G132" s="854">
        <v>5</v>
      </c>
      <c r="H132" s="855">
        <v>2030</v>
      </c>
      <c r="I132" s="853">
        <v>40</v>
      </c>
      <c r="J132" s="856">
        <v>3038.0082051355248</v>
      </c>
      <c r="K132" s="856">
        <v>3.129124850880427</v>
      </c>
      <c r="L132" s="857">
        <v>0</v>
      </c>
      <c r="M132" s="857">
        <v>1</v>
      </c>
      <c r="N132" s="858">
        <v>49.643799999999999</v>
      </c>
      <c r="O132" s="857">
        <v>0</v>
      </c>
      <c r="P132" s="858">
        <v>27.081952747147497</v>
      </c>
      <c r="Q132" s="852">
        <v>6040</v>
      </c>
      <c r="R132" s="859">
        <v>0.5649240860756457</v>
      </c>
      <c r="S132" s="859">
        <v>2.5500000000000002E-2</v>
      </c>
      <c r="T132" s="860">
        <v>3.7999999999999999E-2</v>
      </c>
      <c r="U132" s="861">
        <v>210</v>
      </c>
      <c r="V132" s="862">
        <v>1.9620000000000002E-3</v>
      </c>
      <c r="W132" s="862">
        <v>9.4619999999999999E-3</v>
      </c>
      <c r="X132" s="863">
        <v>1.9620000000000002E-3</v>
      </c>
      <c r="Y132" s="696">
        <v>1.9620000000000002E-3</v>
      </c>
    </row>
    <row r="133" spans="2:25">
      <c r="B133" s="841" t="s">
        <v>234</v>
      </c>
      <c r="C133" s="842" t="s">
        <v>64</v>
      </c>
      <c r="D133" s="842">
        <v>19</v>
      </c>
      <c r="E133" s="830">
        <v>655.49</v>
      </c>
      <c r="F133" s="830">
        <v>2025</v>
      </c>
      <c r="G133" s="830">
        <v>5</v>
      </c>
      <c r="H133" s="830">
        <v>2030</v>
      </c>
      <c r="I133" s="830">
        <v>40</v>
      </c>
      <c r="J133" s="843">
        <v>3341.8090256490777</v>
      </c>
      <c r="K133" s="843">
        <v>3.129124850880427</v>
      </c>
      <c r="L133" s="844">
        <v>0</v>
      </c>
      <c r="M133" s="844">
        <v>1</v>
      </c>
      <c r="N133" s="845">
        <v>49.643799999999999</v>
      </c>
      <c r="O133" s="844">
        <v>0</v>
      </c>
      <c r="P133" s="845">
        <v>27.081952747147497</v>
      </c>
      <c r="Q133" s="829">
        <v>6027.92</v>
      </c>
      <c r="R133" s="836">
        <v>0.5649240860756457</v>
      </c>
      <c r="S133" s="836">
        <v>2.5500000000000002E-2</v>
      </c>
      <c r="T133" s="846">
        <v>3.7999999999999999E-2</v>
      </c>
      <c r="U133" s="847">
        <v>210</v>
      </c>
      <c r="V133" s="848">
        <v>1.9620000000000002E-3</v>
      </c>
      <c r="W133" s="848">
        <v>9.4619999999999999E-3</v>
      </c>
      <c r="X133" s="849">
        <v>1.9620000000000002E-3</v>
      </c>
      <c r="Y133" s="850">
        <v>1.9620000000000002E-3</v>
      </c>
    </row>
    <row r="134" spans="2:25">
      <c r="B134" s="841" t="s">
        <v>235</v>
      </c>
      <c r="C134" s="842" t="s">
        <v>65</v>
      </c>
      <c r="D134" s="842">
        <v>497</v>
      </c>
      <c r="E134" s="830">
        <v>630.82799999999997</v>
      </c>
      <c r="F134" s="830">
        <v>2025</v>
      </c>
      <c r="G134" s="830">
        <v>5</v>
      </c>
      <c r="H134" s="830">
        <v>2030</v>
      </c>
      <c r="I134" s="830">
        <v>40</v>
      </c>
      <c r="J134" s="843">
        <v>3615.2297641112746</v>
      </c>
      <c r="K134" s="843">
        <v>3.129124850880427</v>
      </c>
      <c r="L134" s="844">
        <v>0</v>
      </c>
      <c r="M134" s="844">
        <v>1</v>
      </c>
      <c r="N134" s="845">
        <v>49.643799999999999</v>
      </c>
      <c r="O134" s="844">
        <v>0</v>
      </c>
      <c r="P134" s="845">
        <v>27.081952747147497</v>
      </c>
      <c r="Q134" s="829">
        <v>6058.119999999999</v>
      </c>
      <c r="R134" s="836">
        <v>0.5649240860756457</v>
      </c>
      <c r="S134" s="836">
        <v>2.5500000000000002E-2</v>
      </c>
      <c r="T134" s="846">
        <v>3.7999999999999999E-2</v>
      </c>
      <c r="U134" s="847">
        <v>210</v>
      </c>
      <c r="V134" s="848">
        <v>1.9620000000000002E-3</v>
      </c>
      <c r="W134" s="848">
        <v>9.4619999999999999E-3</v>
      </c>
      <c r="X134" s="849">
        <v>1.9620000000000002E-3</v>
      </c>
      <c r="Y134" s="850">
        <v>1.9620000000000002E-3</v>
      </c>
    </row>
    <row r="135" spans="2:25">
      <c r="B135" s="841" t="s">
        <v>236</v>
      </c>
      <c r="C135" s="842" t="s">
        <v>56</v>
      </c>
      <c r="D135" s="842">
        <v>2353</v>
      </c>
      <c r="E135" s="830">
        <v>611.35799999999995</v>
      </c>
      <c r="F135" s="830">
        <v>2025</v>
      </c>
      <c r="G135" s="830">
        <v>5</v>
      </c>
      <c r="H135" s="830">
        <v>2030</v>
      </c>
      <c r="I135" s="830">
        <v>40</v>
      </c>
      <c r="J135" s="843">
        <v>3159.5285333409461</v>
      </c>
      <c r="K135" s="843">
        <v>3.129124850880427</v>
      </c>
      <c r="L135" s="844">
        <v>0</v>
      </c>
      <c r="M135" s="844">
        <v>1</v>
      </c>
      <c r="N135" s="845">
        <v>49.643799999999999</v>
      </c>
      <c r="O135" s="844">
        <v>0</v>
      </c>
      <c r="P135" s="845">
        <v>27.081952747147497</v>
      </c>
      <c r="Q135" s="829">
        <v>6033.96</v>
      </c>
      <c r="R135" s="836">
        <v>0.5649240860756457</v>
      </c>
      <c r="S135" s="836">
        <v>2.5500000000000002E-2</v>
      </c>
      <c r="T135" s="846">
        <v>3.7999999999999999E-2</v>
      </c>
      <c r="U135" s="847">
        <v>210</v>
      </c>
      <c r="V135" s="848">
        <v>1.9620000000000002E-3</v>
      </c>
      <c r="W135" s="848">
        <v>9.4619999999999999E-3</v>
      </c>
      <c r="X135" s="849">
        <v>1.9620000000000002E-3</v>
      </c>
      <c r="Y135" s="850">
        <v>1.9620000000000002E-3</v>
      </c>
    </row>
    <row r="136" spans="2:25">
      <c r="B136" s="841" t="s">
        <v>237</v>
      </c>
      <c r="C136" s="842" t="s">
        <v>66</v>
      </c>
      <c r="D136" s="842">
        <v>2814</v>
      </c>
      <c r="E136" s="830">
        <v>593.18600000000004</v>
      </c>
      <c r="F136" s="830">
        <v>2025</v>
      </c>
      <c r="G136" s="830">
        <v>5</v>
      </c>
      <c r="H136" s="830">
        <v>2030</v>
      </c>
      <c r="I136" s="830">
        <v>40</v>
      </c>
      <c r="J136" s="843">
        <v>3068.38828718688</v>
      </c>
      <c r="K136" s="843">
        <v>3.129124850880427</v>
      </c>
      <c r="L136" s="844">
        <v>0</v>
      </c>
      <c r="M136" s="844">
        <v>1</v>
      </c>
      <c r="N136" s="845">
        <v>49.643799999999999</v>
      </c>
      <c r="O136" s="844">
        <v>0</v>
      </c>
      <c r="P136" s="845">
        <v>27.081952747147497</v>
      </c>
      <c r="Q136" s="829">
        <v>6058.119999999999</v>
      </c>
      <c r="R136" s="836">
        <v>0.5649240860756457</v>
      </c>
      <c r="S136" s="836">
        <v>2.5500000000000002E-2</v>
      </c>
      <c r="T136" s="846">
        <v>3.7999999999999999E-2</v>
      </c>
      <c r="U136" s="847">
        <v>210</v>
      </c>
      <c r="V136" s="848">
        <v>1.9620000000000002E-3</v>
      </c>
      <c r="W136" s="848">
        <v>9.4619999999999999E-3</v>
      </c>
      <c r="X136" s="849">
        <v>1.9620000000000002E-3</v>
      </c>
      <c r="Y136" s="850">
        <v>1.9620000000000002E-3</v>
      </c>
    </row>
    <row r="137" spans="2:25">
      <c r="B137" s="841" t="s">
        <v>61</v>
      </c>
      <c r="C137" s="842" t="s">
        <v>67</v>
      </c>
      <c r="D137" s="842">
        <v>4225</v>
      </c>
      <c r="E137" s="830">
        <v>560.08699999999999</v>
      </c>
      <c r="F137" s="830">
        <v>2025</v>
      </c>
      <c r="G137" s="830">
        <v>5</v>
      </c>
      <c r="H137" s="830">
        <v>2030</v>
      </c>
      <c r="I137" s="830">
        <v>40</v>
      </c>
      <c r="J137" s="843">
        <v>3007.6281230841696</v>
      </c>
      <c r="K137" s="843">
        <v>3.129124850880427</v>
      </c>
      <c r="L137" s="844">
        <v>0</v>
      </c>
      <c r="M137" s="844">
        <v>1</v>
      </c>
      <c r="N137" s="845">
        <v>49.643799999999999</v>
      </c>
      <c r="O137" s="844">
        <v>0</v>
      </c>
      <c r="P137" s="845">
        <v>27.081952747147497</v>
      </c>
      <c r="Q137" s="829">
        <v>6076.24</v>
      </c>
      <c r="R137" s="836">
        <v>0.5649240860756457</v>
      </c>
      <c r="S137" s="836">
        <v>2.5500000000000002E-2</v>
      </c>
      <c r="T137" s="846">
        <v>3.7999999999999999E-2</v>
      </c>
      <c r="U137" s="847">
        <v>210</v>
      </c>
      <c r="V137" s="848">
        <v>1.9620000000000002E-3</v>
      </c>
      <c r="W137" s="848">
        <v>9.4619999999999999E-3</v>
      </c>
      <c r="X137" s="849">
        <v>1.9620000000000002E-3</v>
      </c>
      <c r="Y137" s="850">
        <v>1.9620000000000002E-3</v>
      </c>
    </row>
    <row r="138" spans="2:25">
      <c r="B138" s="841" t="s">
        <v>238</v>
      </c>
      <c r="C138" s="842" t="s">
        <v>68</v>
      </c>
      <c r="D138" s="842">
        <v>6130</v>
      </c>
      <c r="E138" s="830">
        <v>525.04100000000005</v>
      </c>
      <c r="F138" s="830">
        <v>2025</v>
      </c>
      <c r="G138" s="830">
        <v>5</v>
      </c>
      <c r="H138" s="830">
        <v>2030</v>
      </c>
      <c r="I138" s="830">
        <v>40</v>
      </c>
      <c r="J138" s="843">
        <v>3007.6281230841696</v>
      </c>
      <c r="K138" s="843">
        <v>3.129124850880427</v>
      </c>
      <c r="L138" s="844">
        <v>0</v>
      </c>
      <c r="M138" s="844">
        <v>1</v>
      </c>
      <c r="N138" s="845">
        <v>49.643799999999999</v>
      </c>
      <c r="O138" s="844">
        <v>0</v>
      </c>
      <c r="P138" s="845">
        <v>27.081952747147497</v>
      </c>
      <c r="Q138" s="829">
        <v>6076.24</v>
      </c>
      <c r="R138" s="836">
        <v>0.5649240860756457</v>
      </c>
      <c r="S138" s="836">
        <v>2.5500000000000002E-2</v>
      </c>
      <c r="T138" s="846">
        <v>3.7999999999999999E-2</v>
      </c>
      <c r="U138" s="847">
        <v>210</v>
      </c>
      <c r="V138" s="848">
        <v>1.9620000000000002E-3</v>
      </c>
      <c r="W138" s="848">
        <v>9.4619999999999999E-3</v>
      </c>
      <c r="X138" s="849">
        <v>1.9620000000000002E-3</v>
      </c>
      <c r="Y138" s="850">
        <v>1.9620000000000002E-3</v>
      </c>
    </row>
    <row r="139" spans="2:25">
      <c r="B139" s="826" t="s">
        <v>208</v>
      </c>
      <c r="C139" s="827" t="s">
        <v>101</v>
      </c>
      <c r="D139" s="827">
        <v>0</v>
      </c>
      <c r="E139" s="852">
        <v>1227</v>
      </c>
      <c r="F139" s="853">
        <v>2025</v>
      </c>
      <c r="G139" s="854">
        <v>5</v>
      </c>
      <c r="H139" s="855">
        <v>2030</v>
      </c>
      <c r="I139" s="853">
        <v>40</v>
      </c>
      <c r="J139" s="856">
        <v>2752.2692457948324</v>
      </c>
      <c r="K139" s="856">
        <v>2.7047028508804272</v>
      </c>
      <c r="L139" s="857">
        <v>0</v>
      </c>
      <c r="M139" s="857">
        <v>1</v>
      </c>
      <c r="N139" s="858">
        <v>42.383949999999999</v>
      </c>
      <c r="O139" s="857">
        <v>0</v>
      </c>
      <c r="P139" s="858">
        <v>26.885996697616648</v>
      </c>
      <c r="Q139" s="852">
        <v>6122</v>
      </c>
      <c r="R139" s="859">
        <v>0.55735731458622995</v>
      </c>
      <c r="S139" s="859">
        <v>2.5500000000000002E-2</v>
      </c>
      <c r="T139" s="860">
        <v>3.7999999999999999E-2</v>
      </c>
      <c r="U139" s="861">
        <v>210</v>
      </c>
      <c r="V139" s="862">
        <v>1.9620000000000002E-3</v>
      </c>
      <c r="W139" s="862">
        <v>9.4619999999999999E-3</v>
      </c>
      <c r="X139" s="863">
        <v>1.9620000000000002E-3</v>
      </c>
      <c r="Y139" s="696">
        <v>1.9620000000000002E-3</v>
      </c>
    </row>
    <row r="140" spans="2:25">
      <c r="B140" s="841" t="s">
        <v>234</v>
      </c>
      <c r="C140" s="842" t="s">
        <v>64</v>
      </c>
      <c r="D140" s="842">
        <v>19</v>
      </c>
      <c r="E140" s="830">
        <v>1239.27</v>
      </c>
      <c r="F140" s="830">
        <v>2025</v>
      </c>
      <c r="G140" s="830">
        <v>5</v>
      </c>
      <c r="H140" s="830">
        <v>2030</v>
      </c>
      <c r="I140" s="830">
        <v>40</v>
      </c>
      <c r="J140" s="843">
        <v>3027.4961703743161</v>
      </c>
      <c r="K140" s="843">
        <v>2.7047028508804272</v>
      </c>
      <c r="L140" s="844">
        <v>0</v>
      </c>
      <c r="M140" s="844">
        <v>1</v>
      </c>
      <c r="N140" s="845">
        <v>42.383949999999999</v>
      </c>
      <c r="O140" s="844">
        <v>0</v>
      </c>
      <c r="P140" s="845">
        <v>26.885996697616648</v>
      </c>
      <c r="Q140" s="829">
        <v>6109.7560000000003</v>
      </c>
      <c r="R140" s="836">
        <v>0.55735731458622995</v>
      </c>
      <c r="S140" s="836">
        <v>2.5500000000000002E-2</v>
      </c>
      <c r="T140" s="846">
        <v>3.7999999999999999E-2</v>
      </c>
      <c r="U140" s="847">
        <v>210</v>
      </c>
      <c r="V140" s="848">
        <v>1.9620000000000002E-3</v>
      </c>
      <c r="W140" s="848">
        <v>9.4619999999999999E-3</v>
      </c>
      <c r="X140" s="849">
        <v>1.9620000000000002E-3</v>
      </c>
      <c r="Y140" s="850">
        <v>1.9620000000000002E-3</v>
      </c>
    </row>
    <row r="141" spans="2:25">
      <c r="B141" s="841" t="s">
        <v>235</v>
      </c>
      <c r="C141" s="842" t="s">
        <v>65</v>
      </c>
      <c r="D141" s="842">
        <v>497</v>
      </c>
      <c r="E141" s="830">
        <v>1192.644</v>
      </c>
      <c r="F141" s="830">
        <v>2025</v>
      </c>
      <c r="G141" s="830">
        <v>5</v>
      </c>
      <c r="H141" s="830">
        <v>2030</v>
      </c>
      <c r="I141" s="830">
        <v>40</v>
      </c>
      <c r="J141" s="843">
        <v>3275.2004024958505</v>
      </c>
      <c r="K141" s="843">
        <v>2.7047028508804272</v>
      </c>
      <c r="L141" s="844">
        <v>0</v>
      </c>
      <c r="M141" s="844">
        <v>1</v>
      </c>
      <c r="N141" s="845">
        <v>42.383949999999999</v>
      </c>
      <c r="O141" s="844">
        <v>0</v>
      </c>
      <c r="P141" s="845">
        <v>26.885996697616648</v>
      </c>
      <c r="Q141" s="829">
        <v>6140.3659999999991</v>
      </c>
      <c r="R141" s="836">
        <v>0.55735731458622995</v>
      </c>
      <c r="S141" s="836">
        <v>2.5500000000000002E-2</v>
      </c>
      <c r="T141" s="846">
        <v>3.7999999999999999E-2</v>
      </c>
      <c r="U141" s="847">
        <v>210</v>
      </c>
      <c r="V141" s="848">
        <v>1.9620000000000002E-3</v>
      </c>
      <c r="W141" s="848">
        <v>9.4619999999999999E-3</v>
      </c>
      <c r="X141" s="849">
        <v>1.9620000000000002E-3</v>
      </c>
      <c r="Y141" s="850">
        <v>1.9620000000000002E-3</v>
      </c>
    </row>
    <row r="142" spans="2:25">
      <c r="B142" s="841" t="s">
        <v>236</v>
      </c>
      <c r="C142" s="842" t="s">
        <v>56</v>
      </c>
      <c r="D142" s="842">
        <v>2353</v>
      </c>
      <c r="E142" s="830">
        <v>1155.8339999999998</v>
      </c>
      <c r="F142" s="830">
        <v>2025</v>
      </c>
      <c r="G142" s="830">
        <v>5</v>
      </c>
      <c r="H142" s="830">
        <v>2030</v>
      </c>
      <c r="I142" s="830">
        <v>40</v>
      </c>
      <c r="J142" s="843">
        <v>2862.3600156266257</v>
      </c>
      <c r="K142" s="843">
        <v>2.7047028508804272</v>
      </c>
      <c r="L142" s="844">
        <v>0</v>
      </c>
      <c r="M142" s="844">
        <v>1</v>
      </c>
      <c r="N142" s="845">
        <v>42.383949999999999</v>
      </c>
      <c r="O142" s="844">
        <v>0</v>
      </c>
      <c r="P142" s="845">
        <v>26.885996697616648</v>
      </c>
      <c r="Q142" s="829">
        <v>6115.8779999999997</v>
      </c>
      <c r="R142" s="836">
        <v>0.55735731458622995</v>
      </c>
      <c r="S142" s="836">
        <v>2.5500000000000002E-2</v>
      </c>
      <c r="T142" s="846">
        <v>3.7999999999999999E-2</v>
      </c>
      <c r="U142" s="847">
        <v>210</v>
      </c>
      <c r="V142" s="848">
        <v>1.9620000000000002E-3</v>
      </c>
      <c r="W142" s="848">
        <v>9.4619999999999999E-3</v>
      </c>
      <c r="X142" s="849">
        <v>1.9620000000000002E-3</v>
      </c>
      <c r="Y142" s="850">
        <v>1.9620000000000002E-3</v>
      </c>
    </row>
    <row r="143" spans="2:25">
      <c r="B143" s="841" t="s">
        <v>237</v>
      </c>
      <c r="C143" s="842" t="s">
        <v>66</v>
      </c>
      <c r="D143" s="842">
        <v>2814</v>
      </c>
      <c r="E143" s="830">
        <v>1121.4780000000001</v>
      </c>
      <c r="F143" s="830">
        <v>2025</v>
      </c>
      <c r="G143" s="830">
        <v>5</v>
      </c>
      <c r="H143" s="830">
        <v>2030</v>
      </c>
      <c r="I143" s="830">
        <v>40</v>
      </c>
      <c r="J143" s="843">
        <v>2779.7919382527807</v>
      </c>
      <c r="K143" s="843">
        <v>2.7047028508804272</v>
      </c>
      <c r="L143" s="844">
        <v>0</v>
      </c>
      <c r="M143" s="844">
        <v>1</v>
      </c>
      <c r="N143" s="845">
        <v>42.383949999999999</v>
      </c>
      <c r="O143" s="844">
        <v>0</v>
      </c>
      <c r="P143" s="845">
        <v>26.885996697616648</v>
      </c>
      <c r="Q143" s="829">
        <v>6140.3659999999991</v>
      </c>
      <c r="R143" s="836">
        <v>0.55735731458622995</v>
      </c>
      <c r="S143" s="836">
        <v>2.5500000000000002E-2</v>
      </c>
      <c r="T143" s="846">
        <v>3.7999999999999999E-2</v>
      </c>
      <c r="U143" s="847">
        <v>210</v>
      </c>
      <c r="V143" s="848">
        <v>1.9620000000000002E-3</v>
      </c>
      <c r="W143" s="848">
        <v>9.4619999999999999E-3</v>
      </c>
      <c r="X143" s="849">
        <v>1.9620000000000002E-3</v>
      </c>
      <c r="Y143" s="850">
        <v>1.9620000000000002E-3</v>
      </c>
    </row>
    <row r="144" spans="2:25">
      <c r="B144" s="841" t="s">
        <v>61</v>
      </c>
      <c r="C144" s="842" t="s">
        <v>67</v>
      </c>
      <c r="D144" s="842">
        <v>4225</v>
      </c>
      <c r="E144" s="830">
        <v>1058.9010000000001</v>
      </c>
      <c r="F144" s="830">
        <v>2025</v>
      </c>
      <c r="G144" s="830">
        <v>5</v>
      </c>
      <c r="H144" s="830">
        <v>2030</v>
      </c>
      <c r="I144" s="830">
        <v>40</v>
      </c>
      <c r="J144" s="843">
        <v>2724.7465533368841</v>
      </c>
      <c r="K144" s="843">
        <v>2.7047028508804272</v>
      </c>
      <c r="L144" s="844">
        <v>0</v>
      </c>
      <c r="M144" s="844">
        <v>1</v>
      </c>
      <c r="N144" s="845">
        <v>42.383949999999999</v>
      </c>
      <c r="O144" s="844">
        <v>0</v>
      </c>
      <c r="P144" s="845">
        <v>26.885996697616648</v>
      </c>
      <c r="Q144" s="829">
        <v>6158.732</v>
      </c>
      <c r="R144" s="836">
        <v>0.55735731458622995</v>
      </c>
      <c r="S144" s="836">
        <v>2.5500000000000002E-2</v>
      </c>
      <c r="T144" s="846">
        <v>3.7999999999999999E-2</v>
      </c>
      <c r="U144" s="847">
        <v>210</v>
      </c>
      <c r="V144" s="848">
        <v>1.9620000000000002E-3</v>
      </c>
      <c r="W144" s="848">
        <v>9.4619999999999999E-3</v>
      </c>
      <c r="X144" s="849">
        <v>1.9620000000000002E-3</v>
      </c>
      <c r="Y144" s="850">
        <v>1.9620000000000002E-3</v>
      </c>
    </row>
    <row r="145" spans="2:25">
      <c r="B145" s="841" t="s">
        <v>238</v>
      </c>
      <c r="C145" s="842" t="s">
        <v>68</v>
      </c>
      <c r="D145" s="842">
        <v>6130</v>
      </c>
      <c r="E145" s="830">
        <v>992.64300000000003</v>
      </c>
      <c r="F145" s="830">
        <v>2025</v>
      </c>
      <c r="G145" s="830">
        <v>5</v>
      </c>
      <c r="H145" s="830">
        <v>2030</v>
      </c>
      <c r="I145" s="830">
        <v>40</v>
      </c>
      <c r="J145" s="843">
        <v>2724.7465533368841</v>
      </c>
      <c r="K145" s="843">
        <v>2.7047028508804272</v>
      </c>
      <c r="L145" s="844">
        <v>0</v>
      </c>
      <c r="M145" s="844">
        <v>1</v>
      </c>
      <c r="N145" s="845">
        <v>42.383949999999999</v>
      </c>
      <c r="O145" s="844">
        <v>0</v>
      </c>
      <c r="P145" s="845">
        <v>26.885996697616648</v>
      </c>
      <c r="Q145" s="829">
        <v>6158.732</v>
      </c>
      <c r="R145" s="836">
        <v>0.55735731458622995</v>
      </c>
      <c r="S145" s="836">
        <v>2.5500000000000002E-2</v>
      </c>
      <c r="T145" s="846">
        <v>3.7999999999999999E-2</v>
      </c>
      <c r="U145" s="847">
        <v>210</v>
      </c>
      <c r="V145" s="848">
        <v>1.9620000000000002E-3</v>
      </c>
      <c r="W145" s="848">
        <v>9.4619999999999999E-3</v>
      </c>
      <c r="X145" s="849">
        <v>1.9620000000000002E-3</v>
      </c>
      <c r="Y145" s="850">
        <v>1.9620000000000002E-3</v>
      </c>
    </row>
    <row r="146" spans="2:25">
      <c r="B146" s="826" t="s">
        <v>208</v>
      </c>
      <c r="C146" s="827" t="s">
        <v>102</v>
      </c>
      <c r="D146" s="827">
        <v>0</v>
      </c>
      <c r="E146" s="852">
        <v>233</v>
      </c>
      <c r="F146" s="853">
        <v>2025</v>
      </c>
      <c r="G146" s="854">
        <v>5</v>
      </c>
      <c r="H146" s="855">
        <v>2030</v>
      </c>
      <c r="I146" s="853">
        <v>40</v>
      </c>
      <c r="J146" s="856">
        <v>2097.8384626575025</v>
      </c>
      <c r="K146" s="856">
        <v>8.3230537267908176</v>
      </c>
      <c r="L146" s="857">
        <v>1</v>
      </c>
      <c r="M146" s="857">
        <v>0.99</v>
      </c>
      <c r="N146" s="858">
        <v>40.779236024371826</v>
      </c>
      <c r="O146" s="857">
        <v>0.03</v>
      </c>
      <c r="P146" s="858">
        <v>27.130040121265498</v>
      </c>
      <c r="Q146" s="852">
        <v>9717</v>
      </c>
      <c r="R146" s="859">
        <v>0.35115174229668622</v>
      </c>
      <c r="S146" s="859">
        <v>2.7539999999999999E-2</v>
      </c>
      <c r="T146" s="860">
        <v>3.9E-2</v>
      </c>
      <c r="U146" s="861">
        <v>28.4</v>
      </c>
      <c r="V146" s="862">
        <v>1.9620000000000002E-3</v>
      </c>
      <c r="W146" s="862">
        <v>9.4619999999999999E-3</v>
      </c>
      <c r="X146" s="863">
        <v>1.9620000000000002E-3</v>
      </c>
      <c r="Y146" s="696">
        <v>1.9620000000000002E-3</v>
      </c>
    </row>
    <row r="147" spans="2:25">
      <c r="B147" s="841" t="s">
        <v>234</v>
      </c>
      <c r="C147" s="842" t="s">
        <v>64</v>
      </c>
      <c r="D147" s="842">
        <v>19</v>
      </c>
      <c r="E147" s="830">
        <v>236.72800000000001</v>
      </c>
      <c r="F147" s="830">
        <v>2025</v>
      </c>
      <c r="G147" s="830">
        <v>5</v>
      </c>
      <c r="H147" s="830">
        <v>2030</v>
      </c>
      <c r="I147" s="830">
        <v>40</v>
      </c>
      <c r="J147" s="843">
        <v>2307.6223089232531</v>
      </c>
      <c r="K147" s="843">
        <v>8.3230537267908176</v>
      </c>
      <c r="L147" s="844">
        <v>1</v>
      </c>
      <c r="M147" s="844">
        <v>0.99</v>
      </c>
      <c r="N147" s="845">
        <v>40.779236024371826</v>
      </c>
      <c r="O147" s="844">
        <v>0.03</v>
      </c>
      <c r="P147" s="845">
        <v>27.130040121265498</v>
      </c>
      <c r="Q147" s="829">
        <v>9678.1319999999996</v>
      </c>
      <c r="R147" s="836">
        <v>0.35115174229668622</v>
      </c>
      <c r="S147" s="836">
        <v>2.7539999999999999E-2</v>
      </c>
      <c r="T147" s="846">
        <v>3.9E-2</v>
      </c>
      <c r="U147" s="847">
        <v>28.4</v>
      </c>
      <c r="V147" s="848">
        <v>1.9620000000000002E-3</v>
      </c>
      <c r="W147" s="848">
        <v>9.4619999999999999E-3</v>
      </c>
      <c r="X147" s="849">
        <v>1.9620000000000002E-3</v>
      </c>
      <c r="Y147" s="850">
        <v>1.9620000000000002E-3</v>
      </c>
    </row>
    <row r="148" spans="2:25">
      <c r="B148" s="841" t="s">
        <v>235</v>
      </c>
      <c r="C148" s="842" t="s">
        <v>65</v>
      </c>
      <c r="D148" s="842">
        <v>497</v>
      </c>
      <c r="E148" s="830">
        <v>225.078</v>
      </c>
      <c r="F148" s="830">
        <v>2025</v>
      </c>
      <c r="G148" s="830">
        <v>5</v>
      </c>
      <c r="H148" s="830">
        <v>2030</v>
      </c>
      <c r="I148" s="830">
        <v>40</v>
      </c>
      <c r="J148" s="843">
        <v>2454.4710013092777</v>
      </c>
      <c r="K148" s="843">
        <v>8.3230537267908176</v>
      </c>
      <c r="L148" s="844">
        <v>1</v>
      </c>
      <c r="M148" s="844">
        <v>0.99</v>
      </c>
      <c r="N148" s="845">
        <v>40.779236024371826</v>
      </c>
      <c r="O148" s="844">
        <v>0.03</v>
      </c>
      <c r="P148" s="845">
        <v>27.130040121265498</v>
      </c>
      <c r="Q148" s="829">
        <v>9755.8680000000004</v>
      </c>
      <c r="R148" s="836">
        <v>0.35115174229668622</v>
      </c>
      <c r="S148" s="836">
        <v>2.7539999999999999E-2</v>
      </c>
      <c r="T148" s="846">
        <v>3.9E-2</v>
      </c>
      <c r="U148" s="847">
        <v>28.4</v>
      </c>
      <c r="V148" s="848">
        <v>1.9620000000000002E-3</v>
      </c>
      <c r="W148" s="848">
        <v>9.4619999999999999E-3</v>
      </c>
      <c r="X148" s="849">
        <v>1.9620000000000002E-3</v>
      </c>
      <c r="Y148" s="850">
        <v>1.9620000000000002E-3</v>
      </c>
    </row>
    <row r="149" spans="2:25">
      <c r="B149" s="841" t="s">
        <v>236</v>
      </c>
      <c r="C149" s="842" t="s">
        <v>56</v>
      </c>
      <c r="D149" s="842">
        <v>2353</v>
      </c>
      <c r="E149" s="830">
        <v>222.74799999999999</v>
      </c>
      <c r="F149" s="830">
        <v>2025</v>
      </c>
      <c r="G149" s="830">
        <v>5</v>
      </c>
      <c r="H149" s="830">
        <v>2030</v>
      </c>
      <c r="I149" s="830">
        <v>40</v>
      </c>
      <c r="J149" s="843">
        <v>2160.7736165372276</v>
      </c>
      <c r="K149" s="843">
        <v>8.3230537267908176</v>
      </c>
      <c r="L149" s="844">
        <v>1</v>
      </c>
      <c r="M149" s="844">
        <v>0.99</v>
      </c>
      <c r="N149" s="845">
        <v>40.779236024371826</v>
      </c>
      <c r="O149" s="844">
        <v>0.03</v>
      </c>
      <c r="P149" s="845">
        <v>27.130040121265498</v>
      </c>
      <c r="Q149" s="829">
        <v>9619.83</v>
      </c>
      <c r="R149" s="836">
        <v>0.35115174229668622</v>
      </c>
      <c r="S149" s="836">
        <v>2.7539999999999999E-2</v>
      </c>
      <c r="T149" s="846">
        <v>3.9E-2</v>
      </c>
      <c r="U149" s="847">
        <v>28.4</v>
      </c>
      <c r="V149" s="848">
        <v>1.9620000000000002E-3</v>
      </c>
      <c r="W149" s="848">
        <v>9.4619999999999999E-3</v>
      </c>
      <c r="X149" s="849">
        <v>1.9620000000000002E-3</v>
      </c>
      <c r="Y149" s="850">
        <v>1.9620000000000002E-3</v>
      </c>
    </row>
    <row r="150" spans="2:25">
      <c r="B150" s="841" t="s">
        <v>237</v>
      </c>
      <c r="C150" s="842" t="s">
        <v>66</v>
      </c>
      <c r="D150" s="842">
        <v>2814</v>
      </c>
      <c r="E150" s="830">
        <v>214.82600000000002</v>
      </c>
      <c r="F150" s="830">
        <v>2025</v>
      </c>
      <c r="G150" s="830">
        <v>5</v>
      </c>
      <c r="H150" s="830">
        <v>2030</v>
      </c>
      <c r="I150" s="830">
        <v>40</v>
      </c>
      <c r="J150" s="843">
        <v>2118.8168472840775</v>
      </c>
      <c r="K150" s="843">
        <v>8.3230537267908176</v>
      </c>
      <c r="L150" s="844">
        <v>1</v>
      </c>
      <c r="M150" s="844">
        <v>0.99</v>
      </c>
      <c r="N150" s="845">
        <v>40.779236024371826</v>
      </c>
      <c r="O150" s="844">
        <v>0.03</v>
      </c>
      <c r="P150" s="845">
        <v>27.130040121265498</v>
      </c>
      <c r="Q150" s="829">
        <v>9658.6980000000003</v>
      </c>
      <c r="R150" s="836">
        <v>0.35115174229668622</v>
      </c>
      <c r="S150" s="836">
        <v>2.7539999999999999E-2</v>
      </c>
      <c r="T150" s="846">
        <v>3.9E-2</v>
      </c>
      <c r="U150" s="847">
        <v>28.4</v>
      </c>
      <c r="V150" s="848">
        <v>1.9620000000000002E-3</v>
      </c>
      <c r="W150" s="848">
        <v>9.4619999999999999E-3</v>
      </c>
      <c r="X150" s="849">
        <v>1.9620000000000002E-3</v>
      </c>
      <c r="Y150" s="850">
        <v>1.9620000000000002E-3</v>
      </c>
    </row>
    <row r="151" spans="2:25">
      <c r="B151" s="841" t="s">
        <v>61</v>
      </c>
      <c r="C151" s="842" t="s">
        <v>67</v>
      </c>
      <c r="D151" s="842">
        <v>4225</v>
      </c>
      <c r="E151" s="830">
        <v>202.477</v>
      </c>
      <c r="F151" s="830">
        <v>2025</v>
      </c>
      <c r="G151" s="830">
        <v>5</v>
      </c>
      <c r="H151" s="830">
        <v>2030</v>
      </c>
      <c r="I151" s="830">
        <v>40</v>
      </c>
      <c r="J151" s="843">
        <v>2076.8600780309275</v>
      </c>
      <c r="K151" s="843">
        <v>8.3230537267908176</v>
      </c>
      <c r="L151" s="844">
        <v>1</v>
      </c>
      <c r="M151" s="844">
        <v>0.99</v>
      </c>
      <c r="N151" s="845">
        <v>40.779236024371826</v>
      </c>
      <c r="O151" s="844">
        <v>0.03</v>
      </c>
      <c r="P151" s="845">
        <v>27.130040121265498</v>
      </c>
      <c r="Q151" s="829">
        <v>9668.4149999999991</v>
      </c>
      <c r="R151" s="836">
        <v>0.35115174229668622</v>
      </c>
      <c r="S151" s="836">
        <v>2.7539999999999999E-2</v>
      </c>
      <c r="T151" s="846">
        <v>3.9E-2</v>
      </c>
      <c r="U151" s="847">
        <v>28.4</v>
      </c>
      <c r="V151" s="848">
        <v>1.9620000000000002E-3</v>
      </c>
      <c r="W151" s="848">
        <v>9.4619999999999999E-3</v>
      </c>
      <c r="X151" s="849">
        <v>1.9620000000000002E-3</v>
      </c>
      <c r="Y151" s="850">
        <v>1.9620000000000002E-3</v>
      </c>
    </row>
    <row r="152" spans="2:25">
      <c r="B152" s="841" t="s">
        <v>238</v>
      </c>
      <c r="C152" s="842" t="s">
        <v>68</v>
      </c>
      <c r="D152" s="842">
        <v>6130</v>
      </c>
      <c r="E152" s="830">
        <v>191.75899999999999</v>
      </c>
      <c r="F152" s="830">
        <v>2025</v>
      </c>
      <c r="G152" s="830">
        <v>5</v>
      </c>
      <c r="H152" s="830">
        <v>2030</v>
      </c>
      <c r="I152" s="830">
        <v>40</v>
      </c>
      <c r="J152" s="843">
        <v>2076.8600780309275</v>
      </c>
      <c r="K152" s="843">
        <v>8.3230537267908176</v>
      </c>
      <c r="L152" s="844">
        <v>1</v>
      </c>
      <c r="M152" s="844">
        <v>0.99</v>
      </c>
      <c r="N152" s="845">
        <v>40.779236024371826</v>
      </c>
      <c r="O152" s="844">
        <v>0.03</v>
      </c>
      <c r="P152" s="845">
        <v>27.130040121265498</v>
      </c>
      <c r="Q152" s="829">
        <v>9600.3960000000006</v>
      </c>
      <c r="R152" s="836">
        <v>0.35115174229668622</v>
      </c>
      <c r="S152" s="836">
        <v>2.7539999999999999E-2</v>
      </c>
      <c r="T152" s="846">
        <v>3.9E-2</v>
      </c>
      <c r="U152" s="847">
        <v>28.4</v>
      </c>
      <c r="V152" s="848">
        <v>1.9620000000000002E-3</v>
      </c>
      <c r="W152" s="848">
        <v>9.4619999999999999E-3</v>
      </c>
      <c r="X152" s="849">
        <v>1.9620000000000002E-3</v>
      </c>
      <c r="Y152" s="850">
        <v>1.9620000000000002E-3</v>
      </c>
    </row>
    <row r="153" spans="2:25">
      <c r="B153" s="826" t="s">
        <v>208</v>
      </c>
      <c r="C153" s="827" t="s">
        <v>103</v>
      </c>
      <c r="D153" s="827">
        <v>0</v>
      </c>
      <c r="E153" s="852">
        <v>649</v>
      </c>
      <c r="F153" s="853">
        <v>2025</v>
      </c>
      <c r="G153" s="854">
        <v>5</v>
      </c>
      <c r="H153" s="855">
        <v>2030</v>
      </c>
      <c r="I153" s="853">
        <v>40</v>
      </c>
      <c r="J153" s="856">
        <v>2549.9144987594104</v>
      </c>
      <c r="K153" s="856">
        <v>3.274665726790817</v>
      </c>
      <c r="L153" s="857">
        <v>0</v>
      </c>
      <c r="M153" s="857">
        <v>1</v>
      </c>
      <c r="N153" s="858">
        <v>55.298936024371827</v>
      </c>
      <c r="O153" s="857">
        <v>0</v>
      </c>
      <c r="P153" s="858">
        <v>27.081952747147497</v>
      </c>
      <c r="Q153" s="852">
        <v>6040</v>
      </c>
      <c r="R153" s="859">
        <v>0.5649240860756457</v>
      </c>
      <c r="S153" s="859">
        <v>2.5500000000000002E-2</v>
      </c>
      <c r="T153" s="860">
        <v>3.7999999999999999E-2</v>
      </c>
      <c r="U153" s="861">
        <v>210</v>
      </c>
      <c r="V153" s="862">
        <v>1.9620000000000002E-3</v>
      </c>
      <c r="W153" s="862">
        <v>9.4619999999999999E-3</v>
      </c>
      <c r="X153" s="863">
        <v>1.9620000000000002E-3</v>
      </c>
      <c r="Y153" s="696">
        <v>1.9620000000000002E-3</v>
      </c>
    </row>
    <row r="154" spans="2:25">
      <c r="B154" s="841" t="s">
        <v>234</v>
      </c>
      <c r="C154" s="842" t="s">
        <v>64</v>
      </c>
      <c r="D154" s="842">
        <v>19</v>
      </c>
      <c r="E154" s="830">
        <v>655.49</v>
      </c>
      <c r="F154" s="830">
        <v>2025</v>
      </c>
      <c r="G154" s="830">
        <v>5</v>
      </c>
      <c r="H154" s="830">
        <v>2030</v>
      </c>
      <c r="I154" s="830">
        <v>40</v>
      </c>
      <c r="J154" s="843">
        <v>2804.9059486353517</v>
      </c>
      <c r="K154" s="843">
        <v>3.274665726790817</v>
      </c>
      <c r="L154" s="844">
        <v>0</v>
      </c>
      <c r="M154" s="844">
        <v>1</v>
      </c>
      <c r="N154" s="845">
        <v>55.298936024371827</v>
      </c>
      <c r="O154" s="844">
        <v>0</v>
      </c>
      <c r="P154" s="845">
        <v>27.081952747147497</v>
      </c>
      <c r="Q154" s="829">
        <v>6027.92</v>
      </c>
      <c r="R154" s="836">
        <v>0.5649240860756457</v>
      </c>
      <c r="S154" s="836">
        <v>2.5500000000000002E-2</v>
      </c>
      <c r="T154" s="846">
        <v>3.7999999999999999E-2</v>
      </c>
      <c r="U154" s="847">
        <v>210</v>
      </c>
      <c r="V154" s="848">
        <v>1.9620000000000002E-3</v>
      </c>
      <c r="W154" s="848">
        <v>9.4619999999999999E-3</v>
      </c>
      <c r="X154" s="849">
        <v>1.9620000000000002E-3</v>
      </c>
      <c r="Y154" s="850">
        <v>1.9620000000000002E-3</v>
      </c>
    </row>
    <row r="155" spans="2:25">
      <c r="B155" s="841" t="s">
        <v>235</v>
      </c>
      <c r="C155" s="842" t="s">
        <v>65</v>
      </c>
      <c r="D155" s="842">
        <v>497</v>
      </c>
      <c r="E155" s="830">
        <v>630.82799999999997</v>
      </c>
      <c r="F155" s="830">
        <v>2025</v>
      </c>
      <c r="G155" s="830">
        <v>5</v>
      </c>
      <c r="H155" s="830">
        <v>2030</v>
      </c>
      <c r="I155" s="830">
        <v>40</v>
      </c>
      <c r="J155" s="843">
        <v>3034.3982535236983</v>
      </c>
      <c r="K155" s="843">
        <v>3.274665726790817</v>
      </c>
      <c r="L155" s="844">
        <v>0</v>
      </c>
      <c r="M155" s="844">
        <v>1</v>
      </c>
      <c r="N155" s="845">
        <v>55.298936024371827</v>
      </c>
      <c r="O155" s="844">
        <v>0</v>
      </c>
      <c r="P155" s="845">
        <v>27.081952747147497</v>
      </c>
      <c r="Q155" s="829">
        <v>6058.119999999999</v>
      </c>
      <c r="R155" s="836">
        <v>0.5649240860756457</v>
      </c>
      <c r="S155" s="836">
        <v>2.5500000000000002E-2</v>
      </c>
      <c r="T155" s="846">
        <v>3.7999999999999999E-2</v>
      </c>
      <c r="U155" s="847">
        <v>210</v>
      </c>
      <c r="V155" s="848">
        <v>1.9620000000000002E-3</v>
      </c>
      <c r="W155" s="848">
        <v>9.4619999999999999E-3</v>
      </c>
      <c r="X155" s="849">
        <v>1.9620000000000002E-3</v>
      </c>
      <c r="Y155" s="850">
        <v>1.9620000000000002E-3</v>
      </c>
    </row>
    <row r="156" spans="2:25">
      <c r="B156" s="841" t="s">
        <v>236</v>
      </c>
      <c r="C156" s="842" t="s">
        <v>56</v>
      </c>
      <c r="D156" s="842">
        <v>2353</v>
      </c>
      <c r="E156" s="830">
        <v>611.35799999999995</v>
      </c>
      <c r="F156" s="830">
        <v>2025</v>
      </c>
      <c r="G156" s="830">
        <v>5</v>
      </c>
      <c r="H156" s="830">
        <v>2030</v>
      </c>
      <c r="I156" s="830">
        <v>40</v>
      </c>
      <c r="J156" s="843">
        <v>2651.911078709787</v>
      </c>
      <c r="K156" s="843">
        <v>3.274665726790817</v>
      </c>
      <c r="L156" s="844">
        <v>0</v>
      </c>
      <c r="M156" s="844">
        <v>1</v>
      </c>
      <c r="N156" s="845">
        <v>55.298936024371827</v>
      </c>
      <c r="O156" s="844">
        <v>0</v>
      </c>
      <c r="P156" s="845">
        <v>27.081952747147497</v>
      </c>
      <c r="Q156" s="829">
        <v>6033.96</v>
      </c>
      <c r="R156" s="836">
        <v>0.5649240860756457</v>
      </c>
      <c r="S156" s="836">
        <v>2.5500000000000002E-2</v>
      </c>
      <c r="T156" s="846">
        <v>3.7999999999999999E-2</v>
      </c>
      <c r="U156" s="847">
        <v>210</v>
      </c>
      <c r="V156" s="848">
        <v>1.9620000000000002E-3</v>
      </c>
      <c r="W156" s="848">
        <v>9.4619999999999999E-3</v>
      </c>
      <c r="X156" s="849">
        <v>1.9620000000000002E-3</v>
      </c>
      <c r="Y156" s="850">
        <v>1.9620000000000002E-3</v>
      </c>
    </row>
    <row r="157" spans="2:25">
      <c r="B157" s="841" t="s">
        <v>237</v>
      </c>
      <c r="C157" s="842" t="s">
        <v>66</v>
      </c>
      <c r="D157" s="842">
        <v>2814</v>
      </c>
      <c r="E157" s="830">
        <v>593.18600000000004</v>
      </c>
      <c r="F157" s="830">
        <v>2025</v>
      </c>
      <c r="G157" s="830">
        <v>5</v>
      </c>
      <c r="H157" s="830">
        <v>2030</v>
      </c>
      <c r="I157" s="830">
        <v>40</v>
      </c>
      <c r="J157" s="843">
        <v>2575.4136437470047</v>
      </c>
      <c r="K157" s="843">
        <v>3.274665726790817</v>
      </c>
      <c r="L157" s="844">
        <v>0</v>
      </c>
      <c r="M157" s="844">
        <v>1</v>
      </c>
      <c r="N157" s="845">
        <v>55.298936024371827</v>
      </c>
      <c r="O157" s="844">
        <v>0</v>
      </c>
      <c r="P157" s="845">
        <v>27.081952747147497</v>
      </c>
      <c r="Q157" s="829">
        <v>6058.119999999999</v>
      </c>
      <c r="R157" s="836">
        <v>0.5649240860756457</v>
      </c>
      <c r="S157" s="836">
        <v>2.5500000000000002E-2</v>
      </c>
      <c r="T157" s="846">
        <v>3.7999999999999999E-2</v>
      </c>
      <c r="U157" s="847">
        <v>210</v>
      </c>
      <c r="V157" s="848">
        <v>1.9620000000000002E-3</v>
      </c>
      <c r="W157" s="848">
        <v>9.4619999999999999E-3</v>
      </c>
      <c r="X157" s="849">
        <v>1.9620000000000002E-3</v>
      </c>
      <c r="Y157" s="850">
        <v>1.9620000000000002E-3</v>
      </c>
    </row>
    <row r="158" spans="2:25">
      <c r="B158" s="841" t="s">
        <v>61</v>
      </c>
      <c r="C158" s="842" t="s">
        <v>67</v>
      </c>
      <c r="D158" s="842">
        <v>4225</v>
      </c>
      <c r="E158" s="830">
        <v>560.08699999999999</v>
      </c>
      <c r="F158" s="830">
        <v>2025</v>
      </c>
      <c r="G158" s="830">
        <v>5</v>
      </c>
      <c r="H158" s="830">
        <v>2030</v>
      </c>
      <c r="I158" s="830">
        <v>40</v>
      </c>
      <c r="J158" s="843">
        <v>2524.4153537718162</v>
      </c>
      <c r="K158" s="843">
        <v>3.274665726790817</v>
      </c>
      <c r="L158" s="844">
        <v>0</v>
      </c>
      <c r="M158" s="844">
        <v>1</v>
      </c>
      <c r="N158" s="845">
        <v>55.298936024371827</v>
      </c>
      <c r="O158" s="844">
        <v>0</v>
      </c>
      <c r="P158" s="845">
        <v>27.081952747147497</v>
      </c>
      <c r="Q158" s="829">
        <v>6076.24</v>
      </c>
      <c r="R158" s="836">
        <v>0.5649240860756457</v>
      </c>
      <c r="S158" s="836">
        <v>2.5500000000000002E-2</v>
      </c>
      <c r="T158" s="846">
        <v>3.7999999999999999E-2</v>
      </c>
      <c r="U158" s="847">
        <v>210</v>
      </c>
      <c r="V158" s="848">
        <v>1.9620000000000002E-3</v>
      </c>
      <c r="W158" s="848">
        <v>9.4619999999999999E-3</v>
      </c>
      <c r="X158" s="849">
        <v>1.9620000000000002E-3</v>
      </c>
      <c r="Y158" s="850">
        <v>1.9620000000000002E-3</v>
      </c>
    </row>
    <row r="159" spans="2:25">
      <c r="B159" s="841" t="s">
        <v>238</v>
      </c>
      <c r="C159" s="842" t="s">
        <v>68</v>
      </c>
      <c r="D159" s="842">
        <v>6130</v>
      </c>
      <c r="E159" s="830">
        <v>525.04100000000005</v>
      </c>
      <c r="F159" s="830">
        <v>2025</v>
      </c>
      <c r="G159" s="830">
        <v>5</v>
      </c>
      <c r="H159" s="830">
        <v>2030</v>
      </c>
      <c r="I159" s="830">
        <v>40</v>
      </c>
      <c r="J159" s="843">
        <v>2524.4153537718162</v>
      </c>
      <c r="K159" s="843">
        <v>3.274665726790817</v>
      </c>
      <c r="L159" s="844">
        <v>0</v>
      </c>
      <c r="M159" s="844">
        <v>1</v>
      </c>
      <c r="N159" s="845">
        <v>55.298936024371827</v>
      </c>
      <c r="O159" s="844">
        <v>0</v>
      </c>
      <c r="P159" s="845">
        <v>27.081952747147497</v>
      </c>
      <c r="Q159" s="829">
        <v>6076.24</v>
      </c>
      <c r="R159" s="836">
        <v>0.5649240860756457</v>
      </c>
      <c r="S159" s="836">
        <v>2.5500000000000002E-2</v>
      </c>
      <c r="T159" s="846">
        <v>3.7999999999999999E-2</v>
      </c>
      <c r="U159" s="847">
        <v>210</v>
      </c>
      <c r="V159" s="848">
        <v>1.9620000000000002E-3</v>
      </c>
      <c r="W159" s="848">
        <v>9.4619999999999999E-3</v>
      </c>
      <c r="X159" s="849">
        <v>1.9620000000000002E-3</v>
      </c>
      <c r="Y159" s="850">
        <v>1.9620000000000002E-3</v>
      </c>
    </row>
    <row r="160" spans="2:25">
      <c r="B160" s="826" t="s">
        <v>208</v>
      </c>
      <c r="C160" s="827" t="s">
        <v>104</v>
      </c>
      <c r="D160" s="827">
        <v>0</v>
      </c>
      <c r="E160" s="852">
        <v>1227</v>
      </c>
      <c r="F160" s="853">
        <v>2025</v>
      </c>
      <c r="G160" s="854">
        <v>5</v>
      </c>
      <c r="H160" s="855">
        <v>2030</v>
      </c>
      <c r="I160" s="853">
        <v>40</v>
      </c>
      <c r="J160" s="856">
        <v>2264.1755394187176</v>
      </c>
      <c r="K160" s="856">
        <v>2.8502437267908172</v>
      </c>
      <c r="L160" s="857">
        <v>0</v>
      </c>
      <c r="M160" s="857">
        <v>1</v>
      </c>
      <c r="N160" s="858">
        <v>48.039086024371827</v>
      </c>
      <c r="O160" s="857">
        <v>0</v>
      </c>
      <c r="P160" s="858">
        <v>26.885996697616648</v>
      </c>
      <c r="Q160" s="852">
        <v>6122</v>
      </c>
      <c r="R160" s="859">
        <v>0.55735731458622995</v>
      </c>
      <c r="S160" s="859">
        <v>2.5500000000000002E-2</v>
      </c>
      <c r="T160" s="860">
        <v>3.7999999999999999E-2</v>
      </c>
      <c r="U160" s="861">
        <v>210</v>
      </c>
      <c r="V160" s="862">
        <v>1.9620000000000002E-3</v>
      </c>
      <c r="W160" s="862">
        <v>9.4619999999999999E-3</v>
      </c>
      <c r="X160" s="863">
        <v>1.9620000000000002E-3</v>
      </c>
      <c r="Y160" s="696">
        <v>1.9620000000000002E-3</v>
      </c>
    </row>
    <row r="161" spans="2:25">
      <c r="B161" s="841" t="s">
        <v>234</v>
      </c>
      <c r="C161" s="842" t="s">
        <v>64</v>
      </c>
      <c r="D161" s="842">
        <v>19</v>
      </c>
      <c r="E161" s="830">
        <v>1239.27</v>
      </c>
      <c r="F161" s="830">
        <v>2025</v>
      </c>
      <c r="G161" s="830">
        <v>5</v>
      </c>
      <c r="H161" s="830">
        <v>2030</v>
      </c>
      <c r="I161" s="830">
        <v>40</v>
      </c>
      <c r="J161" s="843">
        <v>2490.5930933605896</v>
      </c>
      <c r="K161" s="843">
        <v>2.8502437267908172</v>
      </c>
      <c r="L161" s="844">
        <v>0</v>
      </c>
      <c r="M161" s="844">
        <v>1</v>
      </c>
      <c r="N161" s="845">
        <v>48.039086024371827</v>
      </c>
      <c r="O161" s="844">
        <v>0</v>
      </c>
      <c r="P161" s="845">
        <v>26.885996697616648</v>
      </c>
      <c r="Q161" s="829">
        <v>6109.7560000000003</v>
      </c>
      <c r="R161" s="836">
        <v>0.55735731458622995</v>
      </c>
      <c r="S161" s="836">
        <v>2.5500000000000002E-2</v>
      </c>
      <c r="T161" s="846">
        <v>3.7999999999999999E-2</v>
      </c>
      <c r="U161" s="847">
        <v>210</v>
      </c>
      <c r="V161" s="848">
        <v>1.9620000000000002E-3</v>
      </c>
      <c r="W161" s="848">
        <v>9.4619999999999999E-3</v>
      </c>
      <c r="X161" s="849">
        <v>1.9620000000000002E-3</v>
      </c>
      <c r="Y161" s="850">
        <v>1.9620000000000002E-3</v>
      </c>
    </row>
    <row r="162" spans="2:25">
      <c r="B162" s="841" t="s">
        <v>235</v>
      </c>
      <c r="C162" s="842" t="s">
        <v>65</v>
      </c>
      <c r="D162" s="842">
        <v>497</v>
      </c>
      <c r="E162" s="830">
        <v>1192.644</v>
      </c>
      <c r="F162" s="830">
        <v>2025</v>
      </c>
      <c r="G162" s="830">
        <v>5</v>
      </c>
      <c r="H162" s="830">
        <v>2030</v>
      </c>
      <c r="I162" s="830">
        <v>40</v>
      </c>
      <c r="J162" s="843">
        <v>2694.3688919082738</v>
      </c>
      <c r="K162" s="843">
        <v>2.8502437267908172</v>
      </c>
      <c r="L162" s="844">
        <v>0</v>
      </c>
      <c r="M162" s="844">
        <v>1</v>
      </c>
      <c r="N162" s="845">
        <v>48.039086024371827</v>
      </c>
      <c r="O162" s="844">
        <v>0</v>
      </c>
      <c r="P162" s="845">
        <v>26.885996697616648</v>
      </c>
      <c r="Q162" s="829">
        <v>6140.3659999999991</v>
      </c>
      <c r="R162" s="836">
        <v>0.55735731458622995</v>
      </c>
      <c r="S162" s="836">
        <v>2.5500000000000002E-2</v>
      </c>
      <c r="T162" s="846">
        <v>3.7999999999999999E-2</v>
      </c>
      <c r="U162" s="847">
        <v>210</v>
      </c>
      <c r="V162" s="848">
        <v>1.9620000000000002E-3</v>
      </c>
      <c r="W162" s="848">
        <v>9.4619999999999999E-3</v>
      </c>
      <c r="X162" s="849">
        <v>1.9620000000000002E-3</v>
      </c>
      <c r="Y162" s="850">
        <v>1.9620000000000002E-3</v>
      </c>
    </row>
    <row r="163" spans="2:25">
      <c r="B163" s="841" t="s">
        <v>236</v>
      </c>
      <c r="C163" s="842" t="s">
        <v>56</v>
      </c>
      <c r="D163" s="842">
        <v>2353</v>
      </c>
      <c r="E163" s="830">
        <v>1155.8339999999998</v>
      </c>
      <c r="F163" s="830">
        <v>2025</v>
      </c>
      <c r="G163" s="830">
        <v>5</v>
      </c>
      <c r="H163" s="830">
        <v>2030</v>
      </c>
      <c r="I163" s="830">
        <v>40</v>
      </c>
      <c r="J163" s="843">
        <v>2354.7425609954662</v>
      </c>
      <c r="K163" s="843">
        <v>2.8502437267908172</v>
      </c>
      <c r="L163" s="844">
        <v>0</v>
      </c>
      <c r="M163" s="844">
        <v>1</v>
      </c>
      <c r="N163" s="845">
        <v>48.039086024371827</v>
      </c>
      <c r="O163" s="844">
        <v>0</v>
      </c>
      <c r="P163" s="845">
        <v>26.885996697616648</v>
      </c>
      <c r="Q163" s="829">
        <v>6115.8779999999997</v>
      </c>
      <c r="R163" s="836">
        <v>0.55735731458622995</v>
      </c>
      <c r="S163" s="836">
        <v>2.5500000000000002E-2</v>
      </c>
      <c r="T163" s="846">
        <v>3.7999999999999999E-2</v>
      </c>
      <c r="U163" s="847">
        <v>210</v>
      </c>
      <c r="V163" s="848">
        <v>1.9620000000000002E-3</v>
      </c>
      <c r="W163" s="848">
        <v>9.4619999999999999E-3</v>
      </c>
      <c r="X163" s="849">
        <v>1.9620000000000002E-3</v>
      </c>
      <c r="Y163" s="850">
        <v>1.9620000000000002E-3</v>
      </c>
    </row>
    <row r="164" spans="2:25">
      <c r="B164" s="841" t="s">
        <v>237</v>
      </c>
      <c r="C164" s="842" t="s">
        <v>66</v>
      </c>
      <c r="D164" s="842">
        <v>2814</v>
      </c>
      <c r="E164" s="830">
        <v>1121.4780000000001</v>
      </c>
      <c r="F164" s="830">
        <v>2025</v>
      </c>
      <c r="G164" s="830">
        <v>5</v>
      </c>
      <c r="H164" s="830">
        <v>2030</v>
      </c>
      <c r="I164" s="830">
        <v>40</v>
      </c>
      <c r="J164" s="843">
        <v>2286.8172948129049</v>
      </c>
      <c r="K164" s="843">
        <v>2.8502437267908172</v>
      </c>
      <c r="L164" s="844">
        <v>0</v>
      </c>
      <c r="M164" s="844">
        <v>1</v>
      </c>
      <c r="N164" s="845">
        <v>48.039086024371827</v>
      </c>
      <c r="O164" s="844">
        <v>0</v>
      </c>
      <c r="P164" s="845">
        <v>26.885996697616648</v>
      </c>
      <c r="Q164" s="829">
        <v>6140.3659999999991</v>
      </c>
      <c r="R164" s="836">
        <v>0.55735731458622995</v>
      </c>
      <c r="S164" s="836">
        <v>2.5500000000000002E-2</v>
      </c>
      <c r="T164" s="846">
        <v>3.7999999999999999E-2</v>
      </c>
      <c r="U164" s="847">
        <v>210</v>
      </c>
      <c r="V164" s="848">
        <v>1.9620000000000002E-3</v>
      </c>
      <c r="W164" s="848">
        <v>9.4619999999999999E-3</v>
      </c>
      <c r="X164" s="849">
        <v>1.9620000000000002E-3</v>
      </c>
      <c r="Y164" s="850">
        <v>1.9620000000000002E-3</v>
      </c>
    </row>
    <row r="165" spans="2:25">
      <c r="B165" s="841" t="s">
        <v>61</v>
      </c>
      <c r="C165" s="842" t="s">
        <v>67</v>
      </c>
      <c r="D165" s="842">
        <v>4225</v>
      </c>
      <c r="E165" s="830">
        <v>1058.9010000000001</v>
      </c>
      <c r="F165" s="830">
        <v>2025</v>
      </c>
      <c r="G165" s="830">
        <v>5</v>
      </c>
      <c r="H165" s="830">
        <v>2030</v>
      </c>
      <c r="I165" s="830">
        <v>40</v>
      </c>
      <c r="J165" s="843">
        <v>2241.5337840245302</v>
      </c>
      <c r="K165" s="843">
        <v>2.8502437267908172</v>
      </c>
      <c r="L165" s="844">
        <v>0</v>
      </c>
      <c r="M165" s="844">
        <v>1</v>
      </c>
      <c r="N165" s="845">
        <v>48.039086024371827</v>
      </c>
      <c r="O165" s="844">
        <v>0</v>
      </c>
      <c r="P165" s="845">
        <v>26.885996697616648</v>
      </c>
      <c r="Q165" s="829">
        <v>6158.732</v>
      </c>
      <c r="R165" s="836">
        <v>0.55735731458622995</v>
      </c>
      <c r="S165" s="836">
        <v>2.5500000000000002E-2</v>
      </c>
      <c r="T165" s="846">
        <v>3.7999999999999999E-2</v>
      </c>
      <c r="U165" s="847">
        <v>210</v>
      </c>
      <c r="V165" s="848">
        <v>1.9620000000000002E-3</v>
      </c>
      <c r="W165" s="848">
        <v>9.4619999999999999E-3</v>
      </c>
      <c r="X165" s="849">
        <v>1.9620000000000002E-3</v>
      </c>
      <c r="Y165" s="850">
        <v>1.9620000000000002E-3</v>
      </c>
    </row>
    <row r="166" spans="2:25">
      <c r="B166" s="841" t="s">
        <v>238</v>
      </c>
      <c r="C166" s="842" t="s">
        <v>68</v>
      </c>
      <c r="D166" s="842">
        <v>6130</v>
      </c>
      <c r="E166" s="830">
        <v>992.64300000000003</v>
      </c>
      <c r="F166" s="830">
        <v>2025</v>
      </c>
      <c r="G166" s="830">
        <v>5</v>
      </c>
      <c r="H166" s="830">
        <v>2030</v>
      </c>
      <c r="I166" s="830">
        <v>40</v>
      </c>
      <c r="J166" s="843">
        <v>2241.5337840245302</v>
      </c>
      <c r="K166" s="843">
        <v>2.8502437267908172</v>
      </c>
      <c r="L166" s="844">
        <v>0</v>
      </c>
      <c r="M166" s="844">
        <v>1</v>
      </c>
      <c r="N166" s="845">
        <v>48.039086024371827</v>
      </c>
      <c r="O166" s="844">
        <v>0</v>
      </c>
      <c r="P166" s="845">
        <v>26.885996697616648</v>
      </c>
      <c r="Q166" s="829">
        <v>6158.732</v>
      </c>
      <c r="R166" s="836">
        <v>0.55735731458622995</v>
      </c>
      <c r="S166" s="836">
        <v>2.5500000000000002E-2</v>
      </c>
      <c r="T166" s="846">
        <v>3.7999999999999999E-2</v>
      </c>
      <c r="U166" s="847">
        <v>210</v>
      </c>
      <c r="V166" s="848">
        <v>1.9620000000000002E-3</v>
      </c>
      <c r="W166" s="848">
        <v>9.4619999999999999E-3</v>
      </c>
      <c r="X166" s="849">
        <v>1.9620000000000002E-3</v>
      </c>
      <c r="Y166" s="850">
        <v>1.9620000000000002E-3</v>
      </c>
    </row>
    <row r="167" spans="2:25">
      <c r="B167" s="826" t="s">
        <v>18</v>
      </c>
      <c r="C167" s="827" t="s">
        <v>105</v>
      </c>
      <c r="D167" s="827">
        <v>0</v>
      </c>
      <c r="E167" s="852">
        <v>649</v>
      </c>
      <c r="F167" s="853">
        <v>2025</v>
      </c>
      <c r="G167" s="854">
        <v>5</v>
      </c>
      <c r="H167" s="855">
        <v>2030</v>
      </c>
      <c r="I167" s="853">
        <v>40</v>
      </c>
      <c r="J167" s="856">
        <v>1831.6323912297753</v>
      </c>
      <c r="K167" s="856">
        <v>2.6805599999999998</v>
      </c>
      <c r="L167" s="857">
        <v>0</v>
      </c>
      <c r="M167" s="857">
        <v>1</v>
      </c>
      <c r="N167" s="858">
        <v>41.325299999999999</v>
      </c>
      <c r="O167" s="857">
        <v>0</v>
      </c>
      <c r="P167" s="858">
        <v>12.081952747147499</v>
      </c>
      <c r="Q167" s="852">
        <v>6040</v>
      </c>
      <c r="R167" s="859">
        <v>0.5649240860756457</v>
      </c>
      <c r="S167" s="859">
        <v>2.5000000000000001E-2</v>
      </c>
      <c r="T167" s="860">
        <v>3.7999999999999999E-2</v>
      </c>
      <c r="U167" s="861">
        <v>210</v>
      </c>
      <c r="V167" s="862">
        <v>1.5039999999999999E-3</v>
      </c>
      <c r="W167" s="862">
        <v>7.4999999999999997E-3</v>
      </c>
      <c r="X167" s="863">
        <v>0</v>
      </c>
      <c r="Y167" s="696">
        <v>117</v>
      </c>
    </row>
    <row r="168" spans="2:25">
      <c r="B168" s="841" t="s">
        <v>234</v>
      </c>
      <c r="C168" s="842" t="s">
        <v>64</v>
      </c>
      <c r="D168" s="842">
        <v>19</v>
      </c>
      <c r="E168" s="830">
        <v>655.49</v>
      </c>
      <c r="F168" s="830">
        <v>2025</v>
      </c>
      <c r="G168" s="830">
        <v>5</v>
      </c>
      <c r="H168" s="830">
        <v>2030</v>
      </c>
      <c r="I168" s="830">
        <v>40</v>
      </c>
      <c r="J168" s="843">
        <v>2014.7956303527531</v>
      </c>
      <c r="K168" s="843">
        <v>2.6805599999999998</v>
      </c>
      <c r="L168" s="844">
        <v>0</v>
      </c>
      <c r="M168" s="844">
        <v>1</v>
      </c>
      <c r="N168" s="845">
        <v>41.325299999999999</v>
      </c>
      <c r="O168" s="844">
        <v>0</v>
      </c>
      <c r="P168" s="845">
        <v>12.081952747147499</v>
      </c>
      <c r="Q168" s="829">
        <v>6027.92</v>
      </c>
      <c r="R168" s="836">
        <v>0.5649240860756457</v>
      </c>
      <c r="S168" s="836">
        <v>2.5000000000000001E-2</v>
      </c>
      <c r="T168" s="846">
        <v>3.7999999999999999E-2</v>
      </c>
      <c r="U168" s="847">
        <v>210</v>
      </c>
      <c r="V168" s="848">
        <v>1.5039999999999999E-3</v>
      </c>
      <c r="W168" s="848">
        <v>7.4999999999999997E-3</v>
      </c>
      <c r="X168" s="849">
        <v>0</v>
      </c>
      <c r="Y168" s="850">
        <v>117</v>
      </c>
    </row>
    <row r="169" spans="2:25">
      <c r="B169" s="841" t="s">
        <v>235</v>
      </c>
      <c r="C169" s="842" t="s">
        <v>65</v>
      </c>
      <c r="D169" s="842">
        <v>497</v>
      </c>
      <c r="E169" s="830">
        <v>630.82799999999997</v>
      </c>
      <c r="F169" s="830">
        <v>2025</v>
      </c>
      <c r="G169" s="830">
        <v>5</v>
      </c>
      <c r="H169" s="830">
        <v>2030</v>
      </c>
      <c r="I169" s="830">
        <v>40</v>
      </c>
      <c r="J169" s="843">
        <v>2179.6425455634326</v>
      </c>
      <c r="K169" s="843">
        <v>2.6805599999999998</v>
      </c>
      <c r="L169" s="844">
        <v>0</v>
      </c>
      <c r="M169" s="844">
        <v>1</v>
      </c>
      <c r="N169" s="845">
        <v>41.325299999999999</v>
      </c>
      <c r="O169" s="844">
        <v>0</v>
      </c>
      <c r="P169" s="845">
        <v>12.081952747147499</v>
      </c>
      <c r="Q169" s="829">
        <v>6058.119999999999</v>
      </c>
      <c r="R169" s="836">
        <v>0.5649240860756457</v>
      </c>
      <c r="S169" s="836">
        <v>2.5000000000000001E-2</v>
      </c>
      <c r="T169" s="846">
        <v>3.7999999999999999E-2</v>
      </c>
      <c r="U169" s="847">
        <v>210</v>
      </c>
      <c r="V169" s="848">
        <v>1.5039999999999999E-3</v>
      </c>
      <c r="W169" s="848">
        <v>7.4999999999999997E-3</v>
      </c>
      <c r="X169" s="849">
        <v>0</v>
      </c>
      <c r="Y169" s="850">
        <v>117</v>
      </c>
    </row>
    <row r="170" spans="2:25">
      <c r="B170" s="841" t="s">
        <v>236</v>
      </c>
      <c r="C170" s="842" t="s">
        <v>56</v>
      </c>
      <c r="D170" s="842">
        <v>2353</v>
      </c>
      <c r="E170" s="830">
        <v>611.35799999999995</v>
      </c>
      <c r="F170" s="830">
        <v>2025</v>
      </c>
      <c r="G170" s="830">
        <v>5</v>
      </c>
      <c r="H170" s="830">
        <v>2030</v>
      </c>
      <c r="I170" s="830">
        <v>40</v>
      </c>
      <c r="J170" s="843">
        <v>1904.8976868789664</v>
      </c>
      <c r="K170" s="843">
        <v>2.6805599999999998</v>
      </c>
      <c r="L170" s="844">
        <v>0</v>
      </c>
      <c r="M170" s="844">
        <v>1</v>
      </c>
      <c r="N170" s="845">
        <v>41.325299999999999</v>
      </c>
      <c r="O170" s="844">
        <v>0</v>
      </c>
      <c r="P170" s="845">
        <v>12.081952747147499</v>
      </c>
      <c r="Q170" s="829">
        <v>6033.96</v>
      </c>
      <c r="R170" s="836">
        <v>0.5649240860756457</v>
      </c>
      <c r="S170" s="836">
        <v>2.5000000000000001E-2</v>
      </c>
      <c r="T170" s="846">
        <v>3.7999999999999999E-2</v>
      </c>
      <c r="U170" s="847">
        <v>210</v>
      </c>
      <c r="V170" s="848">
        <v>1.5039999999999999E-3</v>
      </c>
      <c r="W170" s="848">
        <v>7.4999999999999997E-3</v>
      </c>
      <c r="X170" s="849">
        <v>0</v>
      </c>
      <c r="Y170" s="850">
        <v>117</v>
      </c>
    </row>
    <row r="171" spans="2:25">
      <c r="B171" s="841" t="s">
        <v>237</v>
      </c>
      <c r="C171" s="842" t="s">
        <v>66</v>
      </c>
      <c r="D171" s="842">
        <v>2814</v>
      </c>
      <c r="E171" s="830">
        <v>593.18600000000004</v>
      </c>
      <c r="F171" s="830">
        <v>2025</v>
      </c>
      <c r="G171" s="830">
        <v>5</v>
      </c>
      <c r="H171" s="830">
        <v>2030</v>
      </c>
      <c r="I171" s="830">
        <v>40</v>
      </c>
      <c r="J171" s="843">
        <v>1849.9487151420731</v>
      </c>
      <c r="K171" s="843">
        <v>2.6805599999999998</v>
      </c>
      <c r="L171" s="844">
        <v>0</v>
      </c>
      <c r="M171" s="844">
        <v>1</v>
      </c>
      <c r="N171" s="845">
        <v>41.325299999999999</v>
      </c>
      <c r="O171" s="844">
        <v>0</v>
      </c>
      <c r="P171" s="845">
        <v>12.081952747147499</v>
      </c>
      <c r="Q171" s="829">
        <v>6058.119999999999</v>
      </c>
      <c r="R171" s="836">
        <v>0.5649240860756457</v>
      </c>
      <c r="S171" s="836">
        <v>2.5000000000000001E-2</v>
      </c>
      <c r="T171" s="846">
        <v>3.7999999999999999E-2</v>
      </c>
      <c r="U171" s="847">
        <v>210</v>
      </c>
      <c r="V171" s="848">
        <v>1.5039999999999999E-3</v>
      </c>
      <c r="W171" s="848">
        <v>7.4999999999999997E-3</v>
      </c>
      <c r="X171" s="849">
        <v>0</v>
      </c>
      <c r="Y171" s="850">
        <v>117</v>
      </c>
    </row>
    <row r="172" spans="2:25">
      <c r="B172" s="841" t="s">
        <v>61</v>
      </c>
      <c r="C172" s="842" t="s">
        <v>67</v>
      </c>
      <c r="D172" s="842">
        <v>4225</v>
      </c>
      <c r="E172" s="830">
        <v>560.08699999999999</v>
      </c>
      <c r="F172" s="830">
        <v>2025</v>
      </c>
      <c r="G172" s="830">
        <v>5</v>
      </c>
      <c r="H172" s="830">
        <v>2030</v>
      </c>
      <c r="I172" s="830">
        <v>40</v>
      </c>
      <c r="J172" s="843">
        <v>1813.3160673174775</v>
      </c>
      <c r="K172" s="843">
        <v>2.6805599999999998</v>
      </c>
      <c r="L172" s="844">
        <v>0</v>
      </c>
      <c r="M172" s="844">
        <v>1</v>
      </c>
      <c r="N172" s="845">
        <v>41.325299999999999</v>
      </c>
      <c r="O172" s="844">
        <v>0</v>
      </c>
      <c r="P172" s="845">
        <v>12.081952747147499</v>
      </c>
      <c r="Q172" s="829">
        <v>6076.24</v>
      </c>
      <c r="R172" s="836">
        <v>0.5649240860756457</v>
      </c>
      <c r="S172" s="836">
        <v>2.5000000000000001E-2</v>
      </c>
      <c r="T172" s="846">
        <v>3.7999999999999999E-2</v>
      </c>
      <c r="U172" s="847">
        <v>210</v>
      </c>
      <c r="V172" s="848">
        <v>1.5039999999999999E-3</v>
      </c>
      <c r="W172" s="848">
        <v>7.4999999999999997E-3</v>
      </c>
      <c r="X172" s="849">
        <v>0</v>
      </c>
      <c r="Y172" s="850">
        <v>117</v>
      </c>
    </row>
    <row r="173" spans="2:25">
      <c r="B173" s="841" t="s">
        <v>238</v>
      </c>
      <c r="C173" s="842" t="s">
        <v>68</v>
      </c>
      <c r="D173" s="842">
        <v>6130</v>
      </c>
      <c r="E173" s="830">
        <v>525.04100000000005</v>
      </c>
      <c r="F173" s="830">
        <v>2025</v>
      </c>
      <c r="G173" s="830">
        <v>5</v>
      </c>
      <c r="H173" s="830">
        <v>2030</v>
      </c>
      <c r="I173" s="830">
        <v>40</v>
      </c>
      <c r="J173" s="843">
        <v>1813.3160673174775</v>
      </c>
      <c r="K173" s="843">
        <v>2.6805599999999998</v>
      </c>
      <c r="L173" s="844">
        <v>0</v>
      </c>
      <c r="M173" s="844">
        <v>1</v>
      </c>
      <c r="N173" s="845">
        <v>41.325299999999999</v>
      </c>
      <c r="O173" s="844">
        <v>0</v>
      </c>
      <c r="P173" s="845">
        <v>12.081952747147499</v>
      </c>
      <c r="Q173" s="829">
        <v>6076.24</v>
      </c>
      <c r="R173" s="836">
        <v>0.5649240860756457</v>
      </c>
      <c r="S173" s="836">
        <v>2.5000000000000001E-2</v>
      </c>
      <c r="T173" s="846">
        <v>3.7999999999999999E-2</v>
      </c>
      <c r="U173" s="847">
        <v>210</v>
      </c>
      <c r="V173" s="848">
        <v>1.5039999999999999E-3</v>
      </c>
      <c r="W173" s="848">
        <v>7.4999999999999997E-3</v>
      </c>
      <c r="X173" s="849">
        <v>0</v>
      </c>
      <c r="Y173" s="850">
        <v>117</v>
      </c>
    </row>
    <row r="174" spans="2:25">
      <c r="B174" s="826" t="s">
        <v>18</v>
      </c>
      <c r="C174" s="827" t="s">
        <v>106</v>
      </c>
      <c r="D174" s="827">
        <v>0</v>
      </c>
      <c r="E174" s="852">
        <v>1227</v>
      </c>
      <c r="F174" s="853">
        <v>2025</v>
      </c>
      <c r="G174" s="854">
        <v>5</v>
      </c>
      <c r="H174" s="855">
        <v>2030</v>
      </c>
      <c r="I174" s="853">
        <v>40</v>
      </c>
      <c r="J174" s="856">
        <v>1517.8449349907103</v>
      </c>
      <c r="K174" s="856">
        <v>2.2338</v>
      </c>
      <c r="L174" s="857">
        <v>0</v>
      </c>
      <c r="M174" s="857">
        <v>1</v>
      </c>
      <c r="N174" s="858">
        <v>34.065449999999998</v>
      </c>
      <c r="O174" s="857">
        <v>0</v>
      </c>
      <c r="P174" s="858">
        <v>11.885996697616648</v>
      </c>
      <c r="Q174" s="852">
        <v>6122</v>
      </c>
      <c r="R174" s="859">
        <v>0.55735731458622995</v>
      </c>
      <c r="S174" s="859">
        <v>2.5000000000000001E-2</v>
      </c>
      <c r="T174" s="860">
        <v>3.7999999999999999E-2</v>
      </c>
      <c r="U174" s="861">
        <v>210</v>
      </c>
      <c r="V174" s="862">
        <v>1.5039999999999999E-3</v>
      </c>
      <c r="W174" s="862">
        <v>7.4999999999999997E-3</v>
      </c>
      <c r="X174" s="863">
        <v>0</v>
      </c>
      <c r="Y174" s="696">
        <v>117</v>
      </c>
    </row>
    <row r="175" spans="2:25">
      <c r="B175" s="841" t="s">
        <v>234</v>
      </c>
      <c r="C175" s="842" t="s">
        <v>64</v>
      </c>
      <c r="D175" s="842">
        <v>19</v>
      </c>
      <c r="E175" s="830">
        <v>1239.27</v>
      </c>
      <c r="F175" s="830">
        <v>2025</v>
      </c>
      <c r="G175" s="830">
        <v>5</v>
      </c>
      <c r="H175" s="830">
        <v>2030</v>
      </c>
      <c r="I175" s="830">
        <v>40</v>
      </c>
      <c r="J175" s="843">
        <v>1669.6294284897815</v>
      </c>
      <c r="K175" s="843">
        <v>2.2338</v>
      </c>
      <c r="L175" s="844">
        <v>0</v>
      </c>
      <c r="M175" s="844">
        <v>1</v>
      </c>
      <c r="N175" s="845">
        <v>34.065449999999998</v>
      </c>
      <c r="O175" s="844">
        <v>0</v>
      </c>
      <c r="P175" s="845">
        <v>11.885996697616648</v>
      </c>
      <c r="Q175" s="829">
        <v>6109.7560000000003</v>
      </c>
      <c r="R175" s="836">
        <v>0.55735731458622995</v>
      </c>
      <c r="S175" s="836">
        <v>2.5000000000000001E-2</v>
      </c>
      <c r="T175" s="846">
        <v>3.7999999999999999E-2</v>
      </c>
      <c r="U175" s="847">
        <v>210</v>
      </c>
      <c r="V175" s="848">
        <v>1.5039999999999999E-3</v>
      </c>
      <c r="W175" s="848">
        <v>7.4999999999999997E-3</v>
      </c>
      <c r="X175" s="849">
        <v>0</v>
      </c>
      <c r="Y175" s="850">
        <v>117</v>
      </c>
    </row>
    <row r="176" spans="2:25">
      <c r="B176" s="841" t="s">
        <v>235</v>
      </c>
      <c r="C176" s="842" t="s">
        <v>65</v>
      </c>
      <c r="D176" s="842">
        <v>497</v>
      </c>
      <c r="E176" s="830">
        <v>1192.644</v>
      </c>
      <c r="F176" s="830">
        <v>2025</v>
      </c>
      <c r="G176" s="830">
        <v>5</v>
      </c>
      <c r="H176" s="830">
        <v>2030</v>
      </c>
      <c r="I176" s="830">
        <v>40</v>
      </c>
      <c r="J176" s="843">
        <v>1806.2354726389451</v>
      </c>
      <c r="K176" s="843">
        <v>2.2338</v>
      </c>
      <c r="L176" s="844">
        <v>0</v>
      </c>
      <c r="M176" s="844">
        <v>1</v>
      </c>
      <c r="N176" s="845">
        <v>34.065449999999998</v>
      </c>
      <c r="O176" s="844">
        <v>0</v>
      </c>
      <c r="P176" s="845">
        <v>11.885996697616648</v>
      </c>
      <c r="Q176" s="829">
        <v>6140.3659999999991</v>
      </c>
      <c r="R176" s="836">
        <v>0.55735731458622995</v>
      </c>
      <c r="S176" s="836">
        <v>2.5000000000000001E-2</v>
      </c>
      <c r="T176" s="846">
        <v>3.7999999999999999E-2</v>
      </c>
      <c r="U176" s="847">
        <v>210</v>
      </c>
      <c r="V176" s="848">
        <v>1.5039999999999999E-3</v>
      </c>
      <c r="W176" s="848">
        <v>7.4999999999999997E-3</v>
      </c>
      <c r="X176" s="849">
        <v>0</v>
      </c>
      <c r="Y176" s="850">
        <v>117</v>
      </c>
    </row>
    <row r="177" spans="2:25">
      <c r="B177" s="841" t="s">
        <v>236</v>
      </c>
      <c r="C177" s="842" t="s">
        <v>56</v>
      </c>
      <c r="D177" s="842">
        <v>2353</v>
      </c>
      <c r="E177" s="830">
        <v>1155.8339999999998</v>
      </c>
      <c r="F177" s="830">
        <v>2025</v>
      </c>
      <c r="G177" s="830">
        <v>5</v>
      </c>
      <c r="H177" s="830">
        <v>2030</v>
      </c>
      <c r="I177" s="830">
        <v>40</v>
      </c>
      <c r="J177" s="843">
        <v>1578.5587323903387</v>
      </c>
      <c r="K177" s="843">
        <v>2.2338</v>
      </c>
      <c r="L177" s="844">
        <v>0</v>
      </c>
      <c r="M177" s="844">
        <v>1</v>
      </c>
      <c r="N177" s="845">
        <v>34.065449999999998</v>
      </c>
      <c r="O177" s="844">
        <v>0</v>
      </c>
      <c r="P177" s="845">
        <v>11.885996697616648</v>
      </c>
      <c r="Q177" s="829">
        <v>6115.8779999999997</v>
      </c>
      <c r="R177" s="836">
        <v>0.55735731458622995</v>
      </c>
      <c r="S177" s="836">
        <v>2.5000000000000001E-2</v>
      </c>
      <c r="T177" s="846">
        <v>3.7999999999999999E-2</v>
      </c>
      <c r="U177" s="847">
        <v>210</v>
      </c>
      <c r="V177" s="848">
        <v>1.5039999999999999E-3</v>
      </c>
      <c r="W177" s="848">
        <v>7.4999999999999997E-3</v>
      </c>
      <c r="X177" s="849">
        <v>0</v>
      </c>
      <c r="Y177" s="850">
        <v>117</v>
      </c>
    </row>
    <row r="178" spans="2:25">
      <c r="B178" s="841" t="s">
        <v>237</v>
      </c>
      <c r="C178" s="842" t="s">
        <v>66</v>
      </c>
      <c r="D178" s="842">
        <v>2814</v>
      </c>
      <c r="E178" s="830">
        <v>1121.4780000000001</v>
      </c>
      <c r="F178" s="830">
        <v>2025</v>
      </c>
      <c r="G178" s="830">
        <v>5</v>
      </c>
      <c r="H178" s="830">
        <v>2030</v>
      </c>
      <c r="I178" s="830">
        <v>40</v>
      </c>
      <c r="J178" s="843">
        <v>1533.0233843406174</v>
      </c>
      <c r="K178" s="843">
        <v>2.2338</v>
      </c>
      <c r="L178" s="844">
        <v>0</v>
      </c>
      <c r="M178" s="844">
        <v>1</v>
      </c>
      <c r="N178" s="845">
        <v>34.065449999999998</v>
      </c>
      <c r="O178" s="844">
        <v>0</v>
      </c>
      <c r="P178" s="845">
        <v>11.885996697616648</v>
      </c>
      <c r="Q178" s="829">
        <v>6140.3659999999991</v>
      </c>
      <c r="R178" s="836">
        <v>0.55735731458622995</v>
      </c>
      <c r="S178" s="836">
        <v>2.5000000000000001E-2</v>
      </c>
      <c r="T178" s="846">
        <v>3.7999999999999999E-2</v>
      </c>
      <c r="U178" s="847">
        <v>210</v>
      </c>
      <c r="V178" s="848">
        <v>1.5039999999999999E-3</v>
      </c>
      <c r="W178" s="848">
        <v>7.4999999999999997E-3</v>
      </c>
      <c r="X178" s="849">
        <v>0</v>
      </c>
      <c r="Y178" s="850">
        <v>117</v>
      </c>
    </row>
    <row r="179" spans="2:25">
      <c r="B179" s="841" t="s">
        <v>61</v>
      </c>
      <c r="C179" s="842" t="s">
        <v>67</v>
      </c>
      <c r="D179" s="842">
        <v>4225</v>
      </c>
      <c r="E179" s="830">
        <v>1058.9010000000001</v>
      </c>
      <c r="F179" s="830">
        <v>2025</v>
      </c>
      <c r="G179" s="830">
        <v>5</v>
      </c>
      <c r="H179" s="830">
        <v>2030</v>
      </c>
      <c r="I179" s="830">
        <v>40</v>
      </c>
      <c r="J179" s="843">
        <v>1502.6664856408031</v>
      </c>
      <c r="K179" s="843">
        <v>2.2338</v>
      </c>
      <c r="L179" s="844">
        <v>0</v>
      </c>
      <c r="M179" s="844">
        <v>1</v>
      </c>
      <c r="N179" s="845">
        <v>34.065449999999998</v>
      </c>
      <c r="O179" s="844">
        <v>0</v>
      </c>
      <c r="P179" s="845">
        <v>11.885996697616648</v>
      </c>
      <c r="Q179" s="829">
        <v>6158.732</v>
      </c>
      <c r="R179" s="836">
        <v>0.55735731458622995</v>
      </c>
      <c r="S179" s="836">
        <v>2.5000000000000001E-2</v>
      </c>
      <c r="T179" s="846">
        <v>3.7999999999999999E-2</v>
      </c>
      <c r="U179" s="847">
        <v>210</v>
      </c>
      <c r="V179" s="848">
        <v>1.5039999999999999E-3</v>
      </c>
      <c r="W179" s="848">
        <v>7.4999999999999997E-3</v>
      </c>
      <c r="X179" s="849">
        <v>0</v>
      </c>
      <c r="Y179" s="850">
        <v>117</v>
      </c>
    </row>
    <row r="180" spans="2:25">
      <c r="B180" s="841" t="s">
        <v>238</v>
      </c>
      <c r="C180" s="842" t="s">
        <v>68</v>
      </c>
      <c r="D180" s="842">
        <v>6130</v>
      </c>
      <c r="E180" s="830">
        <v>992.64300000000003</v>
      </c>
      <c r="F180" s="830">
        <v>2025</v>
      </c>
      <c r="G180" s="830">
        <v>5</v>
      </c>
      <c r="H180" s="830">
        <v>2030</v>
      </c>
      <c r="I180" s="830">
        <v>40</v>
      </c>
      <c r="J180" s="843">
        <v>1502.6664856408031</v>
      </c>
      <c r="K180" s="843">
        <v>2.2338</v>
      </c>
      <c r="L180" s="844">
        <v>0</v>
      </c>
      <c r="M180" s="844">
        <v>1</v>
      </c>
      <c r="N180" s="845">
        <v>34.065449999999998</v>
      </c>
      <c r="O180" s="844">
        <v>0</v>
      </c>
      <c r="P180" s="845">
        <v>11.885996697616648</v>
      </c>
      <c r="Q180" s="829">
        <v>6158.732</v>
      </c>
      <c r="R180" s="836">
        <v>0.55735731458622995</v>
      </c>
      <c r="S180" s="836">
        <v>2.5000000000000001E-2</v>
      </c>
      <c r="T180" s="846">
        <v>3.7999999999999999E-2</v>
      </c>
      <c r="U180" s="847">
        <v>210</v>
      </c>
      <c r="V180" s="848">
        <v>1.5039999999999999E-3</v>
      </c>
      <c r="W180" s="848">
        <v>7.4999999999999997E-3</v>
      </c>
      <c r="X180" s="849">
        <v>0</v>
      </c>
      <c r="Y180" s="850">
        <v>117</v>
      </c>
    </row>
    <row r="181" spans="2:25">
      <c r="B181" s="826" t="s">
        <v>18</v>
      </c>
      <c r="C181" s="827" t="s">
        <v>107</v>
      </c>
      <c r="D181" s="827">
        <v>0</v>
      </c>
      <c r="E181" s="852">
        <v>565.47652173913048</v>
      </c>
      <c r="F181" s="853">
        <v>2025</v>
      </c>
      <c r="G181" s="854">
        <v>5</v>
      </c>
      <c r="H181" s="855">
        <v>2030</v>
      </c>
      <c r="I181" s="853">
        <v>40</v>
      </c>
      <c r="J181" s="856">
        <v>3260.8847664347982</v>
      </c>
      <c r="K181" s="856">
        <v>5.0260500000000006</v>
      </c>
      <c r="L181" s="857">
        <v>0</v>
      </c>
      <c r="M181" s="857">
        <v>1</v>
      </c>
      <c r="N181" s="858">
        <v>72.598500000000001</v>
      </c>
      <c r="O181" s="857">
        <v>0</v>
      </c>
      <c r="P181" s="858">
        <v>65.279269304464421</v>
      </c>
      <c r="Q181" s="852">
        <v>6743</v>
      </c>
      <c r="R181" s="859">
        <v>0.53165182242608799</v>
      </c>
      <c r="S181" s="859">
        <v>2.5000000000000001E-2</v>
      </c>
      <c r="T181" s="860">
        <v>3.7999999999999999E-2</v>
      </c>
      <c r="U181" s="861">
        <v>323.39999999999998</v>
      </c>
      <c r="V181" s="862">
        <v>1.5039999999999999E-3</v>
      </c>
      <c r="W181" s="862">
        <v>5.6249999999999998E-3</v>
      </c>
      <c r="X181" s="863">
        <v>0</v>
      </c>
      <c r="Y181" s="696">
        <v>5.8204047217537891</v>
      </c>
    </row>
    <row r="182" spans="2:25">
      <c r="B182" s="841" t="s">
        <v>234</v>
      </c>
      <c r="C182" s="842" t="s">
        <v>64</v>
      </c>
      <c r="D182" s="842">
        <v>19</v>
      </c>
      <c r="E182" s="830">
        <v>571.13128695652176</v>
      </c>
      <c r="F182" s="830">
        <v>2025</v>
      </c>
      <c r="G182" s="830">
        <v>5</v>
      </c>
      <c r="H182" s="830">
        <v>2030</v>
      </c>
      <c r="I182" s="830">
        <v>40</v>
      </c>
      <c r="J182" s="843">
        <v>3586.9732430782783</v>
      </c>
      <c r="K182" s="843">
        <v>5.0260500000000006</v>
      </c>
      <c r="L182" s="844">
        <v>0</v>
      </c>
      <c r="M182" s="844">
        <v>1</v>
      </c>
      <c r="N182" s="845">
        <v>72.598500000000001</v>
      </c>
      <c r="O182" s="844">
        <v>0</v>
      </c>
      <c r="P182" s="845">
        <v>65.279269304464421</v>
      </c>
      <c r="Q182" s="829">
        <v>6729.5140000000001</v>
      </c>
      <c r="R182" s="836">
        <v>0.53165182242608799</v>
      </c>
      <c r="S182" s="836">
        <v>2.5000000000000001E-2</v>
      </c>
      <c r="T182" s="846">
        <v>3.7999999999999999E-2</v>
      </c>
      <c r="U182" s="847">
        <v>323.39999999999998</v>
      </c>
      <c r="V182" s="848">
        <v>1.5039999999999999E-3</v>
      </c>
      <c r="W182" s="848">
        <v>5.6249999999999998E-3</v>
      </c>
      <c r="X182" s="849">
        <v>0</v>
      </c>
      <c r="Y182" s="850">
        <v>5.8204047217537891</v>
      </c>
    </row>
    <row r="183" spans="2:25">
      <c r="B183" s="841" t="s">
        <v>235</v>
      </c>
      <c r="C183" s="842" t="s">
        <v>65</v>
      </c>
      <c r="D183" s="842">
        <v>497</v>
      </c>
      <c r="E183" s="830">
        <v>549.64317913043476</v>
      </c>
      <c r="F183" s="830">
        <v>2025</v>
      </c>
      <c r="G183" s="830">
        <v>5</v>
      </c>
      <c r="H183" s="830">
        <v>2030</v>
      </c>
      <c r="I183" s="830">
        <v>40</v>
      </c>
      <c r="J183" s="843">
        <v>3880.4528720574094</v>
      </c>
      <c r="K183" s="843">
        <v>5.0260500000000006</v>
      </c>
      <c r="L183" s="844">
        <v>0</v>
      </c>
      <c r="M183" s="844">
        <v>1</v>
      </c>
      <c r="N183" s="845">
        <v>72.598500000000001</v>
      </c>
      <c r="O183" s="844">
        <v>0</v>
      </c>
      <c r="P183" s="845">
        <v>65.279269304464421</v>
      </c>
      <c r="Q183" s="829">
        <v>6763.2289999999994</v>
      </c>
      <c r="R183" s="836">
        <v>0.53165182242608799</v>
      </c>
      <c r="S183" s="836">
        <v>2.5000000000000001E-2</v>
      </c>
      <c r="T183" s="846">
        <v>3.7999999999999999E-2</v>
      </c>
      <c r="U183" s="847">
        <v>323.39999999999998</v>
      </c>
      <c r="V183" s="848">
        <v>1.5039999999999999E-3</v>
      </c>
      <c r="W183" s="848">
        <v>5.6249999999999998E-3</v>
      </c>
      <c r="X183" s="849">
        <v>0</v>
      </c>
      <c r="Y183" s="850">
        <v>5.8204047217537891</v>
      </c>
    </row>
    <row r="184" spans="2:25">
      <c r="B184" s="841" t="s">
        <v>236</v>
      </c>
      <c r="C184" s="842" t="s">
        <v>56</v>
      </c>
      <c r="D184" s="842">
        <v>2353</v>
      </c>
      <c r="E184" s="830">
        <v>532.6788834782609</v>
      </c>
      <c r="F184" s="830">
        <v>2025</v>
      </c>
      <c r="G184" s="830">
        <v>5</v>
      </c>
      <c r="H184" s="830">
        <v>2030</v>
      </c>
      <c r="I184" s="830">
        <v>40</v>
      </c>
      <c r="J184" s="843">
        <v>3391.3201570921901</v>
      </c>
      <c r="K184" s="843">
        <v>5.0260500000000006</v>
      </c>
      <c r="L184" s="844">
        <v>0</v>
      </c>
      <c r="M184" s="844">
        <v>1</v>
      </c>
      <c r="N184" s="845">
        <v>72.598500000000001</v>
      </c>
      <c r="O184" s="844">
        <v>0</v>
      </c>
      <c r="P184" s="845">
        <v>65.279269304464421</v>
      </c>
      <c r="Q184" s="829">
        <v>6736.2569999999996</v>
      </c>
      <c r="R184" s="836">
        <v>0.53165182242608799</v>
      </c>
      <c r="S184" s="836">
        <v>2.5000000000000001E-2</v>
      </c>
      <c r="T184" s="846">
        <v>3.7999999999999999E-2</v>
      </c>
      <c r="U184" s="847">
        <v>323.39999999999998</v>
      </c>
      <c r="V184" s="848">
        <v>1.5039999999999999E-3</v>
      </c>
      <c r="W184" s="848">
        <v>5.6249999999999998E-3</v>
      </c>
      <c r="X184" s="849">
        <v>0</v>
      </c>
      <c r="Y184" s="850">
        <v>5.8204047217537891</v>
      </c>
    </row>
    <row r="185" spans="2:25">
      <c r="B185" s="841" t="s">
        <v>237</v>
      </c>
      <c r="C185" s="842" t="s">
        <v>66</v>
      </c>
      <c r="D185" s="842">
        <v>2814</v>
      </c>
      <c r="E185" s="830">
        <v>516.8455408695653</v>
      </c>
      <c r="F185" s="830">
        <v>2025</v>
      </c>
      <c r="G185" s="830">
        <v>5</v>
      </c>
      <c r="H185" s="830">
        <v>2030</v>
      </c>
      <c r="I185" s="830">
        <v>40</v>
      </c>
      <c r="J185" s="843">
        <v>3293.4936140991463</v>
      </c>
      <c r="K185" s="843">
        <v>5.0260500000000006</v>
      </c>
      <c r="L185" s="844">
        <v>0</v>
      </c>
      <c r="M185" s="844">
        <v>1</v>
      </c>
      <c r="N185" s="845">
        <v>72.598500000000001</v>
      </c>
      <c r="O185" s="844">
        <v>0</v>
      </c>
      <c r="P185" s="845">
        <v>65.279269304464421</v>
      </c>
      <c r="Q185" s="829">
        <v>6763.2289999999994</v>
      </c>
      <c r="R185" s="836">
        <v>0.53165182242608799</v>
      </c>
      <c r="S185" s="836">
        <v>2.5000000000000001E-2</v>
      </c>
      <c r="T185" s="846">
        <v>3.7999999999999999E-2</v>
      </c>
      <c r="U185" s="847">
        <v>323.39999999999998</v>
      </c>
      <c r="V185" s="848">
        <v>1.5039999999999999E-3</v>
      </c>
      <c r="W185" s="848">
        <v>5.6249999999999998E-3</v>
      </c>
      <c r="X185" s="849">
        <v>0</v>
      </c>
      <c r="Y185" s="850">
        <v>5.8204047217537891</v>
      </c>
    </row>
    <row r="186" spans="2:25">
      <c r="B186" s="841" t="s">
        <v>61</v>
      </c>
      <c r="C186" s="842" t="s">
        <v>67</v>
      </c>
      <c r="D186" s="842">
        <v>4225</v>
      </c>
      <c r="E186" s="830">
        <v>488.00623826086962</v>
      </c>
      <c r="F186" s="830">
        <v>2025</v>
      </c>
      <c r="G186" s="830">
        <v>5</v>
      </c>
      <c r="H186" s="830">
        <v>2030</v>
      </c>
      <c r="I186" s="830">
        <v>40</v>
      </c>
      <c r="J186" s="843">
        <v>3228.2759187704501</v>
      </c>
      <c r="K186" s="843">
        <v>5.0260500000000006</v>
      </c>
      <c r="L186" s="844">
        <v>0</v>
      </c>
      <c r="M186" s="844">
        <v>1</v>
      </c>
      <c r="N186" s="845">
        <v>72.598500000000001</v>
      </c>
      <c r="O186" s="844">
        <v>0</v>
      </c>
      <c r="P186" s="845">
        <v>65.279269304464421</v>
      </c>
      <c r="Q186" s="829">
        <v>6783.4579999999996</v>
      </c>
      <c r="R186" s="836">
        <v>0.53165182242608799</v>
      </c>
      <c r="S186" s="836">
        <v>2.5000000000000001E-2</v>
      </c>
      <c r="T186" s="846">
        <v>3.7999999999999999E-2</v>
      </c>
      <c r="U186" s="847">
        <v>323.39999999999998</v>
      </c>
      <c r="V186" s="848">
        <v>1.5039999999999999E-3</v>
      </c>
      <c r="W186" s="848">
        <v>5.6249999999999998E-3</v>
      </c>
      <c r="X186" s="849">
        <v>0</v>
      </c>
      <c r="Y186" s="850">
        <v>5.8204047217537891</v>
      </c>
    </row>
    <row r="187" spans="2:25">
      <c r="B187" s="841" t="s">
        <v>238</v>
      </c>
      <c r="C187" s="842" t="s">
        <v>68</v>
      </c>
      <c r="D187" s="842">
        <v>6130</v>
      </c>
      <c r="E187" s="830">
        <v>457.47050608695656</v>
      </c>
      <c r="F187" s="830">
        <v>2025</v>
      </c>
      <c r="G187" s="830">
        <v>5</v>
      </c>
      <c r="H187" s="830">
        <v>2030</v>
      </c>
      <c r="I187" s="830">
        <v>40</v>
      </c>
      <c r="J187" s="843">
        <v>3228.2759187704501</v>
      </c>
      <c r="K187" s="843">
        <v>5.0260500000000006</v>
      </c>
      <c r="L187" s="844">
        <v>0</v>
      </c>
      <c r="M187" s="844">
        <v>1</v>
      </c>
      <c r="N187" s="845">
        <v>72.598500000000001</v>
      </c>
      <c r="O187" s="844">
        <v>0</v>
      </c>
      <c r="P187" s="845">
        <v>65.279269304464421</v>
      </c>
      <c r="Q187" s="829">
        <v>6783.4579999999996</v>
      </c>
      <c r="R187" s="836">
        <v>0.53165182242608799</v>
      </c>
      <c r="S187" s="836">
        <v>2.5000000000000001E-2</v>
      </c>
      <c r="T187" s="846">
        <v>3.7999999999999999E-2</v>
      </c>
      <c r="U187" s="847">
        <v>323.39999999999998</v>
      </c>
      <c r="V187" s="848">
        <v>1.5039999999999999E-3</v>
      </c>
      <c r="W187" s="848">
        <v>5.6249999999999998E-3</v>
      </c>
      <c r="X187" s="849">
        <v>0</v>
      </c>
      <c r="Y187" s="850">
        <v>5.8204047217537891</v>
      </c>
    </row>
    <row r="188" spans="2:25">
      <c r="B188" s="826" t="s">
        <v>18</v>
      </c>
      <c r="C188" s="827" t="s">
        <v>108</v>
      </c>
      <c r="D188" s="827">
        <v>0</v>
      </c>
      <c r="E188" s="852">
        <v>1084.7570564516129</v>
      </c>
      <c r="F188" s="853">
        <v>2025</v>
      </c>
      <c r="G188" s="854">
        <v>5</v>
      </c>
      <c r="H188" s="855">
        <v>2030</v>
      </c>
      <c r="I188" s="853">
        <v>40</v>
      </c>
      <c r="J188" s="856">
        <v>2637.1217812004234</v>
      </c>
      <c r="K188" s="856">
        <v>4.4899379999999995</v>
      </c>
      <c r="L188" s="857">
        <v>0</v>
      </c>
      <c r="M188" s="857">
        <v>1</v>
      </c>
      <c r="N188" s="858">
        <v>57.743730000000006</v>
      </c>
      <c r="O188" s="857">
        <v>0</v>
      </c>
      <c r="P188" s="858">
        <v>65.083313254933572</v>
      </c>
      <c r="Q188" s="852">
        <v>6843</v>
      </c>
      <c r="R188" s="859">
        <v>0.52462655118063006</v>
      </c>
      <c r="S188" s="859">
        <v>2.5000000000000001E-2</v>
      </c>
      <c r="T188" s="860">
        <v>3.7999999999999999E-2</v>
      </c>
      <c r="U188" s="861">
        <v>323.39999999999998</v>
      </c>
      <c r="V188" s="862">
        <v>1.5039999999999999E-3</v>
      </c>
      <c r="W188" s="862">
        <v>5.6249999999999998E-3</v>
      </c>
      <c r="X188" s="863">
        <v>0</v>
      </c>
      <c r="Y188" s="696">
        <v>5.8204047217537891</v>
      </c>
    </row>
    <row r="189" spans="2:25">
      <c r="B189" s="841" t="s">
        <v>234</v>
      </c>
      <c r="C189" s="842" t="s">
        <v>64</v>
      </c>
      <c r="D189" s="842">
        <v>19</v>
      </c>
      <c r="E189" s="830">
        <v>1095.6046270161291</v>
      </c>
      <c r="F189" s="830">
        <v>2025</v>
      </c>
      <c r="G189" s="830">
        <v>5</v>
      </c>
      <c r="H189" s="830">
        <v>2030</v>
      </c>
      <c r="I189" s="830">
        <v>40</v>
      </c>
      <c r="J189" s="843">
        <v>2900.833959320466</v>
      </c>
      <c r="K189" s="843">
        <v>4.4899379999999995</v>
      </c>
      <c r="L189" s="844">
        <v>0</v>
      </c>
      <c r="M189" s="844">
        <v>1</v>
      </c>
      <c r="N189" s="845">
        <v>57.743730000000006</v>
      </c>
      <c r="O189" s="844">
        <v>0</v>
      </c>
      <c r="P189" s="845">
        <v>65.083313254933572</v>
      </c>
      <c r="Q189" s="829">
        <v>6829.3140000000003</v>
      </c>
      <c r="R189" s="836">
        <v>0.52462655118063006</v>
      </c>
      <c r="S189" s="836">
        <v>2.5000000000000001E-2</v>
      </c>
      <c r="T189" s="846">
        <v>3.7999999999999999E-2</v>
      </c>
      <c r="U189" s="847">
        <v>323.39999999999998</v>
      </c>
      <c r="V189" s="848">
        <v>1.5039999999999999E-3</v>
      </c>
      <c r="W189" s="848">
        <v>5.6249999999999998E-3</v>
      </c>
      <c r="X189" s="849">
        <v>0</v>
      </c>
      <c r="Y189" s="850">
        <v>5.8204047217537891</v>
      </c>
    </row>
    <row r="190" spans="2:25">
      <c r="B190" s="841" t="s">
        <v>235</v>
      </c>
      <c r="C190" s="842" t="s">
        <v>65</v>
      </c>
      <c r="D190" s="842">
        <v>497</v>
      </c>
      <c r="E190" s="830">
        <v>1054.3838588709677</v>
      </c>
      <c r="F190" s="830">
        <v>2025</v>
      </c>
      <c r="G190" s="830">
        <v>5</v>
      </c>
      <c r="H190" s="830">
        <v>2030</v>
      </c>
      <c r="I190" s="830">
        <v>40</v>
      </c>
      <c r="J190" s="843">
        <v>3138.1749196285036</v>
      </c>
      <c r="K190" s="843">
        <v>4.4899379999999995</v>
      </c>
      <c r="L190" s="844">
        <v>0</v>
      </c>
      <c r="M190" s="844">
        <v>1</v>
      </c>
      <c r="N190" s="845">
        <v>57.743730000000006</v>
      </c>
      <c r="O190" s="844">
        <v>0</v>
      </c>
      <c r="P190" s="845">
        <v>65.083313254933572</v>
      </c>
      <c r="Q190" s="829">
        <v>6863.5289999999995</v>
      </c>
      <c r="R190" s="836">
        <v>0.52462655118063006</v>
      </c>
      <c r="S190" s="836">
        <v>2.5000000000000001E-2</v>
      </c>
      <c r="T190" s="846">
        <v>3.7999999999999999E-2</v>
      </c>
      <c r="U190" s="847">
        <v>323.39999999999998</v>
      </c>
      <c r="V190" s="848">
        <v>1.5039999999999999E-3</v>
      </c>
      <c r="W190" s="848">
        <v>5.6249999999999998E-3</v>
      </c>
      <c r="X190" s="849">
        <v>0</v>
      </c>
      <c r="Y190" s="850">
        <v>5.8204047217537891</v>
      </c>
    </row>
    <row r="191" spans="2:25">
      <c r="B191" s="841" t="s">
        <v>236</v>
      </c>
      <c r="C191" s="842" t="s">
        <v>56</v>
      </c>
      <c r="D191" s="842">
        <v>2353</v>
      </c>
      <c r="E191" s="830">
        <v>1021.8411471774193</v>
      </c>
      <c r="F191" s="830">
        <v>2025</v>
      </c>
      <c r="G191" s="830">
        <v>5</v>
      </c>
      <c r="H191" s="830">
        <v>2030</v>
      </c>
      <c r="I191" s="830">
        <v>40</v>
      </c>
      <c r="J191" s="843">
        <v>2742.6066524484404</v>
      </c>
      <c r="K191" s="843">
        <v>4.4899379999999995</v>
      </c>
      <c r="L191" s="844">
        <v>0</v>
      </c>
      <c r="M191" s="844">
        <v>1</v>
      </c>
      <c r="N191" s="845">
        <v>57.743730000000006</v>
      </c>
      <c r="O191" s="844">
        <v>0</v>
      </c>
      <c r="P191" s="845">
        <v>65.083313254933572</v>
      </c>
      <c r="Q191" s="829">
        <v>6836.1570000000002</v>
      </c>
      <c r="R191" s="836">
        <v>0.52462655118063006</v>
      </c>
      <c r="S191" s="836">
        <v>2.5000000000000001E-2</v>
      </c>
      <c r="T191" s="846">
        <v>3.7999999999999999E-2</v>
      </c>
      <c r="U191" s="847">
        <v>323.39999999999998</v>
      </c>
      <c r="V191" s="848">
        <v>1.5039999999999999E-3</v>
      </c>
      <c r="W191" s="848">
        <v>5.6249999999999998E-3</v>
      </c>
      <c r="X191" s="849">
        <v>0</v>
      </c>
      <c r="Y191" s="850">
        <v>5.8204047217537891</v>
      </c>
    </row>
    <row r="192" spans="2:25">
      <c r="B192" s="841" t="s">
        <v>237</v>
      </c>
      <c r="C192" s="842" t="s">
        <v>66</v>
      </c>
      <c r="D192" s="842">
        <v>2814</v>
      </c>
      <c r="E192" s="830">
        <v>991.46794959677425</v>
      </c>
      <c r="F192" s="830">
        <v>2025</v>
      </c>
      <c r="G192" s="830">
        <v>5</v>
      </c>
      <c r="H192" s="830">
        <v>2030</v>
      </c>
      <c r="I192" s="830">
        <v>40</v>
      </c>
      <c r="J192" s="843">
        <v>2663.4929990124274</v>
      </c>
      <c r="K192" s="843">
        <v>4.4899379999999995</v>
      </c>
      <c r="L192" s="844">
        <v>0</v>
      </c>
      <c r="M192" s="844">
        <v>1</v>
      </c>
      <c r="N192" s="845">
        <v>57.743730000000006</v>
      </c>
      <c r="O192" s="844">
        <v>0</v>
      </c>
      <c r="P192" s="845">
        <v>65.083313254933572</v>
      </c>
      <c r="Q192" s="829">
        <v>6863.5289999999995</v>
      </c>
      <c r="R192" s="836">
        <v>0.52462655118063006</v>
      </c>
      <c r="S192" s="836">
        <v>2.5000000000000001E-2</v>
      </c>
      <c r="T192" s="846">
        <v>3.7999999999999999E-2</v>
      </c>
      <c r="U192" s="847">
        <v>323.39999999999998</v>
      </c>
      <c r="V192" s="848">
        <v>1.5039999999999999E-3</v>
      </c>
      <c r="W192" s="848">
        <v>5.6249999999999998E-3</v>
      </c>
      <c r="X192" s="849">
        <v>0</v>
      </c>
      <c r="Y192" s="850">
        <v>5.8204047217537891</v>
      </c>
    </row>
    <row r="193" spans="2:25">
      <c r="B193" s="841" t="s">
        <v>61</v>
      </c>
      <c r="C193" s="842" t="s">
        <v>67</v>
      </c>
      <c r="D193" s="842">
        <v>4225</v>
      </c>
      <c r="E193" s="830">
        <v>936.14533971774199</v>
      </c>
      <c r="F193" s="830">
        <v>2025</v>
      </c>
      <c r="G193" s="830">
        <v>5</v>
      </c>
      <c r="H193" s="830">
        <v>2030</v>
      </c>
      <c r="I193" s="830">
        <v>40</v>
      </c>
      <c r="J193" s="843">
        <v>2610.7505633884193</v>
      </c>
      <c r="K193" s="843">
        <v>4.4899379999999995</v>
      </c>
      <c r="L193" s="844">
        <v>0</v>
      </c>
      <c r="M193" s="844">
        <v>1</v>
      </c>
      <c r="N193" s="845">
        <v>57.743730000000006</v>
      </c>
      <c r="O193" s="844">
        <v>0</v>
      </c>
      <c r="P193" s="845">
        <v>65.083313254933572</v>
      </c>
      <c r="Q193" s="829">
        <v>6884.058</v>
      </c>
      <c r="R193" s="836">
        <v>0.52462655118063006</v>
      </c>
      <c r="S193" s="836">
        <v>2.5000000000000001E-2</v>
      </c>
      <c r="T193" s="846">
        <v>3.7999999999999999E-2</v>
      </c>
      <c r="U193" s="847">
        <v>323.39999999999998</v>
      </c>
      <c r="V193" s="848">
        <v>1.5039999999999999E-3</v>
      </c>
      <c r="W193" s="848">
        <v>5.6249999999999998E-3</v>
      </c>
      <c r="X193" s="849">
        <v>0</v>
      </c>
      <c r="Y193" s="850">
        <v>5.8204047217537891</v>
      </c>
    </row>
    <row r="194" spans="2:25">
      <c r="B194" s="841" t="s">
        <v>238</v>
      </c>
      <c r="C194" s="842" t="s">
        <v>68</v>
      </c>
      <c r="D194" s="842">
        <v>6130</v>
      </c>
      <c r="E194" s="830">
        <v>877.56845866935487</v>
      </c>
      <c r="F194" s="830">
        <v>2025</v>
      </c>
      <c r="G194" s="830">
        <v>5</v>
      </c>
      <c r="H194" s="830">
        <v>2030</v>
      </c>
      <c r="I194" s="830">
        <v>40</v>
      </c>
      <c r="J194" s="843">
        <v>2610.7505633884193</v>
      </c>
      <c r="K194" s="843">
        <v>4.4899379999999995</v>
      </c>
      <c r="L194" s="844">
        <v>0</v>
      </c>
      <c r="M194" s="844">
        <v>1</v>
      </c>
      <c r="N194" s="845">
        <v>57.743730000000006</v>
      </c>
      <c r="O194" s="844">
        <v>0</v>
      </c>
      <c r="P194" s="845">
        <v>65.083313254933572</v>
      </c>
      <c r="Q194" s="829">
        <v>6884.058</v>
      </c>
      <c r="R194" s="836">
        <v>0.52462655118063006</v>
      </c>
      <c r="S194" s="836">
        <v>2.5000000000000001E-2</v>
      </c>
      <c r="T194" s="846">
        <v>3.7999999999999999E-2</v>
      </c>
      <c r="U194" s="847">
        <v>323.39999999999998</v>
      </c>
      <c r="V194" s="848">
        <v>1.5039999999999999E-3</v>
      </c>
      <c r="W194" s="848">
        <v>5.6249999999999998E-3</v>
      </c>
      <c r="X194" s="849">
        <v>0</v>
      </c>
      <c r="Y194" s="850">
        <v>5.8204047217537891</v>
      </c>
    </row>
    <row r="195" spans="2:25" ht="15.75" thickBot="1">
      <c r="B195" s="826" t="s">
        <v>208</v>
      </c>
      <c r="C195" s="827" t="s">
        <v>109</v>
      </c>
      <c r="D195" s="827">
        <v>0</v>
      </c>
      <c r="E195" s="852">
        <v>-118.625</v>
      </c>
      <c r="F195" s="853">
        <v>2025</v>
      </c>
      <c r="G195" s="854">
        <v>5</v>
      </c>
      <c r="H195" s="855">
        <v>2030</v>
      </c>
      <c r="I195" s="853">
        <v>40</v>
      </c>
      <c r="J195" s="856">
        <v>560.98894824976549</v>
      </c>
      <c r="K195" s="856">
        <v>23.91</v>
      </c>
      <c r="L195" s="857">
        <v>0</v>
      </c>
      <c r="M195" s="857">
        <v>0</v>
      </c>
      <c r="N195" s="858">
        <v>10.281924723214283</v>
      </c>
      <c r="O195" s="857">
        <v>1</v>
      </c>
      <c r="P195" s="858">
        <v>32.458977529649992</v>
      </c>
      <c r="Q195" s="852" t="s">
        <v>19</v>
      </c>
      <c r="R195" s="859">
        <v>0.7913</v>
      </c>
      <c r="S195" s="859">
        <v>1.4999999999999999E-2</v>
      </c>
      <c r="T195" s="860">
        <v>1.4999999999999999E-2</v>
      </c>
      <c r="U195" s="861">
        <v>45.662100456621005</v>
      </c>
      <c r="V195" s="862">
        <v>0</v>
      </c>
      <c r="W195" s="862">
        <v>0</v>
      </c>
      <c r="X195" s="863">
        <v>0</v>
      </c>
      <c r="Y195" s="696">
        <v>0</v>
      </c>
    </row>
    <row r="196" spans="2:25" ht="15.75" thickBot="1">
      <c r="B196" s="826" t="s">
        <v>20</v>
      </c>
      <c r="C196" s="827" t="s">
        <v>110</v>
      </c>
      <c r="D196" s="812">
        <v>5541</v>
      </c>
      <c r="E196" s="864">
        <v>-84.61</v>
      </c>
      <c r="F196" s="865">
        <v>2027</v>
      </c>
      <c r="G196" s="866">
        <v>5</v>
      </c>
      <c r="H196" s="867">
        <v>2032</v>
      </c>
      <c r="I196" s="865">
        <v>30</v>
      </c>
      <c r="J196" s="868">
        <v>3500.7808401329517</v>
      </c>
      <c r="K196" s="868">
        <v>11.398711435480131</v>
      </c>
      <c r="L196" s="869">
        <v>0</v>
      </c>
      <c r="M196" s="869">
        <v>0</v>
      </c>
      <c r="N196" s="870">
        <v>277.67741504211909</v>
      </c>
      <c r="O196" s="869">
        <v>0</v>
      </c>
      <c r="P196" s="870">
        <v>53.197316557316917</v>
      </c>
      <c r="Q196" s="864">
        <v>14794.599416593959</v>
      </c>
      <c r="R196" s="871">
        <v>0.23063425942237845</v>
      </c>
      <c r="S196" s="871">
        <v>7.4999999999999997E-2</v>
      </c>
      <c r="T196" s="872">
        <v>7.4999999999999997E-2</v>
      </c>
      <c r="U196" s="838">
        <v>186</v>
      </c>
      <c r="V196" s="839">
        <v>10</v>
      </c>
      <c r="W196" s="839">
        <v>7.0999999999999994E-2</v>
      </c>
      <c r="X196" s="840">
        <v>0.30399999999999999</v>
      </c>
      <c r="Y196" s="670">
        <v>10</v>
      </c>
    </row>
    <row r="197" spans="2:25" ht="15.75" thickBot="1">
      <c r="B197" s="826" t="s">
        <v>20</v>
      </c>
      <c r="C197" s="827" t="s">
        <v>111</v>
      </c>
      <c r="D197" s="812">
        <v>6429</v>
      </c>
      <c r="E197" s="864">
        <v>-296.92222404848502</v>
      </c>
      <c r="F197" s="865">
        <v>2027</v>
      </c>
      <c r="G197" s="866">
        <v>5</v>
      </c>
      <c r="H197" s="867">
        <v>2032</v>
      </c>
      <c r="I197" s="865">
        <v>30</v>
      </c>
      <c r="J197" s="868">
        <v>2951.2039435842776</v>
      </c>
      <c r="K197" s="868">
        <v>9.7288135779408655</v>
      </c>
      <c r="L197" s="869">
        <v>0</v>
      </c>
      <c r="M197" s="869">
        <v>0</v>
      </c>
      <c r="N197" s="870">
        <v>235.35613557045195</v>
      </c>
      <c r="O197" s="869">
        <v>0</v>
      </c>
      <c r="P197" s="870">
        <v>53.197316557316917</v>
      </c>
      <c r="Q197" s="864">
        <v>14011.494309631576</v>
      </c>
      <c r="R197" s="871">
        <v>0.24352445245981905</v>
      </c>
      <c r="S197" s="871">
        <v>7.4999999999999997E-2</v>
      </c>
      <c r="T197" s="872">
        <v>7.4999999999999997E-2</v>
      </c>
      <c r="U197" s="838">
        <v>186</v>
      </c>
      <c r="V197" s="839">
        <v>10</v>
      </c>
      <c r="W197" s="839">
        <v>7.0999999999999994E-2</v>
      </c>
      <c r="X197" s="840">
        <v>0.30399999999999999</v>
      </c>
      <c r="Y197" s="670">
        <v>10</v>
      </c>
    </row>
    <row r="198" spans="2:25" ht="15.75" thickBot="1">
      <c r="B198" s="826" t="s">
        <v>20</v>
      </c>
      <c r="C198" s="827" t="s">
        <v>112</v>
      </c>
      <c r="D198" s="812">
        <v>6933</v>
      </c>
      <c r="E198" s="864">
        <v>-233.05072727272699</v>
      </c>
      <c r="F198" s="865">
        <v>2027</v>
      </c>
      <c r="G198" s="866">
        <v>5</v>
      </c>
      <c r="H198" s="867">
        <v>2032</v>
      </c>
      <c r="I198" s="865">
        <v>30</v>
      </c>
      <c r="J198" s="868">
        <v>2951.3968118308553</v>
      </c>
      <c r="K198" s="868">
        <v>9.6325685501825493</v>
      </c>
      <c r="L198" s="869">
        <v>0</v>
      </c>
      <c r="M198" s="869">
        <v>0</v>
      </c>
      <c r="N198" s="870">
        <v>242.12001483663423</v>
      </c>
      <c r="O198" s="869">
        <v>0</v>
      </c>
      <c r="P198" s="870">
        <v>53.197316557316917</v>
      </c>
      <c r="Q198" s="864">
        <v>13661.910931226632</v>
      </c>
      <c r="R198" s="871">
        <v>0.24975579895619635</v>
      </c>
      <c r="S198" s="871">
        <v>7.4999999999999997E-2</v>
      </c>
      <c r="T198" s="872">
        <v>7.4999999999999997E-2</v>
      </c>
      <c r="U198" s="838">
        <v>186</v>
      </c>
      <c r="V198" s="839">
        <v>10</v>
      </c>
      <c r="W198" s="839">
        <v>7.0999999999999994E-2</v>
      </c>
      <c r="X198" s="840">
        <v>0.30399999999999999</v>
      </c>
      <c r="Y198" s="670">
        <v>10</v>
      </c>
    </row>
    <row r="199" spans="2:25" ht="15.75" thickBot="1">
      <c r="B199" s="826" t="s">
        <v>20</v>
      </c>
      <c r="C199" s="827" t="s">
        <v>113</v>
      </c>
      <c r="D199" s="812">
        <v>7513</v>
      </c>
      <c r="E199" s="864">
        <v>-174.3</v>
      </c>
      <c r="F199" s="865">
        <v>2025</v>
      </c>
      <c r="G199" s="866">
        <v>5</v>
      </c>
      <c r="H199" s="867">
        <v>2030</v>
      </c>
      <c r="I199" s="865">
        <v>30</v>
      </c>
      <c r="J199" s="868">
        <v>2598.3837506367959</v>
      </c>
      <c r="K199" s="868">
        <v>10.567495458803258</v>
      </c>
      <c r="L199" s="869">
        <v>0</v>
      </c>
      <c r="M199" s="869">
        <v>0</v>
      </c>
      <c r="N199" s="870">
        <v>254.90736146848081</v>
      </c>
      <c r="O199" s="869">
        <v>0</v>
      </c>
      <c r="P199" s="870">
        <v>53.197316557316917</v>
      </c>
      <c r="Q199" s="864">
        <v>14483.246458635744</v>
      </c>
      <c r="R199" s="871">
        <v>0.23559230933768893</v>
      </c>
      <c r="S199" s="871">
        <v>7.4999999999999997E-2</v>
      </c>
      <c r="T199" s="872">
        <v>7.4999999999999997E-2</v>
      </c>
      <c r="U199" s="838">
        <v>186</v>
      </c>
      <c r="V199" s="839">
        <v>10</v>
      </c>
      <c r="W199" s="839">
        <v>7.0999999999999994E-2</v>
      </c>
      <c r="X199" s="840">
        <v>0.30399999999999999</v>
      </c>
      <c r="Y199" s="670">
        <v>10</v>
      </c>
    </row>
    <row r="200" spans="2:25" ht="15.75" thickBot="1">
      <c r="B200" s="826" t="s">
        <v>20</v>
      </c>
      <c r="C200" s="827" t="s">
        <v>114</v>
      </c>
      <c r="D200" s="812">
        <v>4448</v>
      </c>
      <c r="E200" s="864">
        <v>-68.706606060606106</v>
      </c>
      <c r="F200" s="865">
        <v>2027</v>
      </c>
      <c r="G200" s="866">
        <v>5</v>
      </c>
      <c r="H200" s="867">
        <v>2032</v>
      </c>
      <c r="I200" s="865">
        <v>30</v>
      </c>
      <c r="J200" s="868">
        <v>3504.2500583321444</v>
      </c>
      <c r="K200" s="868">
        <v>11.687334270356917</v>
      </c>
      <c r="L200" s="869">
        <v>0</v>
      </c>
      <c r="M200" s="869">
        <v>0</v>
      </c>
      <c r="N200" s="870">
        <v>309.50599636938273</v>
      </c>
      <c r="O200" s="869">
        <v>0</v>
      </c>
      <c r="P200" s="870">
        <v>53.197316557316917</v>
      </c>
      <c r="Q200" s="864">
        <v>16652.513463816038</v>
      </c>
      <c r="R200" s="871">
        <v>0.20490249038447461</v>
      </c>
      <c r="S200" s="871">
        <v>7.4999999999999997E-2</v>
      </c>
      <c r="T200" s="872">
        <v>7.4999999999999997E-2</v>
      </c>
      <c r="U200" s="838">
        <v>186</v>
      </c>
      <c r="V200" s="839">
        <v>10</v>
      </c>
      <c r="W200" s="839">
        <v>7.0999999999999994E-2</v>
      </c>
      <c r="X200" s="840">
        <v>0.30399999999999999</v>
      </c>
      <c r="Y200" s="670">
        <v>10</v>
      </c>
    </row>
    <row r="201" spans="2:25">
      <c r="B201" s="826" t="s">
        <v>22</v>
      </c>
      <c r="C201" s="827" t="s">
        <v>115</v>
      </c>
      <c r="D201" s="812" t="s">
        <v>19</v>
      </c>
      <c r="E201" s="864">
        <v>20</v>
      </c>
      <c r="F201" s="865">
        <v>2025</v>
      </c>
      <c r="G201" s="866">
        <v>1</v>
      </c>
      <c r="H201" s="867">
        <v>2026</v>
      </c>
      <c r="I201" s="865">
        <v>20</v>
      </c>
      <c r="J201" s="868">
        <v>1747.6123926446444</v>
      </c>
      <c r="K201" s="868" t="s">
        <v>216</v>
      </c>
      <c r="L201" s="869">
        <v>0</v>
      </c>
      <c r="M201" s="869">
        <v>0</v>
      </c>
      <c r="N201" s="870">
        <v>45.05392607028535</v>
      </c>
      <c r="O201" s="869">
        <v>0</v>
      </c>
      <c r="P201" s="870">
        <v>29.936846917711922</v>
      </c>
      <c r="Q201" s="864" t="s">
        <v>23</v>
      </c>
      <c r="R201" s="871">
        <v>0.85</v>
      </c>
      <c r="S201" s="871">
        <v>0.01</v>
      </c>
      <c r="T201" s="872" t="s">
        <v>217</v>
      </c>
      <c r="U201" s="838" t="s">
        <v>23</v>
      </c>
      <c r="V201" s="839">
        <v>0</v>
      </c>
      <c r="W201" s="839">
        <v>0</v>
      </c>
      <c r="X201" s="840">
        <v>0</v>
      </c>
      <c r="Y201" s="670">
        <v>0</v>
      </c>
    </row>
    <row r="202" spans="2:25">
      <c r="B202" s="841" t="s">
        <v>234</v>
      </c>
      <c r="C202" s="842" t="s">
        <v>64</v>
      </c>
      <c r="D202" s="842">
        <v>19</v>
      </c>
      <c r="E202" s="829">
        <v>20</v>
      </c>
      <c r="F202" s="830">
        <v>2025</v>
      </c>
      <c r="G202" s="830">
        <v>1</v>
      </c>
      <c r="H202" s="830">
        <v>2026</v>
      </c>
      <c r="I202" s="830">
        <v>20</v>
      </c>
      <c r="J202" s="843">
        <v>1852.4691362033232</v>
      </c>
      <c r="K202" s="843" t="s">
        <v>216</v>
      </c>
      <c r="L202" s="844">
        <v>0</v>
      </c>
      <c r="M202" s="844">
        <v>0</v>
      </c>
      <c r="N202" s="845">
        <v>45.05392607028535</v>
      </c>
      <c r="O202" s="844">
        <v>0</v>
      </c>
      <c r="P202" s="845">
        <v>29.936846917711922</v>
      </c>
      <c r="Q202" s="829" t="s">
        <v>23</v>
      </c>
      <c r="R202" s="836">
        <v>0.85</v>
      </c>
      <c r="S202" s="836">
        <v>0.01</v>
      </c>
      <c r="T202" s="846" t="s">
        <v>217</v>
      </c>
      <c r="U202" s="847" t="s">
        <v>23</v>
      </c>
      <c r="V202" s="848">
        <v>0</v>
      </c>
      <c r="W202" s="848">
        <v>0</v>
      </c>
      <c r="X202" s="849">
        <v>0</v>
      </c>
      <c r="Y202" s="850">
        <v>0</v>
      </c>
    </row>
    <row r="203" spans="2:25">
      <c r="B203" s="841" t="s">
        <v>235</v>
      </c>
      <c r="C203" s="842" t="s">
        <v>65</v>
      </c>
      <c r="D203" s="842">
        <v>497</v>
      </c>
      <c r="E203" s="829">
        <v>20</v>
      </c>
      <c r="F203" s="830">
        <v>2025</v>
      </c>
      <c r="G203" s="830">
        <v>1</v>
      </c>
      <c r="H203" s="830">
        <v>2026</v>
      </c>
      <c r="I203" s="830">
        <v>20</v>
      </c>
      <c r="J203" s="843">
        <v>1887.4213840562161</v>
      </c>
      <c r="K203" s="843" t="s">
        <v>216</v>
      </c>
      <c r="L203" s="844">
        <v>0</v>
      </c>
      <c r="M203" s="844">
        <v>0</v>
      </c>
      <c r="N203" s="845">
        <v>45.05392607028535</v>
      </c>
      <c r="O203" s="844">
        <v>0</v>
      </c>
      <c r="P203" s="845">
        <v>29.936846917711922</v>
      </c>
      <c r="Q203" s="829" t="s">
        <v>23</v>
      </c>
      <c r="R203" s="836">
        <v>0.85</v>
      </c>
      <c r="S203" s="836">
        <v>0.01</v>
      </c>
      <c r="T203" s="846" t="s">
        <v>217</v>
      </c>
      <c r="U203" s="847" t="s">
        <v>23</v>
      </c>
      <c r="V203" s="848">
        <v>0</v>
      </c>
      <c r="W203" s="848">
        <v>0</v>
      </c>
      <c r="X203" s="849">
        <v>0</v>
      </c>
      <c r="Y203" s="850">
        <v>0</v>
      </c>
    </row>
    <row r="204" spans="2:25">
      <c r="B204" s="841" t="s">
        <v>236</v>
      </c>
      <c r="C204" s="842" t="s">
        <v>56</v>
      </c>
      <c r="D204" s="842">
        <v>2353</v>
      </c>
      <c r="E204" s="829">
        <v>20</v>
      </c>
      <c r="F204" s="830">
        <v>2025</v>
      </c>
      <c r="G204" s="830">
        <v>1</v>
      </c>
      <c r="H204" s="830">
        <v>2026</v>
      </c>
      <c r="I204" s="830">
        <v>20</v>
      </c>
      <c r="J204" s="843">
        <v>1800.0407644239838</v>
      </c>
      <c r="K204" s="843" t="s">
        <v>216</v>
      </c>
      <c r="L204" s="844">
        <v>0</v>
      </c>
      <c r="M204" s="844">
        <v>0</v>
      </c>
      <c r="N204" s="845">
        <v>45.05392607028535</v>
      </c>
      <c r="O204" s="844">
        <v>0</v>
      </c>
      <c r="P204" s="845">
        <v>29.936846917711922</v>
      </c>
      <c r="Q204" s="829" t="s">
        <v>23</v>
      </c>
      <c r="R204" s="836">
        <v>0.85</v>
      </c>
      <c r="S204" s="836">
        <v>0.01</v>
      </c>
      <c r="T204" s="846" t="s">
        <v>217</v>
      </c>
      <c r="U204" s="847" t="s">
        <v>23</v>
      </c>
      <c r="V204" s="848">
        <v>0</v>
      </c>
      <c r="W204" s="848">
        <v>0</v>
      </c>
      <c r="X204" s="849">
        <v>0</v>
      </c>
      <c r="Y204" s="850">
        <v>0</v>
      </c>
    </row>
    <row r="205" spans="2:25">
      <c r="B205" s="841" t="s">
        <v>237</v>
      </c>
      <c r="C205" s="842" t="s">
        <v>66</v>
      </c>
      <c r="D205" s="842">
        <v>2814</v>
      </c>
      <c r="E205" s="829">
        <v>20</v>
      </c>
      <c r="F205" s="830">
        <v>2025</v>
      </c>
      <c r="G205" s="830">
        <v>1</v>
      </c>
      <c r="H205" s="830">
        <v>2026</v>
      </c>
      <c r="I205" s="830">
        <v>20</v>
      </c>
      <c r="J205" s="843">
        <v>1782.5646404975373</v>
      </c>
      <c r="K205" s="843" t="s">
        <v>216</v>
      </c>
      <c r="L205" s="844">
        <v>0</v>
      </c>
      <c r="M205" s="844">
        <v>0</v>
      </c>
      <c r="N205" s="845">
        <v>45.05392607028535</v>
      </c>
      <c r="O205" s="844">
        <v>0</v>
      </c>
      <c r="P205" s="845">
        <v>29.936846917711922</v>
      </c>
      <c r="Q205" s="829" t="s">
        <v>23</v>
      </c>
      <c r="R205" s="836">
        <v>0.85</v>
      </c>
      <c r="S205" s="836">
        <v>0.01</v>
      </c>
      <c r="T205" s="846" t="s">
        <v>217</v>
      </c>
      <c r="U205" s="847" t="s">
        <v>23</v>
      </c>
      <c r="V205" s="848">
        <v>0</v>
      </c>
      <c r="W205" s="848">
        <v>0</v>
      </c>
      <c r="X205" s="849">
        <v>0</v>
      </c>
      <c r="Y205" s="850">
        <v>0</v>
      </c>
    </row>
    <row r="206" spans="2:25">
      <c r="B206" s="841" t="s">
        <v>61</v>
      </c>
      <c r="C206" s="842" t="s">
        <v>67</v>
      </c>
      <c r="D206" s="842">
        <v>4225</v>
      </c>
      <c r="E206" s="829">
        <v>20</v>
      </c>
      <c r="F206" s="830">
        <v>2025</v>
      </c>
      <c r="G206" s="830">
        <v>1</v>
      </c>
      <c r="H206" s="830">
        <v>2026</v>
      </c>
      <c r="I206" s="830">
        <v>20</v>
      </c>
      <c r="J206" s="843">
        <v>1800.0407644239838</v>
      </c>
      <c r="K206" s="843" t="s">
        <v>216</v>
      </c>
      <c r="L206" s="844">
        <v>0</v>
      </c>
      <c r="M206" s="844">
        <v>0</v>
      </c>
      <c r="N206" s="845">
        <v>45.05392607028535</v>
      </c>
      <c r="O206" s="844">
        <v>0</v>
      </c>
      <c r="P206" s="845">
        <v>29.936846917711922</v>
      </c>
      <c r="Q206" s="829" t="s">
        <v>23</v>
      </c>
      <c r="R206" s="836">
        <v>0.85</v>
      </c>
      <c r="S206" s="836">
        <v>0.01</v>
      </c>
      <c r="T206" s="846" t="s">
        <v>217</v>
      </c>
      <c r="U206" s="847" t="s">
        <v>23</v>
      </c>
      <c r="V206" s="848">
        <v>0</v>
      </c>
      <c r="W206" s="848">
        <v>0</v>
      </c>
      <c r="X206" s="849">
        <v>0</v>
      </c>
      <c r="Y206" s="850">
        <v>0</v>
      </c>
    </row>
    <row r="207" spans="2:25">
      <c r="B207" s="841" t="s">
        <v>238</v>
      </c>
      <c r="C207" s="842" t="s">
        <v>68</v>
      </c>
      <c r="D207" s="842">
        <v>6130</v>
      </c>
      <c r="E207" s="829">
        <v>20</v>
      </c>
      <c r="F207" s="830">
        <v>2025</v>
      </c>
      <c r="G207" s="830">
        <v>1</v>
      </c>
      <c r="H207" s="830">
        <v>2026</v>
      </c>
      <c r="I207" s="830">
        <v>20</v>
      </c>
      <c r="J207" s="843">
        <v>1730.1362687181979</v>
      </c>
      <c r="K207" s="843" t="s">
        <v>216</v>
      </c>
      <c r="L207" s="844">
        <v>0</v>
      </c>
      <c r="M207" s="844">
        <v>0</v>
      </c>
      <c r="N207" s="845">
        <v>45.05392607028535</v>
      </c>
      <c r="O207" s="844">
        <v>0</v>
      </c>
      <c r="P207" s="845">
        <v>29.936846917711922</v>
      </c>
      <c r="Q207" s="829" t="s">
        <v>23</v>
      </c>
      <c r="R207" s="836">
        <v>0.85</v>
      </c>
      <c r="S207" s="836">
        <v>0.01</v>
      </c>
      <c r="T207" s="846" t="s">
        <v>217</v>
      </c>
      <c r="U207" s="847" t="s">
        <v>23</v>
      </c>
      <c r="V207" s="848">
        <v>0</v>
      </c>
      <c r="W207" s="848">
        <v>0</v>
      </c>
      <c r="X207" s="849">
        <v>0</v>
      </c>
      <c r="Y207" s="850">
        <v>0</v>
      </c>
    </row>
    <row r="208" spans="2:25">
      <c r="B208" s="826" t="s">
        <v>22</v>
      </c>
      <c r="C208" s="827" t="s">
        <v>24</v>
      </c>
      <c r="D208" s="827" t="s">
        <v>19</v>
      </c>
      <c r="E208" s="852">
        <v>200</v>
      </c>
      <c r="F208" s="853">
        <v>2025</v>
      </c>
      <c r="G208" s="854">
        <v>2</v>
      </c>
      <c r="H208" s="855">
        <v>2027</v>
      </c>
      <c r="I208" s="853">
        <v>20</v>
      </c>
      <c r="J208" s="856">
        <v>1497.8944897674869</v>
      </c>
      <c r="K208" s="856" t="s">
        <v>216</v>
      </c>
      <c r="L208" s="857">
        <v>0</v>
      </c>
      <c r="M208" s="857">
        <v>0</v>
      </c>
      <c r="N208" s="858">
        <v>38.766690059999995</v>
      </c>
      <c r="O208" s="857">
        <v>0</v>
      </c>
      <c r="P208" s="858">
        <v>25.659143999999998</v>
      </c>
      <c r="Q208" s="852" t="s">
        <v>23</v>
      </c>
      <c r="R208" s="859">
        <v>0.85</v>
      </c>
      <c r="S208" s="859">
        <v>0.01</v>
      </c>
      <c r="T208" s="860" t="s">
        <v>217</v>
      </c>
      <c r="U208" s="861" t="s">
        <v>23</v>
      </c>
      <c r="V208" s="862">
        <v>0</v>
      </c>
      <c r="W208" s="862">
        <v>0</v>
      </c>
      <c r="X208" s="863">
        <v>0</v>
      </c>
      <c r="Y208" s="696">
        <v>0</v>
      </c>
    </row>
    <row r="209" spans="1:25">
      <c r="B209" s="841" t="s">
        <v>234</v>
      </c>
      <c r="C209" s="842" t="s">
        <v>64</v>
      </c>
      <c r="D209" s="842">
        <v>19</v>
      </c>
      <c r="E209" s="829">
        <v>200</v>
      </c>
      <c r="F209" s="830">
        <v>2025</v>
      </c>
      <c r="G209" s="830">
        <v>2</v>
      </c>
      <c r="H209" s="830">
        <v>2027</v>
      </c>
      <c r="I209" s="830">
        <v>20</v>
      </c>
      <c r="J209" s="843">
        <v>1587.7681591535361</v>
      </c>
      <c r="K209" s="843" t="s">
        <v>216</v>
      </c>
      <c r="L209" s="844">
        <v>0</v>
      </c>
      <c r="M209" s="844">
        <v>0</v>
      </c>
      <c r="N209" s="845">
        <v>38.766690059999995</v>
      </c>
      <c r="O209" s="844">
        <v>0</v>
      </c>
      <c r="P209" s="845">
        <v>25.659143999999998</v>
      </c>
      <c r="Q209" s="829" t="s">
        <v>23</v>
      </c>
      <c r="R209" s="836">
        <v>0.85</v>
      </c>
      <c r="S209" s="836">
        <v>0.01</v>
      </c>
      <c r="T209" s="846" t="s">
        <v>217</v>
      </c>
      <c r="U209" s="847" t="s">
        <v>23</v>
      </c>
      <c r="V209" s="848">
        <v>0</v>
      </c>
      <c r="W209" s="848">
        <v>0</v>
      </c>
      <c r="X209" s="849">
        <v>0</v>
      </c>
      <c r="Y209" s="850">
        <v>0</v>
      </c>
    </row>
    <row r="210" spans="1:25">
      <c r="B210" s="841" t="s">
        <v>235</v>
      </c>
      <c r="C210" s="842" t="s">
        <v>65</v>
      </c>
      <c r="D210" s="842">
        <v>497</v>
      </c>
      <c r="E210" s="829">
        <v>200</v>
      </c>
      <c r="F210" s="830">
        <v>2025</v>
      </c>
      <c r="G210" s="830">
        <v>2</v>
      </c>
      <c r="H210" s="830">
        <v>2027</v>
      </c>
      <c r="I210" s="830">
        <v>20</v>
      </c>
      <c r="J210" s="843">
        <v>1617.726048948886</v>
      </c>
      <c r="K210" s="843" t="s">
        <v>216</v>
      </c>
      <c r="L210" s="844">
        <v>0</v>
      </c>
      <c r="M210" s="844">
        <v>0</v>
      </c>
      <c r="N210" s="845">
        <v>38.766690059999995</v>
      </c>
      <c r="O210" s="844">
        <v>0</v>
      </c>
      <c r="P210" s="845">
        <v>25.659143999999998</v>
      </c>
      <c r="Q210" s="829" t="s">
        <v>23</v>
      </c>
      <c r="R210" s="836">
        <v>0.85</v>
      </c>
      <c r="S210" s="836">
        <v>0.01</v>
      </c>
      <c r="T210" s="846" t="s">
        <v>217</v>
      </c>
      <c r="U210" s="847" t="s">
        <v>23</v>
      </c>
      <c r="V210" s="848">
        <v>0</v>
      </c>
      <c r="W210" s="848">
        <v>0</v>
      </c>
      <c r="X210" s="849">
        <v>0</v>
      </c>
      <c r="Y210" s="850">
        <v>0</v>
      </c>
    </row>
    <row r="211" spans="1:25">
      <c r="B211" s="841" t="s">
        <v>236</v>
      </c>
      <c r="C211" s="842" t="s">
        <v>56</v>
      </c>
      <c r="D211" s="842">
        <v>2353</v>
      </c>
      <c r="E211" s="829">
        <v>200</v>
      </c>
      <c r="F211" s="830">
        <v>2025</v>
      </c>
      <c r="G211" s="830">
        <v>2</v>
      </c>
      <c r="H211" s="830">
        <v>2027</v>
      </c>
      <c r="I211" s="830">
        <v>20</v>
      </c>
      <c r="J211" s="843">
        <v>1542.8313244605115</v>
      </c>
      <c r="K211" s="843" t="s">
        <v>216</v>
      </c>
      <c r="L211" s="844">
        <v>0</v>
      </c>
      <c r="M211" s="844">
        <v>0</v>
      </c>
      <c r="N211" s="845">
        <v>38.766690059999995</v>
      </c>
      <c r="O211" s="844">
        <v>0</v>
      </c>
      <c r="P211" s="845">
        <v>25.659143999999998</v>
      </c>
      <c r="Q211" s="829" t="s">
        <v>23</v>
      </c>
      <c r="R211" s="836">
        <v>0.85</v>
      </c>
      <c r="S211" s="836">
        <v>0.01</v>
      </c>
      <c r="T211" s="846" t="s">
        <v>217</v>
      </c>
      <c r="U211" s="847" t="s">
        <v>23</v>
      </c>
      <c r="V211" s="848">
        <v>0</v>
      </c>
      <c r="W211" s="848">
        <v>0</v>
      </c>
      <c r="X211" s="849">
        <v>0</v>
      </c>
      <c r="Y211" s="850">
        <v>0</v>
      </c>
    </row>
    <row r="212" spans="1:25">
      <c r="B212" s="841" t="s">
        <v>237</v>
      </c>
      <c r="C212" s="842" t="s">
        <v>66</v>
      </c>
      <c r="D212" s="842">
        <v>2814</v>
      </c>
      <c r="E212" s="829">
        <v>200</v>
      </c>
      <c r="F212" s="830">
        <v>2025</v>
      </c>
      <c r="G212" s="830">
        <v>2</v>
      </c>
      <c r="H212" s="830">
        <v>2027</v>
      </c>
      <c r="I212" s="830">
        <v>20</v>
      </c>
      <c r="J212" s="843">
        <v>1527.8523795628366</v>
      </c>
      <c r="K212" s="843" t="s">
        <v>216</v>
      </c>
      <c r="L212" s="844">
        <v>0</v>
      </c>
      <c r="M212" s="844">
        <v>0</v>
      </c>
      <c r="N212" s="845">
        <v>38.766690059999995</v>
      </c>
      <c r="O212" s="844">
        <v>0</v>
      </c>
      <c r="P212" s="845">
        <v>25.659143999999998</v>
      </c>
      <c r="Q212" s="829" t="s">
        <v>23</v>
      </c>
      <c r="R212" s="836">
        <v>0.85</v>
      </c>
      <c r="S212" s="836">
        <v>0.01</v>
      </c>
      <c r="T212" s="846" t="s">
        <v>217</v>
      </c>
      <c r="U212" s="847" t="s">
        <v>23</v>
      </c>
      <c r="V212" s="848">
        <v>0</v>
      </c>
      <c r="W212" s="848">
        <v>0</v>
      </c>
      <c r="X212" s="849">
        <v>0</v>
      </c>
      <c r="Y212" s="850">
        <v>0</v>
      </c>
    </row>
    <row r="213" spans="1:25">
      <c r="B213" s="841" t="s">
        <v>61</v>
      </c>
      <c r="C213" s="842" t="s">
        <v>67</v>
      </c>
      <c r="D213" s="842">
        <v>4225</v>
      </c>
      <c r="E213" s="829">
        <v>200</v>
      </c>
      <c r="F213" s="830">
        <v>2025</v>
      </c>
      <c r="G213" s="830">
        <v>2</v>
      </c>
      <c r="H213" s="830">
        <v>2027</v>
      </c>
      <c r="I213" s="830">
        <v>20</v>
      </c>
      <c r="J213" s="843">
        <v>1542.8313244605115</v>
      </c>
      <c r="K213" s="843" t="s">
        <v>216</v>
      </c>
      <c r="L213" s="844">
        <v>0</v>
      </c>
      <c r="M213" s="844">
        <v>0</v>
      </c>
      <c r="N213" s="845">
        <v>38.766690059999995</v>
      </c>
      <c r="O213" s="844">
        <v>0</v>
      </c>
      <c r="P213" s="845">
        <v>25.659143999999998</v>
      </c>
      <c r="Q213" s="829" t="s">
        <v>23</v>
      </c>
      <c r="R213" s="836">
        <v>0.85</v>
      </c>
      <c r="S213" s="836">
        <v>0.01</v>
      </c>
      <c r="T213" s="846" t="s">
        <v>217</v>
      </c>
      <c r="U213" s="847" t="s">
        <v>23</v>
      </c>
      <c r="V213" s="848">
        <v>0</v>
      </c>
      <c r="W213" s="848">
        <v>0</v>
      </c>
      <c r="X213" s="849">
        <v>0</v>
      </c>
      <c r="Y213" s="850">
        <v>0</v>
      </c>
    </row>
    <row r="214" spans="1:25">
      <c r="B214" s="841" t="s">
        <v>238</v>
      </c>
      <c r="C214" s="842" t="s">
        <v>68</v>
      </c>
      <c r="D214" s="842">
        <v>6130</v>
      </c>
      <c r="E214" s="829">
        <v>200</v>
      </c>
      <c r="F214" s="830">
        <v>2025</v>
      </c>
      <c r="G214" s="830">
        <v>2</v>
      </c>
      <c r="H214" s="830">
        <v>2027</v>
      </c>
      <c r="I214" s="830">
        <v>20</v>
      </c>
      <c r="J214" s="843">
        <v>1482.915544869812</v>
      </c>
      <c r="K214" s="843" t="s">
        <v>216</v>
      </c>
      <c r="L214" s="844">
        <v>0</v>
      </c>
      <c r="M214" s="844">
        <v>0</v>
      </c>
      <c r="N214" s="845">
        <v>38.766690059999995</v>
      </c>
      <c r="O214" s="844">
        <v>0</v>
      </c>
      <c r="P214" s="845">
        <v>25.659143999999998</v>
      </c>
      <c r="Q214" s="829" t="s">
        <v>23</v>
      </c>
      <c r="R214" s="836">
        <v>0.85</v>
      </c>
      <c r="S214" s="836">
        <v>0.01</v>
      </c>
      <c r="T214" s="846" t="s">
        <v>217</v>
      </c>
      <c r="U214" s="847" t="s">
        <v>23</v>
      </c>
      <c r="V214" s="848">
        <v>0</v>
      </c>
      <c r="W214" s="848">
        <v>0</v>
      </c>
      <c r="X214" s="849">
        <v>0</v>
      </c>
      <c r="Y214" s="850">
        <v>0</v>
      </c>
    </row>
    <row r="215" spans="1:25">
      <c r="B215" s="826" t="s">
        <v>22</v>
      </c>
      <c r="C215" s="827" t="s">
        <v>116</v>
      </c>
      <c r="D215" s="827" t="s">
        <v>19</v>
      </c>
      <c r="E215" s="852">
        <v>200</v>
      </c>
      <c r="F215" s="853">
        <v>2025</v>
      </c>
      <c r="G215" s="854">
        <v>2</v>
      </c>
      <c r="H215" s="855">
        <v>2027</v>
      </c>
      <c r="I215" s="853">
        <v>20</v>
      </c>
      <c r="J215" s="856">
        <v>2556.5743207836967</v>
      </c>
      <c r="K215" s="856" t="s">
        <v>216</v>
      </c>
      <c r="L215" s="857">
        <v>0</v>
      </c>
      <c r="M215" s="857">
        <v>0</v>
      </c>
      <c r="N215" s="858">
        <v>69.780042107999989</v>
      </c>
      <c r="O215" s="857">
        <v>0</v>
      </c>
      <c r="P215" s="858">
        <v>46.186459200000002</v>
      </c>
      <c r="Q215" s="852" t="s">
        <v>23</v>
      </c>
      <c r="R215" s="859">
        <v>0.85</v>
      </c>
      <c r="S215" s="859">
        <v>0.01</v>
      </c>
      <c r="T215" s="860" t="s">
        <v>217</v>
      </c>
      <c r="U215" s="861" t="s">
        <v>23</v>
      </c>
      <c r="V215" s="862">
        <v>0</v>
      </c>
      <c r="W215" s="862">
        <v>0</v>
      </c>
      <c r="X215" s="863">
        <v>0</v>
      </c>
      <c r="Y215" s="696">
        <v>0</v>
      </c>
    </row>
    <row r="216" spans="1:25">
      <c r="B216" s="841" t="s">
        <v>234</v>
      </c>
      <c r="C216" s="842" t="s">
        <v>64</v>
      </c>
      <c r="D216" s="842">
        <v>19</v>
      </c>
      <c r="E216" s="829">
        <v>200</v>
      </c>
      <c r="F216" s="830">
        <v>2025</v>
      </c>
      <c r="G216" s="830">
        <v>2</v>
      </c>
      <c r="H216" s="830">
        <v>2027</v>
      </c>
      <c r="I216" s="830">
        <v>20</v>
      </c>
      <c r="J216" s="843">
        <v>2709.9687800307188</v>
      </c>
      <c r="K216" s="843" t="s">
        <v>216</v>
      </c>
      <c r="L216" s="844">
        <v>0</v>
      </c>
      <c r="M216" s="844">
        <v>0</v>
      </c>
      <c r="N216" s="845">
        <v>69.780042107999989</v>
      </c>
      <c r="O216" s="844">
        <v>0</v>
      </c>
      <c r="P216" s="845">
        <v>46.186459200000002</v>
      </c>
      <c r="Q216" s="829" t="s">
        <v>23</v>
      </c>
      <c r="R216" s="836">
        <v>0.85</v>
      </c>
      <c r="S216" s="836">
        <v>0.01</v>
      </c>
      <c r="T216" s="846" t="s">
        <v>217</v>
      </c>
      <c r="U216" s="847" t="s">
        <v>23</v>
      </c>
      <c r="V216" s="848">
        <v>0</v>
      </c>
      <c r="W216" s="848">
        <v>0</v>
      </c>
      <c r="X216" s="849">
        <v>0</v>
      </c>
      <c r="Y216" s="850">
        <v>0</v>
      </c>
    </row>
    <row r="217" spans="1:25">
      <c r="B217" s="841" t="s">
        <v>235</v>
      </c>
      <c r="C217" s="842" t="s">
        <v>65</v>
      </c>
      <c r="D217" s="842">
        <v>497</v>
      </c>
      <c r="E217" s="829">
        <v>200</v>
      </c>
      <c r="F217" s="830">
        <v>2025</v>
      </c>
      <c r="G217" s="830">
        <v>2</v>
      </c>
      <c r="H217" s="830">
        <v>2027</v>
      </c>
      <c r="I217" s="830">
        <v>20</v>
      </c>
      <c r="J217" s="843">
        <v>2761.1002664463927</v>
      </c>
      <c r="K217" s="843" t="s">
        <v>216</v>
      </c>
      <c r="L217" s="844">
        <v>0</v>
      </c>
      <c r="M217" s="844">
        <v>0</v>
      </c>
      <c r="N217" s="845">
        <v>69.780042107999989</v>
      </c>
      <c r="O217" s="844">
        <v>0</v>
      </c>
      <c r="P217" s="845">
        <v>46.186459200000002</v>
      </c>
      <c r="Q217" s="829" t="s">
        <v>23</v>
      </c>
      <c r="R217" s="836">
        <v>0.85</v>
      </c>
      <c r="S217" s="836">
        <v>0.01</v>
      </c>
      <c r="T217" s="846" t="s">
        <v>217</v>
      </c>
      <c r="U217" s="847" t="s">
        <v>23</v>
      </c>
      <c r="V217" s="848">
        <v>0</v>
      </c>
      <c r="W217" s="848">
        <v>0</v>
      </c>
      <c r="X217" s="849">
        <v>0</v>
      </c>
      <c r="Y217" s="850">
        <v>0</v>
      </c>
    </row>
    <row r="218" spans="1:25">
      <c r="B218" s="841" t="s">
        <v>236</v>
      </c>
      <c r="C218" s="842" t="s">
        <v>56</v>
      </c>
      <c r="D218" s="842">
        <v>2353</v>
      </c>
      <c r="E218" s="829">
        <v>200</v>
      </c>
      <c r="F218" s="830">
        <v>2025</v>
      </c>
      <c r="G218" s="830">
        <v>2</v>
      </c>
      <c r="H218" s="830">
        <v>2027</v>
      </c>
      <c r="I218" s="830">
        <v>20</v>
      </c>
      <c r="J218" s="843">
        <v>2633.2715504072075</v>
      </c>
      <c r="K218" s="843" t="s">
        <v>216</v>
      </c>
      <c r="L218" s="844">
        <v>0</v>
      </c>
      <c r="M218" s="844">
        <v>0</v>
      </c>
      <c r="N218" s="845">
        <v>69.780042107999989</v>
      </c>
      <c r="O218" s="844">
        <v>0</v>
      </c>
      <c r="P218" s="845">
        <v>46.186459200000002</v>
      </c>
      <c r="Q218" s="829" t="s">
        <v>23</v>
      </c>
      <c r="R218" s="836">
        <v>0.85</v>
      </c>
      <c r="S218" s="836">
        <v>0.01</v>
      </c>
      <c r="T218" s="846" t="s">
        <v>217</v>
      </c>
      <c r="U218" s="847" t="s">
        <v>23</v>
      </c>
      <c r="V218" s="848">
        <v>0</v>
      </c>
      <c r="W218" s="848">
        <v>0</v>
      </c>
      <c r="X218" s="849">
        <v>0</v>
      </c>
      <c r="Y218" s="850">
        <v>0</v>
      </c>
    </row>
    <row r="219" spans="1:25">
      <c r="B219" s="841" t="s">
        <v>237</v>
      </c>
      <c r="C219" s="842" t="s">
        <v>66</v>
      </c>
      <c r="D219" s="842">
        <v>2814</v>
      </c>
      <c r="E219" s="829">
        <v>200</v>
      </c>
      <c r="F219" s="830">
        <v>2025</v>
      </c>
      <c r="G219" s="830">
        <v>2</v>
      </c>
      <c r="H219" s="830">
        <v>2027</v>
      </c>
      <c r="I219" s="830">
        <v>20</v>
      </c>
      <c r="J219" s="843">
        <v>2607.7058071993706</v>
      </c>
      <c r="K219" s="843" t="s">
        <v>216</v>
      </c>
      <c r="L219" s="844">
        <v>0</v>
      </c>
      <c r="M219" s="844">
        <v>0</v>
      </c>
      <c r="N219" s="845">
        <v>69.780042107999989</v>
      </c>
      <c r="O219" s="844">
        <v>0</v>
      </c>
      <c r="P219" s="845">
        <v>46.186459200000002</v>
      </c>
      <c r="Q219" s="829" t="s">
        <v>23</v>
      </c>
      <c r="R219" s="836">
        <v>0.85</v>
      </c>
      <c r="S219" s="836">
        <v>0.01</v>
      </c>
      <c r="T219" s="846" t="s">
        <v>217</v>
      </c>
      <c r="U219" s="847" t="s">
        <v>23</v>
      </c>
      <c r="V219" s="848">
        <v>0</v>
      </c>
      <c r="W219" s="848">
        <v>0</v>
      </c>
      <c r="X219" s="849">
        <v>0</v>
      </c>
      <c r="Y219" s="850">
        <v>0</v>
      </c>
    </row>
    <row r="220" spans="1:25">
      <c r="B220" s="841" t="s">
        <v>61</v>
      </c>
      <c r="C220" s="842" t="s">
        <v>67</v>
      </c>
      <c r="D220" s="842">
        <v>4225</v>
      </c>
      <c r="E220" s="829">
        <v>200</v>
      </c>
      <c r="F220" s="830">
        <v>2025</v>
      </c>
      <c r="G220" s="830">
        <v>2</v>
      </c>
      <c r="H220" s="830">
        <v>2027</v>
      </c>
      <c r="I220" s="830">
        <v>20</v>
      </c>
      <c r="J220" s="843">
        <v>2633.2715504072075</v>
      </c>
      <c r="K220" s="843" t="s">
        <v>216</v>
      </c>
      <c r="L220" s="844">
        <v>0</v>
      </c>
      <c r="M220" s="844">
        <v>0</v>
      </c>
      <c r="N220" s="845">
        <v>69.780042107999989</v>
      </c>
      <c r="O220" s="844">
        <v>0</v>
      </c>
      <c r="P220" s="845">
        <v>46.186459200000002</v>
      </c>
      <c r="Q220" s="829" t="s">
        <v>23</v>
      </c>
      <c r="R220" s="836">
        <v>0.85</v>
      </c>
      <c r="S220" s="836">
        <v>0.01</v>
      </c>
      <c r="T220" s="846" t="s">
        <v>217</v>
      </c>
      <c r="U220" s="847" t="s">
        <v>23</v>
      </c>
      <c r="V220" s="848">
        <v>0</v>
      </c>
      <c r="W220" s="848">
        <v>0</v>
      </c>
      <c r="X220" s="849">
        <v>0</v>
      </c>
      <c r="Y220" s="850">
        <v>0</v>
      </c>
    </row>
    <row r="221" spans="1:25">
      <c r="B221" s="841" t="s">
        <v>238</v>
      </c>
      <c r="C221" s="842" t="s">
        <v>68</v>
      </c>
      <c r="D221" s="842">
        <v>6130</v>
      </c>
      <c r="E221" s="829">
        <v>200</v>
      </c>
      <c r="F221" s="830">
        <v>2025</v>
      </c>
      <c r="G221" s="830">
        <v>2</v>
      </c>
      <c r="H221" s="830">
        <v>2027</v>
      </c>
      <c r="I221" s="830">
        <v>20</v>
      </c>
      <c r="J221" s="843">
        <v>2531.0085775758598</v>
      </c>
      <c r="K221" s="843" t="s">
        <v>216</v>
      </c>
      <c r="L221" s="844">
        <v>0</v>
      </c>
      <c r="M221" s="844">
        <v>0</v>
      </c>
      <c r="N221" s="845">
        <v>69.780042107999989</v>
      </c>
      <c r="O221" s="844">
        <v>0</v>
      </c>
      <c r="P221" s="845">
        <v>46.186459200000002</v>
      </c>
      <c r="Q221" s="829" t="s">
        <v>23</v>
      </c>
      <c r="R221" s="836">
        <v>0.85</v>
      </c>
      <c r="S221" s="836">
        <v>0.01</v>
      </c>
      <c r="T221" s="846" t="s">
        <v>217</v>
      </c>
      <c r="U221" s="847" t="s">
        <v>23</v>
      </c>
      <c r="V221" s="848">
        <v>0</v>
      </c>
      <c r="W221" s="848">
        <v>0</v>
      </c>
      <c r="X221" s="849">
        <v>0</v>
      </c>
      <c r="Y221" s="850">
        <v>0</v>
      </c>
    </row>
    <row r="222" spans="1:25">
      <c r="A222" s="729"/>
      <c r="B222" s="826" t="s">
        <v>22</v>
      </c>
      <c r="C222" s="827" t="s">
        <v>25</v>
      </c>
      <c r="D222" s="827" t="s">
        <v>19</v>
      </c>
      <c r="E222" s="852">
        <v>1000</v>
      </c>
      <c r="F222" s="853">
        <v>2025</v>
      </c>
      <c r="G222" s="854">
        <v>3</v>
      </c>
      <c r="H222" s="855">
        <v>2028</v>
      </c>
      <c r="I222" s="853">
        <v>20</v>
      </c>
      <c r="J222" s="856">
        <v>1459.4996735706595</v>
      </c>
      <c r="K222" s="856" t="s">
        <v>216</v>
      </c>
      <c r="L222" s="857">
        <v>0</v>
      </c>
      <c r="M222" s="857">
        <v>0</v>
      </c>
      <c r="N222" s="858">
        <v>36.924329679164458</v>
      </c>
      <c r="O222" s="857">
        <v>0</v>
      </c>
      <c r="P222" s="858">
        <v>25.659143999999998</v>
      </c>
      <c r="Q222" s="852" t="s">
        <v>23</v>
      </c>
      <c r="R222" s="859">
        <v>0.85</v>
      </c>
      <c r="S222" s="859">
        <v>0.01</v>
      </c>
      <c r="T222" s="860" t="s">
        <v>217</v>
      </c>
      <c r="U222" s="861" t="s">
        <v>23</v>
      </c>
      <c r="V222" s="862">
        <v>0</v>
      </c>
      <c r="W222" s="862">
        <v>0</v>
      </c>
      <c r="X222" s="863">
        <v>0</v>
      </c>
      <c r="Y222" s="696">
        <v>0</v>
      </c>
    </row>
    <row r="223" spans="1:25">
      <c r="B223" s="841" t="s">
        <v>234</v>
      </c>
      <c r="C223" s="842" t="s">
        <v>64</v>
      </c>
      <c r="D223" s="842">
        <v>19</v>
      </c>
      <c r="E223" s="829">
        <v>1000</v>
      </c>
      <c r="F223" s="830">
        <v>2025</v>
      </c>
      <c r="G223" s="830">
        <v>3</v>
      </c>
      <c r="H223" s="830">
        <v>2028</v>
      </c>
      <c r="I223" s="830">
        <v>20</v>
      </c>
      <c r="J223" s="843">
        <v>1547.0696539848991</v>
      </c>
      <c r="K223" s="843" t="s">
        <v>216</v>
      </c>
      <c r="L223" s="844">
        <v>0</v>
      </c>
      <c r="M223" s="844">
        <v>0</v>
      </c>
      <c r="N223" s="845">
        <v>36.924329679164458</v>
      </c>
      <c r="O223" s="844">
        <v>0</v>
      </c>
      <c r="P223" s="845">
        <v>25.659143999999998</v>
      </c>
      <c r="Q223" s="829" t="s">
        <v>23</v>
      </c>
      <c r="R223" s="836">
        <v>0.85</v>
      </c>
      <c r="S223" s="836">
        <v>0.01</v>
      </c>
      <c r="T223" s="846" t="s">
        <v>217</v>
      </c>
      <c r="U223" s="847" t="s">
        <v>23</v>
      </c>
      <c r="V223" s="848">
        <v>0</v>
      </c>
      <c r="W223" s="848">
        <v>0</v>
      </c>
      <c r="X223" s="849">
        <v>0</v>
      </c>
      <c r="Y223" s="850">
        <v>0</v>
      </c>
    </row>
    <row r="224" spans="1:25">
      <c r="B224" s="841" t="s">
        <v>235</v>
      </c>
      <c r="C224" s="842" t="s">
        <v>65</v>
      </c>
      <c r="D224" s="842">
        <v>497</v>
      </c>
      <c r="E224" s="829">
        <v>1000</v>
      </c>
      <c r="F224" s="830">
        <v>2025</v>
      </c>
      <c r="G224" s="830">
        <v>3</v>
      </c>
      <c r="H224" s="830">
        <v>2028</v>
      </c>
      <c r="I224" s="830">
        <v>20</v>
      </c>
      <c r="J224" s="843">
        <v>1576.2596474563125</v>
      </c>
      <c r="K224" s="843" t="s">
        <v>216</v>
      </c>
      <c r="L224" s="844">
        <v>0</v>
      </c>
      <c r="M224" s="844">
        <v>0</v>
      </c>
      <c r="N224" s="845">
        <v>36.924329679164458</v>
      </c>
      <c r="O224" s="844">
        <v>0</v>
      </c>
      <c r="P224" s="845">
        <v>25.659143999999998</v>
      </c>
      <c r="Q224" s="829" t="s">
        <v>23</v>
      </c>
      <c r="R224" s="836">
        <v>0.85</v>
      </c>
      <c r="S224" s="836">
        <v>0.01</v>
      </c>
      <c r="T224" s="846" t="s">
        <v>217</v>
      </c>
      <c r="U224" s="847" t="s">
        <v>23</v>
      </c>
      <c r="V224" s="848">
        <v>0</v>
      </c>
      <c r="W224" s="848">
        <v>0</v>
      </c>
      <c r="X224" s="849">
        <v>0</v>
      </c>
      <c r="Y224" s="850">
        <v>0</v>
      </c>
    </row>
    <row r="225" spans="1:25">
      <c r="B225" s="841" t="s">
        <v>236</v>
      </c>
      <c r="C225" s="842" t="s">
        <v>56</v>
      </c>
      <c r="D225" s="842">
        <v>2353</v>
      </c>
      <c r="E225" s="829">
        <v>1000</v>
      </c>
      <c r="F225" s="830">
        <v>2025</v>
      </c>
      <c r="G225" s="830">
        <v>3</v>
      </c>
      <c r="H225" s="830">
        <v>2028</v>
      </c>
      <c r="I225" s="830">
        <v>20</v>
      </c>
      <c r="J225" s="843">
        <v>1503.2846637777793</v>
      </c>
      <c r="K225" s="843" t="s">
        <v>216</v>
      </c>
      <c r="L225" s="844">
        <v>0</v>
      </c>
      <c r="M225" s="844">
        <v>0</v>
      </c>
      <c r="N225" s="845">
        <v>36.924329679164458</v>
      </c>
      <c r="O225" s="844">
        <v>0</v>
      </c>
      <c r="P225" s="845">
        <v>25.659143999999998</v>
      </c>
      <c r="Q225" s="829" t="s">
        <v>23</v>
      </c>
      <c r="R225" s="836">
        <v>0.85</v>
      </c>
      <c r="S225" s="836">
        <v>0.01</v>
      </c>
      <c r="T225" s="846" t="s">
        <v>217</v>
      </c>
      <c r="U225" s="847" t="s">
        <v>23</v>
      </c>
      <c r="V225" s="848">
        <v>0</v>
      </c>
      <c r="W225" s="848">
        <v>0</v>
      </c>
      <c r="X225" s="849">
        <v>0</v>
      </c>
      <c r="Y225" s="850">
        <v>0</v>
      </c>
    </row>
    <row r="226" spans="1:25">
      <c r="B226" s="841" t="s">
        <v>237</v>
      </c>
      <c r="C226" s="842" t="s">
        <v>66</v>
      </c>
      <c r="D226" s="842">
        <v>2814</v>
      </c>
      <c r="E226" s="829">
        <v>1000</v>
      </c>
      <c r="F226" s="830">
        <v>2025</v>
      </c>
      <c r="G226" s="830">
        <v>3</v>
      </c>
      <c r="H226" s="830">
        <v>2028</v>
      </c>
      <c r="I226" s="830">
        <v>20</v>
      </c>
      <c r="J226" s="843">
        <v>1488.6896670420726</v>
      </c>
      <c r="K226" s="843" t="s">
        <v>216</v>
      </c>
      <c r="L226" s="844">
        <v>0</v>
      </c>
      <c r="M226" s="844">
        <v>0</v>
      </c>
      <c r="N226" s="845">
        <v>36.924329679164458</v>
      </c>
      <c r="O226" s="844">
        <v>0</v>
      </c>
      <c r="P226" s="845">
        <v>25.659143999999998</v>
      </c>
      <c r="Q226" s="829" t="s">
        <v>23</v>
      </c>
      <c r="R226" s="836">
        <v>0.85</v>
      </c>
      <c r="S226" s="836">
        <v>0.01</v>
      </c>
      <c r="T226" s="846" t="s">
        <v>217</v>
      </c>
      <c r="U226" s="847" t="s">
        <v>23</v>
      </c>
      <c r="V226" s="848">
        <v>0</v>
      </c>
      <c r="W226" s="848">
        <v>0</v>
      </c>
      <c r="X226" s="849">
        <v>0</v>
      </c>
      <c r="Y226" s="850">
        <v>0</v>
      </c>
    </row>
    <row r="227" spans="1:25">
      <c r="B227" s="841" t="s">
        <v>61</v>
      </c>
      <c r="C227" s="842" t="s">
        <v>67</v>
      </c>
      <c r="D227" s="842">
        <v>4225</v>
      </c>
      <c r="E227" s="829">
        <v>1000</v>
      </c>
      <c r="F227" s="830">
        <v>2025</v>
      </c>
      <c r="G227" s="830">
        <v>3</v>
      </c>
      <c r="H227" s="830">
        <v>2028</v>
      </c>
      <c r="I227" s="830">
        <v>20</v>
      </c>
      <c r="J227" s="843">
        <v>1503.2846637777793</v>
      </c>
      <c r="K227" s="843" t="s">
        <v>216</v>
      </c>
      <c r="L227" s="844">
        <v>0</v>
      </c>
      <c r="M227" s="844">
        <v>0</v>
      </c>
      <c r="N227" s="845">
        <v>36.924329679164458</v>
      </c>
      <c r="O227" s="844">
        <v>0</v>
      </c>
      <c r="P227" s="845">
        <v>25.659143999999998</v>
      </c>
      <c r="Q227" s="829" t="s">
        <v>23</v>
      </c>
      <c r="R227" s="836">
        <v>0.85</v>
      </c>
      <c r="S227" s="836">
        <v>0.01</v>
      </c>
      <c r="T227" s="846" t="s">
        <v>217</v>
      </c>
      <c r="U227" s="847" t="s">
        <v>23</v>
      </c>
      <c r="V227" s="848">
        <v>0</v>
      </c>
      <c r="W227" s="848">
        <v>0</v>
      </c>
      <c r="X227" s="849">
        <v>0</v>
      </c>
      <c r="Y227" s="850">
        <v>0</v>
      </c>
    </row>
    <row r="228" spans="1:25">
      <c r="B228" s="841" t="s">
        <v>238</v>
      </c>
      <c r="C228" s="842" t="s">
        <v>68</v>
      </c>
      <c r="D228" s="842">
        <v>6130</v>
      </c>
      <c r="E228" s="829">
        <v>1000</v>
      </c>
      <c r="F228" s="830">
        <v>2025</v>
      </c>
      <c r="G228" s="830">
        <v>3</v>
      </c>
      <c r="H228" s="830">
        <v>2028</v>
      </c>
      <c r="I228" s="830">
        <v>20</v>
      </c>
      <c r="J228" s="843">
        <v>1444.9046768349529</v>
      </c>
      <c r="K228" s="843" t="s">
        <v>216</v>
      </c>
      <c r="L228" s="844">
        <v>0</v>
      </c>
      <c r="M228" s="844">
        <v>0</v>
      </c>
      <c r="N228" s="845">
        <v>36.924329679164458</v>
      </c>
      <c r="O228" s="844">
        <v>0</v>
      </c>
      <c r="P228" s="845">
        <v>25.659143999999998</v>
      </c>
      <c r="Q228" s="829" t="s">
        <v>23</v>
      </c>
      <c r="R228" s="836">
        <v>0.85</v>
      </c>
      <c r="S228" s="836">
        <v>0.01</v>
      </c>
      <c r="T228" s="846" t="s">
        <v>217</v>
      </c>
      <c r="U228" s="847" t="s">
        <v>23</v>
      </c>
      <c r="V228" s="848">
        <v>0</v>
      </c>
      <c r="W228" s="848">
        <v>0</v>
      </c>
      <c r="X228" s="849">
        <v>0</v>
      </c>
      <c r="Y228" s="850">
        <v>0</v>
      </c>
    </row>
    <row r="229" spans="1:25">
      <c r="A229" s="729"/>
      <c r="B229" s="826" t="s">
        <v>22</v>
      </c>
      <c r="C229" s="827" t="s">
        <v>24</v>
      </c>
      <c r="D229" s="827" t="s">
        <v>19</v>
      </c>
      <c r="E229" s="852">
        <v>200</v>
      </c>
      <c r="F229" s="853">
        <v>2025</v>
      </c>
      <c r="G229" s="854">
        <v>2</v>
      </c>
      <c r="H229" s="855">
        <v>2027</v>
      </c>
      <c r="I229" s="853">
        <v>20</v>
      </c>
      <c r="J229" s="856">
        <v>1623.1219000000003</v>
      </c>
      <c r="K229" s="856" t="s">
        <v>216</v>
      </c>
      <c r="L229" s="857">
        <v>0</v>
      </c>
      <c r="M229" s="857">
        <v>0</v>
      </c>
      <c r="N229" s="858">
        <v>38.766690059999995</v>
      </c>
      <c r="O229" s="857">
        <v>0</v>
      </c>
      <c r="P229" s="858">
        <v>25.659143999999998</v>
      </c>
      <c r="Q229" s="852" t="s">
        <v>23</v>
      </c>
      <c r="R229" s="859">
        <v>0.85</v>
      </c>
      <c r="S229" s="859">
        <v>0.01</v>
      </c>
      <c r="T229" s="860" t="s">
        <v>217</v>
      </c>
      <c r="U229" s="861" t="s">
        <v>23</v>
      </c>
      <c r="V229" s="862">
        <v>0</v>
      </c>
      <c r="W229" s="862">
        <v>0</v>
      </c>
      <c r="X229" s="863">
        <v>0</v>
      </c>
      <c r="Y229" s="696">
        <v>0</v>
      </c>
    </row>
    <row r="230" spans="1:25">
      <c r="B230" s="841" t="s">
        <v>234</v>
      </c>
      <c r="C230" s="842" t="s">
        <v>64</v>
      </c>
      <c r="D230" s="842">
        <v>19</v>
      </c>
      <c r="E230" s="829">
        <v>200</v>
      </c>
      <c r="F230" s="830">
        <v>2025</v>
      </c>
      <c r="G230" s="830">
        <v>2</v>
      </c>
      <c r="H230" s="830">
        <v>2027</v>
      </c>
      <c r="I230" s="830">
        <v>20</v>
      </c>
      <c r="J230" s="843">
        <v>1720.5092140000004</v>
      </c>
      <c r="K230" s="843" t="s">
        <v>216</v>
      </c>
      <c r="L230" s="844">
        <v>0</v>
      </c>
      <c r="M230" s="844">
        <v>0</v>
      </c>
      <c r="N230" s="845">
        <v>38.766690059999995</v>
      </c>
      <c r="O230" s="844">
        <v>0</v>
      </c>
      <c r="P230" s="845">
        <v>25.659143999999998</v>
      </c>
      <c r="Q230" s="829" t="s">
        <v>23</v>
      </c>
      <c r="R230" s="836">
        <v>0.85</v>
      </c>
      <c r="S230" s="836">
        <v>0.01</v>
      </c>
      <c r="T230" s="846" t="s">
        <v>217</v>
      </c>
      <c r="U230" s="847" t="s">
        <v>23</v>
      </c>
      <c r="V230" s="848">
        <v>0</v>
      </c>
      <c r="W230" s="848">
        <v>0</v>
      </c>
      <c r="X230" s="849">
        <v>0</v>
      </c>
      <c r="Y230" s="850">
        <v>0</v>
      </c>
    </row>
    <row r="231" spans="1:25">
      <c r="B231" s="841" t="s">
        <v>235</v>
      </c>
      <c r="C231" s="842" t="s">
        <v>65</v>
      </c>
      <c r="D231" s="842">
        <v>497</v>
      </c>
      <c r="E231" s="829">
        <v>200</v>
      </c>
      <c r="F231" s="830">
        <v>2025</v>
      </c>
      <c r="G231" s="830">
        <v>2</v>
      </c>
      <c r="H231" s="830">
        <v>2027</v>
      </c>
      <c r="I231" s="830">
        <v>20</v>
      </c>
      <c r="J231" s="843">
        <v>1752.9716520000004</v>
      </c>
      <c r="K231" s="843" t="s">
        <v>216</v>
      </c>
      <c r="L231" s="844">
        <v>0</v>
      </c>
      <c r="M231" s="844">
        <v>0</v>
      </c>
      <c r="N231" s="845">
        <v>38.766690059999995</v>
      </c>
      <c r="O231" s="844">
        <v>0</v>
      </c>
      <c r="P231" s="845">
        <v>25.659143999999998</v>
      </c>
      <c r="Q231" s="829" t="s">
        <v>23</v>
      </c>
      <c r="R231" s="836">
        <v>0.85</v>
      </c>
      <c r="S231" s="836">
        <v>0.01</v>
      </c>
      <c r="T231" s="846" t="s">
        <v>217</v>
      </c>
      <c r="U231" s="847" t="s">
        <v>23</v>
      </c>
      <c r="V231" s="848">
        <v>0</v>
      </c>
      <c r="W231" s="848">
        <v>0</v>
      </c>
      <c r="X231" s="849">
        <v>0</v>
      </c>
      <c r="Y231" s="850">
        <v>0</v>
      </c>
    </row>
    <row r="232" spans="1:25">
      <c r="B232" s="841" t="s">
        <v>236</v>
      </c>
      <c r="C232" s="842" t="s">
        <v>56</v>
      </c>
      <c r="D232" s="842">
        <v>2353</v>
      </c>
      <c r="E232" s="829">
        <v>200</v>
      </c>
      <c r="F232" s="830">
        <v>2025</v>
      </c>
      <c r="G232" s="830">
        <v>2</v>
      </c>
      <c r="H232" s="830">
        <v>2027</v>
      </c>
      <c r="I232" s="830">
        <v>20</v>
      </c>
      <c r="J232" s="843">
        <v>1671.8155570000004</v>
      </c>
      <c r="K232" s="843" t="s">
        <v>216</v>
      </c>
      <c r="L232" s="844">
        <v>0</v>
      </c>
      <c r="M232" s="844">
        <v>0</v>
      </c>
      <c r="N232" s="845">
        <v>38.766690059999995</v>
      </c>
      <c r="O232" s="844">
        <v>0</v>
      </c>
      <c r="P232" s="845">
        <v>25.659143999999998</v>
      </c>
      <c r="Q232" s="829" t="s">
        <v>23</v>
      </c>
      <c r="R232" s="836">
        <v>0.85</v>
      </c>
      <c r="S232" s="836">
        <v>0.01</v>
      </c>
      <c r="T232" s="846" t="s">
        <v>217</v>
      </c>
      <c r="U232" s="847" t="s">
        <v>23</v>
      </c>
      <c r="V232" s="848">
        <v>0</v>
      </c>
      <c r="W232" s="848">
        <v>0</v>
      </c>
      <c r="X232" s="849">
        <v>0</v>
      </c>
      <c r="Y232" s="850">
        <v>0</v>
      </c>
    </row>
    <row r="233" spans="1:25">
      <c r="B233" s="841" t="s">
        <v>237</v>
      </c>
      <c r="C233" s="842" t="s">
        <v>66</v>
      </c>
      <c r="D233" s="842">
        <v>2814</v>
      </c>
      <c r="E233" s="829">
        <v>200</v>
      </c>
      <c r="F233" s="830">
        <v>2025</v>
      </c>
      <c r="G233" s="830">
        <v>2</v>
      </c>
      <c r="H233" s="830">
        <v>2027</v>
      </c>
      <c r="I233" s="830">
        <v>20</v>
      </c>
      <c r="J233" s="843">
        <v>1655.5843380000003</v>
      </c>
      <c r="K233" s="843" t="s">
        <v>216</v>
      </c>
      <c r="L233" s="844">
        <v>0</v>
      </c>
      <c r="M233" s="844">
        <v>0</v>
      </c>
      <c r="N233" s="845">
        <v>38.766690059999995</v>
      </c>
      <c r="O233" s="844">
        <v>0</v>
      </c>
      <c r="P233" s="845">
        <v>25.659143999999998</v>
      </c>
      <c r="Q233" s="829" t="s">
        <v>23</v>
      </c>
      <c r="R233" s="836">
        <v>0.85</v>
      </c>
      <c r="S233" s="836">
        <v>0.01</v>
      </c>
      <c r="T233" s="846" t="s">
        <v>217</v>
      </c>
      <c r="U233" s="847" t="s">
        <v>23</v>
      </c>
      <c r="V233" s="848">
        <v>0</v>
      </c>
      <c r="W233" s="848">
        <v>0</v>
      </c>
      <c r="X233" s="849">
        <v>0</v>
      </c>
      <c r="Y233" s="850">
        <v>0</v>
      </c>
    </row>
    <row r="234" spans="1:25">
      <c r="B234" s="841" t="s">
        <v>61</v>
      </c>
      <c r="C234" s="842" t="s">
        <v>67</v>
      </c>
      <c r="D234" s="842">
        <v>4225</v>
      </c>
      <c r="E234" s="829">
        <v>200</v>
      </c>
      <c r="F234" s="830">
        <v>2025</v>
      </c>
      <c r="G234" s="830">
        <v>2</v>
      </c>
      <c r="H234" s="830">
        <v>2027</v>
      </c>
      <c r="I234" s="830">
        <v>20</v>
      </c>
      <c r="J234" s="843">
        <v>1671.8155570000004</v>
      </c>
      <c r="K234" s="843" t="s">
        <v>216</v>
      </c>
      <c r="L234" s="844">
        <v>0</v>
      </c>
      <c r="M234" s="844">
        <v>0</v>
      </c>
      <c r="N234" s="845">
        <v>38.766690059999995</v>
      </c>
      <c r="O234" s="844">
        <v>0</v>
      </c>
      <c r="P234" s="845">
        <v>25.659143999999998</v>
      </c>
      <c r="Q234" s="829" t="s">
        <v>23</v>
      </c>
      <c r="R234" s="836">
        <v>0.85</v>
      </c>
      <c r="S234" s="836">
        <v>0.01</v>
      </c>
      <c r="T234" s="846" t="s">
        <v>217</v>
      </c>
      <c r="U234" s="847" t="s">
        <v>23</v>
      </c>
      <c r="V234" s="848">
        <v>0</v>
      </c>
      <c r="W234" s="848">
        <v>0</v>
      </c>
      <c r="X234" s="849">
        <v>0</v>
      </c>
      <c r="Y234" s="850">
        <v>0</v>
      </c>
    </row>
    <row r="235" spans="1:25">
      <c r="B235" s="841" t="s">
        <v>238</v>
      </c>
      <c r="C235" s="842" t="s">
        <v>68</v>
      </c>
      <c r="D235" s="842">
        <v>6130</v>
      </c>
      <c r="E235" s="829">
        <v>200</v>
      </c>
      <c r="F235" s="830">
        <v>2025</v>
      </c>
      <c r="G235" s="830">
        <v>2</v>
      </c>
      <c r="H235" s="830">
        <v>2027</v>
      </c>
      <c r="I235" s="830">
        <v>20</v>
      </c>
      <c r="J235" s="843">
        <v>1606.8906810000003</v>
      </c>
      <c r="K235" s="843" t="s">
        <v>216</v>
      </c>
      <c r="L235" s="844">
        <v>0</v>
      </c>
      <c r="M235" s="844">
        <v>0</v>
      </c>
      <c r="N235" s="845">
        <v>38.766690059999995</v>
      </c>
      <c r="O235" s="844">
        <v>0</v>
      </c>
      <c r="P235" s="845">
        <v>25.659143999999998</v>
      </c>
      <c r="Q235" s="829" t="s">
        <v>23</v>
      </c>
      <c r="R235" s="836">
        <v>0.85</v>
      </c>
      <c r="S235" s="836">
        <v>0.01</v>
      </c>
      <c r="T235" s="846" t="s">
        <v>217</v>
      </c>
      <c r="U235" s="847" t="s">
        <v>23</v>
      </c>
      <c r="V235" s="848">
        <v>0</v>
      </c>
      <c r="W235" s="848">
        <v>0</v>
      </c>
      <c r="X235" s="849">
        <v>0</v>
      </c>
      <c r="Y235" s="850">
        <v>0</v>
      </c>
    </row>
    <row r="236" spans="1:25">
      <c r="A236" s="729"/>
      <c r="B236" s="826" t="s">
        <v>22</v>
      </c>
      <c r="C236" s="827" t="s">
        <v>117</v>
      </c>
      <c r="D236" s="827" t="s">
        <v>19</v>
      </c>
      <c r="E236" s="852">
        <v>1000</v>
      </c>
      <c r="F236" s="853">
        <v>2025</v>
      </c>
      <c r="G236" s="854">
        <v>3</v>
      </c>
      <c r="H236" s="855">
        <v>2028</v>
      </c>
      <c r="I236" s="853">
        <v>50</v>
      </c>
      <c r="J236" s="856">
        <v>2020.9863190626716</v>
      </c>
      <c r="K236" s="856" t="s">
        <v>216</v>
      </c>
      <c r="L236" s="857">
        <v>0</v>
      </c>
      <c r="M236" s="857">
        <v>0</v>
      </c>
      <c r="N236" s="858">
        <v>50.512157976566783</v>
      </c>
      <c r="O236" s="857">
        <v>0</v>
      </c>
      <c r="P236" s="858">
        <v>0.19244357999999998</v>
      </c>
      <c r="Q236" s="852" t="s">
        <v>23</v>
      </c>
      <c r="R236" s="859">
        <v>0.83</v>
      </c>
      <c r="S236" s="859">
        <v>0.01</v>
      </c>
      <c r="T236" s="860" t="s">
        <v>217</v>
      </c>
      <c r="U236" s="861" t="s">
        <v>23</v>
      </c>
      <c r="V236" s="862">
        <v>0</v>
      </c>
      <c r="W236" s="862">
        <v>0</v>
      </c>
      <c r="X236" s="863">
        <v>0</v>
      </c>
      <c r="Y236" s="696">
        <v>0</v>
      </c>
    </row>
    <row r="237" spans="1:25">
      <c r="B237" s="841" t="s">
        <v>234</v>
      </c>
      <c r="C237" s="842" t="s">
        <v>64</v>
      </c>
      <c r="D237" s="842">
        <v>19</v>
      </c>
      <c r="E237" s="829">
        <v>1000</v>
      </c>
      <c r="F237" s="830">
        <v>2025</v>
      </c>
      <c r="G237" s="830">
        <v>3</v>
      </c>
      <c r="H237" s="830">
        <v>2028</v>
      </c>
      <c r="I237" s="830">
        <v>50</v>
      </c>
      <c r="J237" s="843">
        <v>2142.2454982064319</v>
      </c>
      <c r="K237" s="843" t="s">
        <v>216</v>
      </c>
      <c r="L237" s="844">
        <v>0</v>
      </c>
      <c r="M237" s="844">
        <v>0</v>
      </c>
      <c r="N237" s="845">
        <v>50.512157976566783</v>
      </c>
      <c r="O237" s="844">
        <v>0</v>
      </c>
      <c r="P237" s="845">
        <v>0.19244357999999998</v>
      </c>
      <c r="Q237" s="829" t="s">
        <v>23</v>
      </c>
      <c r="R237" s="836">
        <v>0.83</v>
      </c>
      <c r="S237" s="836">
        <v>0.01</v>
      </c>
      <c r="T237" s="846" t="s">
        <v>217</v>
      </c>
      <c r="U237" s="847" t="s">
        <v>23</v>
      </c>
      <c r="V237" s="848">
        <v>0</v>
      </c>
      <c r="W237" s="848">
        <v>0</v>
      </c>
      <c r="X237" s="849">
        <v>0</v>
      </c>
      <c r="Y237" s="850">
        <v>0</v>
      </c>
    </row>
    <row r="238" spans="1:25">
      <c r="B238" s="841" t="s">
        <v>235</v>
      </c>
      <c r="C238" s="842" t="s">
        <v>65</v>
      </c>
      <c r="D238" s="842">
        <v>497</v>
      </c>
      <c r="E238" s="829">
        <v>1000</v>
      </c>
      <c r="F238" s="830">
        <v>2025</v>
      </c>
      <c r="G238" s="830">
        <v>3</v>
      </c>
      <c r="H238" s="830">
        <v>2028</v>
      </c>
      <c r="I238" s="830">
        <v>50</v>
      </c>
      <c r="J238" s="843">
        <v>2182.6652245876853</v>
      </c>
      <c r="K238" s="843" t="s">
        <v>216</v>
      </c>
      <c r="L238" s="844">
        <v>0</v>
      </c>
      <c r="M238" s="844">
        <v>0</v>
      </c>
      <c r="N238" s="845">
        <v>50.512157976566783</v>
      </c>
      <c r="O238" s="844">
        <v>0</v>
      </c>
      <c r="P238" s="845">
        <v>0.19244357999999998</v>
      </c>
      <c r="Q238" s="829" t="s">
        <v>23</v>
      </c>
      <c r="R238" s="836">
        <v>0.83</v>
      </c>
      <c r="S238" s="836">
        <v>0.01</v>
      </c>
      <c r="T238" s="846" t="s">
        <v>217</v>
      </c>
      <c r="U238" s="847" t="s">
        <v>23</v>
      </c>
      <c r="V238" s="848">
        <v>0</v>
      </c>
      <c r="W238" s="848">
        <v>0</v>
      </c>
      <c r="X238" s="849">
        <v>0</v>
      </c>
      <c r="Y238" s="850">
        <v>0</v>
      </c>
    </row>
    <row r="239" spans="1:25">
      <c r="B239" s="841" t="s">
        <v>236</v>
      </c>
      <c r="C239" s="842" t="s">
        <v>56</v>
      </c>
      <c r="D239" s="842">
        <v>2353</v>
      </c>
      <c r="E239" s="829">
        <v>1000</v>
      </c>
      <c r="F239" s="830">
        <v>2025</v>
      </c>
      <c r="G239" s="830">
        <v>3</v>
      </c>
      <c r="H239" s="830">
        <v>2028</v>
      </c>
      <c r="I239" s="830">
        <v>50</v>
      </c>
      <c r="J239" s="843">
        <v>2081.6159086345519</v>
      </c>
      <c r="K239" s="843" t="s">
        <v>216</v>
      </c>
      <c r="L239" s="844">
        <v>0</v>
      </c>
      <c r="M239" s="844">
        <v>0</v>
      </c>
      <c r="N239" s="845">
        <v>50.512157976566783</v>
      </c>
      <c r="O239" s="844">
        <v>0</v>
      </c>
      <c r="P239" s="845">
        <v>0.19244357999999998</v>
      </c>
      <c r="Q239" s="829" t="s">
        <v>23</v>
      </c>
      <c r="R239" s="836">
        <v>0.83</v>
      </c>
      <c r="S239" s="836">
        <v>0.01</v>
      </c>
      <c r="T239" s="846" t="s">
        <v>217</v>
      </c>
      <c r="U239" s="847" t="s">
        <v>23</v>
      </c>
      <c r="V239" s="848">
        <v>0</v>
      </c>
      <c r="W239" s="848">
        <v>0</v>
      </c>
      <c r="X239" s="849">
        <v>0</v>
      </c>
      <c r="Y239" s="850">
        <v>0</v>
      </c>
    </row>
    <row r="240" spans="1:25">
      <c r="B240" s="841" t="s">
        <v>237</v>
      </c>
      <c r="C240" s="842" t="s">
        <v>66</v>
      </c>
      <c r="D240" s="842">
        <v>2814</v>
      </c>
      <c r="E240" s="829">
        <v>1000</v>
      </c>
      <c r="F240" s="830">
        <v>2025</v>
      </c>
      <c r="G240" s="830">
        <v>3</v>
      </c>
      <c r="H240" s="830">
        <v>2028</v>
      </c>
      <c r="I240" s="830">
        <v>50</v>
      </c>
      <c r="J240" s="843">
        <v>2061.406045443925</v>
      </c>
      <c r="K240" s="843" t="s">
        <v>216</v>
      </c>
      <c r="L240" s="844">
        <v>0</v>
      </c>
      <c r="M240" s="844">
        <v>0</v>
      </c>
      <c r="N240" s="845">
        <v>50.512157976566783</v>
      </c>
      <c r="O240" s="844">
        <v>0</v>
      </c>
      <c r="P240" s="845">
        <v>0.19244357999999998</v>
      </c>
      <c r="Q240" s="829" t="s">
        <v>23</v>
      </c>
      <c r="R240" s="836">
        <v>0.83</v>
      </c>
      <c r="S240" s="836">
        <v>0.01</v>
      </c>
      <c r="T240" s="846" t="s">
        <v>217</v>
      </c>
      <c r="U240" s="847" t="s">
        <v>23</v>
      </c>
      <c r="V240" s="848">
        <v>0</v>
      </c>
      <c r="W240" s="848">
        <v>0</v>
      </c>
      <c r="X240" s="849">
        <v>0</v>
      </c>
      <c r="Y240" s="850">
        <v>0</v>
      </c>
    </row>
    <row r="241" spans="1:25">
      <c r="B241" s="841" t="s">
        <v>61</v>
      </c>
      <c r="C241" s="842" t="s">
        <v>67</v>
      </c>
      <c r="D241" s="842">
        <v>4225</v>
      </c>
      <c r="E241" s="829">
        <v>1000</v>
      </c>
      <c r="F241" s="830">
        <v>2025</v>
      </c>
      <c r="G241" s="830">
        <v>3</v>
      </c>
      <c r="H241" s="830">
        <v>2028</v>
      </c>
      <c r="I241" s="830">
        <v>50</v>
      </c>
      <c r="J241" s="843">
        <v>2081.6159086345519</v>
      </c>
      <c r="K241" s="843" t="s">
        <v>216</v>
      </c>
      <c r="L241" s="844">
        <v>0</v>
      </c>
      <c r="M241" s="844">
        <v>0</v>
      </c>
      <c r="N241" s="845">
        <v>50.512157976566783</v>
      </c>
      <c r="O241" s="844">
        <v>0</v>
      </c>
      <c r="P241" s="845">
        <v>0.19244357999999998</v>
      </c>
      <c r="Q241" s="829" t="s">
        <v>23</v>
      </c>
      <c r="R241" s="836">
        <v>0.83</v>
      </c>
      <c r="S241" s="836">
        <v>0.01</v>
      </c>
      <c r="T241" s="846" t="s">
        <v>217</v>
      </c>
      <c r="U241" s="847" t="s">
        <v>23</v>
      </c>
      <c r="V241" s="848">
        <v>0</v>
      </c>
      <c r="W241" s="848">
        <v>0</v>
      </c>
      <c r="X241" s="849">
        <v>0</v>
      </c>
      <c r="Y241" s="850">
        <v>0</v>
      </c>
    </row>
    <row r="242" spans="1:25">
      <c r="B242" s="841" t="s">
        <v>238</v>
      </c>
      <c r="C242" s="842" t="s">
        <v>68</v>
      </c>
      <c r="D242" s="842">
        <v>6130</v>
      </c>
      <c r="E242" s="829">
        <v>1000</v>
      </c>
      <c r="F242" s="830">
        <v>2025</v>
      </c>
      <c r="G242" s="830">
        <v>3</v>
      </c>
      <c r="H242" s="830">
        <v>2028</v>
      </c>
      <c r="I242" s="830">
        <v>50</v>
      </c>
      <c r="J242" s="843">
        <v>2000.7764558720448</v>
      </c>
      <c r="K242" s="843" t="s">
        <v>216</v>
      </c>
      <c r="L242" s="844">
        <v>0</v>
      </c>
      <c r="M242" s="844">
        <v>0</v>
      </c>
      <c r="N242" s="845">
        <v>50.512157976566783</v>
      </c>
      <c r="O242" s="844">
        <v>0</v>
      </c>
      <c r="P242" s="845">
        <v>0.19244357999999998</v>
      </c>
      <c r="Q242" s="829" t="s">
        <v>23</v>
      </c>
      <c r="R242" s="836">
        <v>0.83</v>
      </c>
      <c r="S242" s="836">
        <v>0.01</v>
      </c>
      <c r="T242" s="846" t="s">
        <v>217</v>
      </c>
      <c r="U242" s="847" t="s">
        <v>23</v>
      </c>
      <c r="V242" s="848">
        <v>0</v>
      </c>
      <c r="W242" s="848">
        <v>0</v>
      </c>
      <c r="X242" s="849">
        <v>0</v>
      </c>
      <c r="Y242" s="850">
        <v>0</v>
      </c>
    </row>
    <row r="243" spans="1:25">
      <c r="A243" s="729"/>
      <c r="B243" s="826" t="s">
        <v>22</v>
      </c>
      <c r="C243" s="827" t="s">
        <v>118</v>
      </c>
      <c r="D243" s="827" t="s">
        <v>19</v>
      </c>
      <c r="E243" s="852">
        <v>1000</v>
      </c>
      <c r="F243" s="853">
        <v>2025</v>
      </c>
      <c r="G243" s="854">
        <v>3</v>
      </c>
      <c r="H243" s="855">
        <v>2028</v>
      </c>
      <c r="I243" s="853">
        <v>50</v>
      </c>
      <c r="J243" s="856">
        <v>3006.3428237981511</v>
      </c>
      <c r="K243" s="856" t="s">
        <v>216</v>
      </c>
      <c r="L243" s="857">
        <v>0</v>
      </c>
      <c r="M243" s="857">
        <v>0</v>
      </c>
      <c r="N243" s="858">
        <v>90.921884357820204</v>
      </c>
      <c r="O243" s="857">
        <v>0</v>
      </c>
      <c r="P243" s="858">
        <v>0.34639844399999997</v>
      </c>
      <c r="Q243" s="852" t="s">
        <v>23</v>
      </c>
      <c r="R243" s="859">
        <v>0.83</v>
      </c>
      <c r="S243" s="859">
        <v>0.01</v>
      </c>
      <c r="T243" s="860" t="s">
        <v>217</v>
      </c>
      <c r="U243" s="861" t="s">
        <v>23</v>
      </c>
      <c r="V243" s="862">
        <v>0</v>
      </c>
      <c r="W243" s="862">
        <v>0</v>
      </c>
      <c r="X243" s="863">
        <v>0</v>
      </c>
      <c r="Y243" s="696">
        <v>0</v>
      </c>
    </row>
    <row r="244" spans="1:25">
      <c r="B244" s="841" t="s">
        <v>234</v>
      </c>
      <c r="C244" s="842" t="s">
        <v>64</v>
      </c>
      <c r="D244" s="842">
        <v>19</v>
      </c>
      <c r="E244" s="829">
        <v>1000</v>
      </c>
      <c r="F244" s="830">
        <v>2025</v>
      </c>
      <c r="G244" s="830">
        <v>3</v>
      </c>
      <c r="H244" s="830">
        <v>2028</v>
      </c>
      <c r="I244" s="830">
        <v>50</v>
      </c>
      <c r="J244" s="843">
        <v>3186.7233932260406</v>
      </c>
      <c r="K244" s="843" t="s">
        <v>216</v>
      </c>
      <c r="L244" s="844">
        <v>0</v>
      </c>
      <c r="M244" s="844">
        <v>0</v>
      </c>
      <c r="N244" s="845">
        <v>90.921884357820204</v>
      </c>
      <c r="O244" s="844">
        <v>0</v>
      </c>
      <c r="P244" s="845">
        <v>0.34639844399999997</v>
      </c>
      <c r="Q244" s="829" t="s">
        <v>23</v>
      </c>
      <c r="R244" s="836">
        <v>0.83</v>
      </c>
      <c r="S244" s="836">
        <v>0.01</v>
      </c>
      <c r="T244" s="846" t="s">
        <v>217</v>
      </c>
      <c r="U244" s="847" t="s">
        <v>23</v>
      </c>
      <c r="V244" s="848">
        <v>0</v>
      </c>
      <c r="W244" s="848">
        <v>0</v>
      </c>
      <c r="X244" s="849">
        <v>0</v>
      </c>
      <c r="Y244" s="850">
        <v>0</v>
      </c>
    </row>
    <row r="245" spans="1:25">
      <c r="B245" s="841" t="s">
        <v>235</v>
      </c>
      <c r="C245" s="842" t="s">
        <v>65</v>
      </c>
      <c r="D245" s="842">
        <v>497</v>
      </c>
      <c r="E245" s="829">
        <v>1000</v>
      </c>
      <c r="F245" s="830">
        <v>2025</v>
      </c>
      <c r="G245" s="830">
        <v>3</v>
      </c>
      <c r="H245" s="830">
        <v>2028</v>
      </c>
      <c r="I245" s="830">
        <v>50</v>
      </c>
      <c r="J245" s="843">
        <v>3246.8502497020036</v>
      </c>
      <c r="K245" s="843" t="s">
        <v>216</v>
      </c>
      <c r="L245" s="844">
        <v>0</v>
      </c>
      <c r="M245" s="844">
        <v>0</v>
      </c>
      <c r="N245" s="845">
        <v>90.921884357820204</v>
      </c>
      <c r="O245" s="844">
        <v>0</v>
      </c>
      <c r="P245" s="845">
        <v>0.34639844399999997</v>
      </c>
      <c r="Q245" s="829" t="s">
        <v>23</v>
      </c>
      <c r="R245" s="836">
        <v>0.83</v>
      </c>
      <c r="S245" s="836">
        <v>0.01</v>
      </c>
      <c r="T245" s="846" t="s">
        <v>217</v>
      </c>
      <c r="U245" s="847" t="s">
        <v>23</v>
      </c>
      <c r="V245" s="848">
        <v>0</v>
      </c>
      <c r="W245" s="848">
        <v>0</v>
      </c>
      <c r="X245" s="849">
        <v>0</v>
      </c>
      <c r="Y245" s="850">
        <v>0</v>
      </c>
    </row>
    <row r="246" spans="1:25">
      <c r="B246" s="841" t="s">
        <v>236</v>
      </c>
      <c r="C246" s="842" t="s">
        <v>56</v>
      </c>
      <c r="D246" s="842">
        <v>2353</v>
      </c>
      <c r="E246" s="829">
        <v>1000</v>
      </c>
      <c r="F246" s="830">
        <v>2025</v>
      </c>
      <c r="G246" s="830">
        <v>3</v>
      </c>
      <c r="H246" s="830">
        <v>2028</v>
      </c>
      <c r="I246" s="830">
        <v>50</v>
      </c>
      <c r="J246" s="843">
        <v>3096.5331085120956</v>
      </c>
      <c r="K246" s="843" t="s">
        <v>216</v>
      </c>
      <c r="L246" s="844">
        <v>0</v>
      </c>
      <c r="M246" s="844">
        <v>0</v>
      </c>
      <c r="N246" s="845">
        <v>90.921884357820204</v>
      </c>
      <c r="O246" s="844">
        <v>0</v>
      </c>
      <c r="P246" s="845">
        <v>0.34639844399999997</v>
      </c>
      <c r="Q246" s="829" t="s">
        <v>23</v>
      </c>
      <c r="R246" s="836">
        <v>0.83</v>
      </c>
      <c r="S246" s="836">
        <v>0.01</v>
      </c>
      <c r="T246" s="846" t="s">
        <v>217</v>
      </c>
      <c r="U246" s="847" t="s">
        <v>23</v>
      </c>
      <c r="V246" s="848">
        <v>0</v>
      </c>
      <c r="W246" s="848">
        <v>0</v>
      </c>
      <c r="X246" s="849">
        <v>0</v>
      </c>
      <c r="Y246" s="850">
        <v>0</v>
      </c>
    </row>
    <row r="247" spans="1:25">
      <c r="B247" s="841" t="s">
        <v>237</v>
      </c>
      <c r="C247" s="842" t="s">
        <v>66</v>
      </c>
      <c r="D247" s="842">
        <v>2814</v>
      </c>
      <c r="E247" s="829">
        <v>1000</v>
      </c>
      <c r="F247" s="830">
        <v>2025</v>
      </c>
      <c r="G247" s="830">
        <v>3</v>
      </c>
      <c r="H247" s="830">
        <v>2028</v>
      </c>
      <c r="I247" s="830">
        <v>50</v>
      </c>
      <c r="J247" s="843">
        <v>3066.4696802741141</v>
      </c>
      <c r="K247" s="843" t="s">
        <v>216</v>
      </c>
      <c r="L247" s="844">
        <v>0</v>
      </c>
      <c r="M247" s="844">
        <v>0</v>
      </c>
      <c r="N247" s="845">
        <v>90.921884357820204</v>
      </c>
      <c r="O247" s="844">
        <v>0</v>
      </c>
      <c r="P247" s="845">
        <v>0.34639844399999997</v>
      </c>
      <c r="Q247" s="829" t="s">
        <v>23</v>
      </c>
      <c r="R247" s="836">
        <v>0.83</v>
      </c>
      <c r="S247" s="836">
        <v>0.01</v>
      </c>
      <c r="T247" s="846" t="s">
        <v>217</v>
      </c>
      <c r="U247" s="847" t="s">
        <v>23</v>
      </c>
      <c r="V247" s="848">
        <v>0</v>
      </c>
      <c r="W247" s="848">
        <v>0</v>
      </c>
      <c r="X247" s="849">
        <v>0</v>
      </c>
      <c r="Y247" s="850">
        <v>0</v>
      </c>
    </row>
    <row r="248" spans="1:25">
      <c r="B248" s="841" t="s">
        <v>61</v>
      </c>
      <c r="C248" s="842" t="s">
        <v>67</v>
      </c>
      <c r="D248" s="842">
        <v>4225</v>
      </c>
      <c r="E248" s="829">
        <v>1000</v>
      </c>
      <c r="F248" s="830">
        <v>2025</v>
      </c>
      <c r="G248" s="830">
        <v>3</v>
      </c>
      <c r="H248" s="830">
        <v>2028</v>
      </c>
      <c r="I248" s="830">
        <v>50</v>
      </c>
      <c r="J248" s="843">
        <v>3096.5331085120956</v>
      </c>
      <c r="K248" s="843" t="s">
        <v>216</v>
      </c>
      <c r="L248" s="844">
        <v>0</v>
      </c>
      <c r="M248" s="844">
        <v>0</v>
      </c>
      <c r="N248" s="845">
        <v>90.921884357820204</v>
      </c>
      <c r="O248" s="844">
        <v>0</v>
      </c>
      <c r="P248" s="845">
        <v>0.34639844399999997</v>
      </c>
      <c r="Q248" s="829" t="s">
        <v>23</v>
      </c>
      <c r="R248" s="836">
        <v>0.83</v>
      </c>
      <c r="S248" s="836">
        <v>0.01</v>
      </c>
      <c r="T248" s="846" t="s">
        <v>217</v>
      </c>
      <c r="U248" s="847" t="s">
        <v>23</v>
      </c>
      <c r="V248" s="848">
        <v>0</v>
      </c>
      <c r="W248" s="848">
        <v>0</v>
      </c>
      <c r="X248" s="849">
        <v>0</v>
      </c>
      <c r="Y248" s="850">
        <v>0</v>
      </c>
    </row>
    <row r="249" spans="1:25">
      <c r="B249" s="841" t="s">
        <v>238</v>
      </c>
      <c r="C249" s="842" t="s">
        <v>68</v>
      </c>
      <c r="D249" s="842">
        <v>6130</v>
      </c>
      <c r="E249" s="829">
        <v>1000</v>
      </c>
      <c r="F249" s="830">
        <v>2025</v>
      </c>
      <c r="G249" s="830">
        <v>3</v>
      </c>
      <c r="H249" s="830">
        <v>2028</v>
      </c>
      <c r="I249" s="830">
        <v>50</v>
      </c>
      <c r="J249" s="843">
        <v>2976.2793955601696</v>
      </c>
      <c r="K249" s="843" t="s">
        <v>216</v>
      </c>
      <c r="L249" s="844">
        <v>0</v>
      </c>
      <c r="M249" s="844">
        <v>0</v>
      </c>
      <c r="N249" s="845">
        <v>90.921884357820204</v>
      </c>
      <c r="O249" s="844">
        <v>0</v>
      </c>
      <c r="P249" s="845">
        <v>0.34639844399999997</v>
      </c>
      <c r="Q249" s="829" t="s">
        <v>23</v>
      </c>
      <c r="R249" s="836">
        <v>0.83</v>
      </c>
      <c r="S249" s="836">
        <v>0.01</v>
      </c>
      <c r="T249" s="846" t="s">
        <v>217</v>
      </c>
      <c r="U249" s="847" t="s">
        <v>23</v>
      </c>
      <c r="V249" s="848">
        <v>0</v>
      </c>
      <c r="W249" s="848">
        <v>0</v>
      </c>
      <c r="X249" s="849">
        <v>0</v>
      </c>
      <c r="Y249" s="850">
        <v>0</v>
      </c>
    </row>
    <row r="250" spans="1:25">
      <c r="B250" s="826" t="s">
        <v>22</v>
      </c>
      <c r="C250" s="827" t="s">
        <v>119</v>
      </c>
      <c r="D250" s="827" t="s">
        <v>19</v>
      </c>
      <c r="E250" s="852">
        <v>500</v>
      </c>
      <c r="F250" s="853">
        <v>2025</v>
      </c>
      <c r="G250" s="854">
        <v>3</v>
      </c>
      <c r="H250" s="855">
        <v>2028</v>
      </c>
      <c r="I250" s="853">
        <v>50</v>
      </c>
      <c r="J250" s="856">
        <v>3754</v>
      </c>
      <c r="K250" s="856">
        <v>2.5999999999999996</v>
      </c>
      <c r="L250" s="857">
        <v>0.5</v>
      </c>
      <c r="M250" s="857">
        <v>0</v>
      </c>
      <c r="N250" s="858">
        <v>19.2</v>
      </c>
      <c r="O250" s="857">
        <v>0.42070161600664069</v>
      </c>
      <c r="P250" s="858">
        <v>49.311139038257593</v>
      </c>
      <c r="Q250" s="852" t="s">
        <v>23</v>
      </c>
      <c r="R250" s="859">
        <v>0.625</v>
      </c>
      <c r="S250" s="859">
        <v>1.0999999999999999E-2</v>
      </c>
      <c r="T250" s="860">
        <v>1.0999999999999999E-2</v>
      </c>
      <c r="U250" s="861" t="s">
        <v>23</v>
      </c>
      <c r="V250" s="862">
        <v>0</v>
      </c>
      <c r="W250" s="862">
        <v>0</v>
      </c>
      <c r="X250" s="863">
        <v>0</v>
      </c>
      <c r="Y250" s="696">
        <v>0</v>
      </c>
    </row>
    <row r="251" spans="1:25">
      <c r="B251" s="841" t="s">
        <v>234</v>
      </c>
      <c r="C251" s="842" t="s">
        <v>64</v>
      </c>
      <c r="D251" s="842">
        <v>19</v>
      </c>
      <c r="E251" s="829">
        <v>500</v>
      </c>
      <c r="F251" s="830">
        <v>2025</v>
      </c>
      <c r="G251" s="830">
        <v>3</v>
      </c>
      <c r="H251" s="830">
        <v>2028</v>
      </c>
      <c r="I251" s="830">
        <v>50</v>
      </c>
      <c r="J251" s="843">
        <v>3979.2400000000002</v>
      </c>
      <c r="K251" s="843">
        <v>2.5999999999999996</v>
      </c>
      <c r="L251" s="844">
        <v>0.5</v>
      </c>
      <c r="M251" s="844">
        <v>0</v>
      </c>
      <c r="N251" s="845">
        <v>19.2</v>
      </c>
      <c r="O251" s="844">
        <v>0.42070161600664069</v>
      </c>
      <c r="P251" s="845">
        <v>49.311139038257593</v>
      </c>
      <c r="Q251" s="829" t="s">
        <v>23</v>
      </c>
      <c r="R251" s="836">
        <v>0.625</v>
      </c>
      <c r="S251" s="836">
        <v>1.0999999999999999E-2</v>
      </c>
      <c r="T251" s="846">
        <v>1.0999999999999999E-2</v>
      </c>
      <c r="U251" s="847" t="s">
        <v>23</v>
      </c>
      <c r="V251" s="848">
        <v>0</v>
      </c>
      <c r="W251" s="848">
        <v>0</v>
      </c>
      <c r="X251" s="849">
        <v>0</v>
      </c>
      <c r="Y251" s="850">
        <v>0</v>
      </c>
    </row>
    <row r="252" spans="1:25">
      <c r="B252" s="841" t="s">
        <v>235</v>
      </c>
      <c r="C252" s="842" t="s">
        <v>65</v>
      </c>
      <c r="D252" s="842">
        <v>497</v>
      </c>
      <c r="E252" s="829">
        <v>500</v>
      </c>
      <c r="F252" s="830">
        <v>2025</v>
      </c>
      <c r="G252" s="830">
        <v>3</v>
      </c>
      <c r="H252" s="830">
        <v>2028</v>
      </c>
      <c r="I252" s="830">
        <v>50</v>
      </c>
      <c r="J252" s="843">
        <v>4054.32</v>
      </c>
      <c r="K252" s="843">
        <v>2.5999999999999996</v>
      </c>
      <c r="L252" s="844">
        <v>0.5</v>
      </c>
      <c r="M252" s="844">
        <v>0</v>
      </c>
      <c r="N252" s="845">
        <v>19.2</v>
      </c>
      <c r="O252" s="844">
        <v>0.42070161600664069</v>
      </c>
      <c r="P252" s="845">
        <v>49.311139038257593</v>
      </c>
      <c r="Q252" s="829" t="s">
        <v>23</v>
      </c>
      <c r="R252" s="836">
        <v>0.625</v>
      </c>
      <c r="S252" s="836">
        <v>1.0999999999999999E-2</v>
      </c>
      <c r="T252" s="846">
        <v>1.0999999999999999E-2</v>
      </c>
      <c r="U252" s="847" t="s">
        <v>23</v>
      </c>
      <c r="V252" s="848">
        <v>0</v>
      </c>
      <c r="W252" s="848">
        <v>0</v>
      </c>
      <c r="X252" s="849">
        <v>0</v>
      </c>
      <c r="Y252" s="850">
        <v>0</v>
      </c>
    </row>
    <row r="253" spans="1:25">
      <c r="B253" s="841" t="s">
        <v>236</v>
      </c>
      <c r="C253" s="842" t="s">
        <v>56</v>
      </c>
      <c r="D253" s="842">
        <v>2353</v>
      </c>
      <c r="E253" s="829">
        <v>500</v>
      </c>
      <c r="F253" s="830">
        <v>2025</v>
      </c>
      <c r="G253" s="830">
        <v>3</v>
      </c>
      <c r="H253" s="830">
        <v>2028</v>
      </c>
      <c r="I253" s="830">
        <v>50</v>
      </c>
      <c r="J253" s="843">
        <v>3866.62</v>
      </c>
      <c r="K253" s="843">
        <v>2.5999999999999996</v>
      </c>
      <c r="L253" s="844">
        <v>0.5</v>
      </c>
      <c r="M253" s="844">
        <v>0</v>
      </c>
      <c r="N253" s="845">
        <v>19.2</v>
      </c>
      <c r="O253" s="844">
        <v>0.42070161600664069</v>
      </c>
      <c r="P253" s="845">
        <v>49.311139038257593</v>
      </c>
      <c r="Q253" s="829" t="s">
        <v>23</v>
      </c>
      <c r="R253" s="836">
        <v>0.625</v>
      </c>
      <c r="S253" s="836">
        <v>1.0999999999999999E-2</v>
      </c>
      <c r="T253" s="846">
        <v>1.0999999999999999E-2</v>
      </c>
      <c r="U253" s="847" t="s">
        <v>23</v>
      </c>
      <c r="V253" s="848">
        <v>0</v>
      </c>
      <c r="W253" s="848">
        <v>0</v>
      </c>
      <c r="X253" s="849">
        <v>0</v>
      </c>
      <c r="Y253" s="850">
        <v>0</v>
      </c>
    </row>
    <row r="254" spans="1:25">
      <c r="B254" s="841" t="s">
        <v>237</v>
      </c>
      <c r="C254" s="842" t="s">
        <v>66</v>
      </c>
      <c r="D254" s="842">
        <v>2814</v>
      </c>
      <c r="E254" s="829">
        <v>500</v>
      </c>
      <c r="F254" s="830">
        <v>2025</v>
      </c>
      <c r="G254" s="830">
        <v>3</v>
      </c>
      <c r="H254" s="830">
        <v>2028</v>
      </c>
      <c r="I254" s="830">
        <v>50</v>
      </c>
      <c r="J254" s="843">
        <v>3829.08</v>
      </c>
      <c r="K254" s="843">
        <v>2.5999999999999996</v>
      </c>
      <c r="L254" s="844">
        <v>0.5</v>
      </c>
      <c r="M254" s="844">
        <v>0</v>
      </c>
      <c r="N254" s="845">
        <v>19.2</v>
      </c>
      <c r="O254" s="844">
        <v>0.42070161600664069</v>
      </c>
      <c r="P254" s="845">
        <v>49.311139038257593</v>
      </c>
      <c r="Q254" s="829" t="s">
        <v>23</v>
      </c>
      <c r="R254" s="836">
        <v>0.625</v>
      </c>
      <c r="S254" s="836">
        <v>1.0999999999999999E-2</v>
      </c>
      <c r="T254" s="846">
        <v>1.0999999999999999E-2</v>
      </c>
      <c r="U254" s="847" t="s">
        <v>23</v>
      </c>
      <c r="V254" s="848">
        <v>0</v>
      </c>
      <c r="W254" s="848">
        <v>0</v>
      </c>
      <c r="X254" s="849">
        <v>0</v>
      </c>
      <c r="Y254" s="850">
        <v>0</v>
      </c>
    </row>
    <row r="255" spans="1:25">
      <c r="B255" s="841" t="s">
        <v>61</v>
      </c>
      <c r="C255" s="842" t="s">
        <v>67</v>
      </c>
      <c r="D255" s="842">
        <v>4225</v>
      </c>
      <c r="E255" s="829">
        <v>500</v>
      </c>
      <c r="F255" s="830">
        <v>2025</v>
      </c>
      <c r="G255" s="830">
        <v>3</v>
      </c>
      <c r="H255" s="830">
        <v>2028</v>
      </c>
      <c r="I255" s="830">
        <v>50</v>
      </c>
      <c r="J255" s="843">
        <v>3866.62</v>
      </c>
      <c r="K255" s="843">
        <v>2.5999999999999996</v>
      </c>
      <c r="L255" s="844">
        <v>0.5</v>
      </c>
      <c r="M255" s="844">
        <v>0</v>
      </c>
      <c r="N255" s="845">
        <v>19.2</v>
      </c>
      <c r="O255" s="844">
        <v>0.42070161600664069</v>
      </c>
      <c r="P255" s="845">
        <v>49.311139038257593</v>
      </c>
      <c r="Q255" s="829" t="s">
        <v>23</v>
      </c>
      <c r="R255" s="836">
        <v>0.625</v>
      </c>
      <c r="S255" s="836">
        <v>1.0999999999999999E-2</v>
      </c>
      <c r="T255" s="846">
        <v>1.0999999999999999E-2</v>
      </c>
      <c r="U255" s="847" t="s">
        <v>23</v>
      </c>
      <c r="V255" s="848">
        <v>0</v>
      </c>
      <c r="W255" s="848">
        <v>0</v>
      </c>
      <c r="X255" s="849">
        <v>0</v>
      </c>
      <c r="Y255" s="850">
        <v>0</v>
      </c>
    </row>
    <row r="256" spans="1:25">
      <c r="B256" s="841" t="s">
        <v>238</v>
      </c>
      <c r="C256" s="842" t="s">
        <v>68</v>
      </c>
      <c r="D256" s="842">
        <v>6130</v>
      </c>
      <c r="E256" s="829">
        <v>500</v>
      </c>
      <c r="F256" s="830">
        <v>2025</v>
      </c>
      <c r="G256" s="830">
        <v>3</v>
      </c>
      <c r="H256" s="830">
        <v>2028</v>
      </c>
      <c r="I256" s="830">
        <v>50</v>
      </c>
      <c r="J256" s="843">
        <v>3716.46</v>
      </c>
      <c r="K256" s="843">
        <v>2.5999999999999996</v>
      </c>
      <c r="L256" s="844">
        <v>0.5</v>
      </c>
      <c r="M256" s="844">
        <v>0</v>
      </c>
      <c r="N256" s="845">
        <v>19.2</v>
      </c>
      <c r="O256" s="844">
        <v>0.42070161600664069</v>
      </c>
      <c r="P256" s="845">
        <v>49.311139038257593</v>
      </c>
      <c r="Q256" s="829" t="s">
        <v>23</v>
      </c>
      <c r="R256" s="836">
        <v>0.625</v>
      </c>
      <c r="S256" s="836">
        <v>1.0999999999999999E-2</v>
      </c>
      <c r="T256" s="846">
        <v>1.0999999999999999E-2</v>
      </c>
      <c r="U256" s="847" t="s">
        <v>23</v>
      </c>
      <c r="V256" s="848">
        <v>0</v>
      </c>
      <c r="W256" s="848">
        <v>0</v>
      </c>
      <c r="X256" s="849">
        <v>0</v>
      </c>
      <c r="Y256" s="850">
        <v>0</v>
      </c>
    </row>
    <row r="257" spans="2:25">
      <c r="B257" s="826" t="s">
        <v>22</v>
      </c>
      <c r="C257" s="827" t="s">
        <v>120</v>
      </c>
      <c r="D257" s="827" t="s">
        <v>19</v>
      </c>
      <c r="E257" s="852">
        <v>200</v>
      </c>
      <c r="F257" s="853">
        <v>2028</v>
      </c>
      <c r="G257" s="854">
        <v>2</v>
      </c>
      <c r="H257" s="855">
        <v>2030</v>
      </c>
      <c r="I257" s="853">
        <v>20</v>
      </c>
      <c r="J257" s="856">
        <v>2729.6655098476108</v>
      </c>
      <c r="K257" s="856" t="s">
        <v>216</v>
      </c>
      <c r="L257" s="857">
        <v>0</v>
      </c>
      <c r="M257" s="857">
        <v>0</v>
      </c>
      <c r="N257" s="858">
        <v>21.038226176624995</v>
      </c>
      <c r="O257" s="857">
        <v>0.19</v>
      </c>
      <c r="P257" s="858">
        <v>171.06095999999997</v>
      </c>
      <c r="Q257" s="852" t="s">
        <v>23</v>
      </c>
      <c r="R257" s="859">
        <v>0.43</v>
      </c>
      <c r="S257" s="859">
        <v>0.01</v>
      </c>
      <c r="T257" s="860" t="s">
        <v>217</v>
      </c>
      <c r="U257" s="861">
        <v>0</v>
      </c>
      <c r="V257" s="862">
        <v>0</v>
      </c>
      <c r="W257" s="862">
        <v>0</v>
      </c>
      <c r="X257" s="863">
        <v>0</v>
      </c>
      <c r="Y257" s="696">
        <v>0</v>
      </c>
    </row>
    <row r="258" spans="2:25">
      <c r="B258" s="841" t="s">
        <v>234</v>
      </c>
      <c r="C258" s="842" t="s">
        <v>64</v>
      </c>
      <c r="D258" s="842">
        <v>19</v>
      </c>
      <c r="E258" s="829">
        <v>200</v>
      </c>
      <c r="F258" s="830">
        <v>2028</v>
      </c>
      <c r="G258" s="830">
        <v>2</v>
      </c>
      <c r="H258" s="830">
        <v>2030</v>
      </c>
      <c r="I258" s="830">
        <v>20</v>
      </c>
      <c r="J258" s="843">
        <v>2893.4454404384678</v>
      </c>
      <c r="K258" s="843" t="s">
        <v>216</v>
      </c>
      <c r="L258" s="844">
        <v>0</v>
      </c>
      <c r="M258" s="844">
        <v>0</v>
      </c>
      <c r="N258" s="845">
        <v>21.038226176624995</v>
      </c>
      <c r="O258" s="844">
        <v>0.19</v>
      </c>
      <c r="P258" s="845">
        <v>171.06095999999997</v>
      </c>
      <c r="Q258" s="829" t="s">
        <v>23</v>
      </c>
      <c r="R258" s="836">
        <v>0.43</v>
      </c>
      <c r="S258" s="836">
        <v>0.01</v>
      </c>
      <c r="T258" s="846" t="s">
        <v>217</v>
      </c>
      <c r="U258" s="847">
        <v>0</v>
      </c>
      <c r="V258" s="848">
        <v>0</v>
      </c>
      <c r="W258" s="848">
        <v>0</v>
      </c>
      <c r="X258" s="849">
        <v>0</v>
      </c>
      <c r="Y258" s="850">
        <v>0</v>
      </c>
    </row>
    <row r="259" spans="2:25">
      <c r="B259" s="841" t="s">
        <v>235</v>
      </c>
      <c r="C259" s="842" t="s">
        <v>65</v>
      </c>
      <c r="D259" s="842">
        <v>497</v>
      </c>
      <c r="E259" s="829">
        <v>200</v>
      </c>
      <c r="F259" s="830">
        <v>2028</v>
      </c>
      <c r="G259" s="830">
        <v>2</v>
      </c>
      <c r="H259" s="830">
        <v>2030</v>
      </c>
      <c r="I259" s="830">
        <v>20</v>
      </c>
      <c r="J259" s="843">
        <v>2948.03875063542</v>
      </c>
      <c r="K259" s="843" t="s">
        <v>216</v>
      </c>
      <c r="L259" s="844">
        <v>0</v>
      </c>
      <c r="M259" s="844">
        <v>0</v>
      </c>
      <c r="N259" s="845">
        <v>21.038226176624995</v>
      </c>
      <c r="O259" s="844">
        <v>0.19</v>
      </c>
      <c r="P259" s="845">
        <v>171.06095999999997</v>
      </c>
      <c r="Q259" s="829" t="s">
        <v>23</v>
      </c>
      <c r="R259" s="836">
        <v>0.43</v>
      </c>
      <c r="S259" s="836">
        <v>0.01</v>
      </c>
      <c r="T259" s="846" t="s">
        <v>217</v>
      </c>
      <c r="U259" s="847">
        <v>0</v>
      </c>
      <c r="V259" s="848">
        <v>0</v>
      </c>
      <c r="W259" s="848">
        <v>0</v>
      </c>
      <c r="X259" s="849">
        <v>0</v>
      </c>
      <c r="Y259" s="850">
        <v>0</v>
      </c>
    </row>
    <row r="260" spans="2:25">
      <c r="B260" s="841" t="s">
        <v>236</v>
      </c>
      <c r="C260" s="842" t="s">
        <v>56</v>
      </c>
      <c r="D260" s="842">
        <v>2353</v>
      </c>
      <c r="E260" s="829">
        <v>200</v>
      </c>
      <c r="F260" s="830">
        <v>2028</v>
      </c>
      <c r="G260" s="830">
        <v>2</v>
      </c>
      <c r="H260" s="830">
        <v>2030</v>
      </c>
      <c r="I260" s="830">
        <v>20</v>
      </c>
      <c r="J260" s="843">
        <v>2811.5554751430391</v>
      </c>
      <c r="K260" s="843" t="s">
        <v>216</v>
      </c>
      <c r="L260" s="844">
        <v>0</v>
      </c>
      <c r="M260" s="844">
        <v>0</v>
      </c>
      <c r="N260" s="845">
        <v>21.038226176624995</v>
      </c>
      <c r="O260" s="844">
        <v>0.19</v>
      </c>
      <c r="P260" s="845">
        <v>171.06095999999997</v>
      </c>
      <c r="Q260" s="829" t="s">
        <v>23</v>
      </c>
      <c r="R260" s="836">
        <v>0.43</v>
      </c>
      <c r="S260" s="836">
        <v>0.01</v>
      </c>
      <c r="T260" s="846" t="s">
        <v>217</v>
      </c>
      <c r="U260" s="847">
        <v>0</v>
      </c>
      <c r="V260" s="848">
        <v>0</v>
      </c>
      <c r="W260" s="848">
        <v>0</v>
      </c>
      <c r="X260" s="849">
        <v>0</v>
      </c>
      <c r="Y260" s="850">
        <v>0</v>
      </c>
    </row>
    <row r="261" spans="2:25">
      <c r="B261" s="841" t="s">
        <v>237</v>
      </c>
      <c r="C261" s="842" t="s">
        <v>66</v>
      </c>
      <c r="D261" s="842">
        <v>2814</v>
      </c>
      <c r="E261" s="829">
        <v>200</v>
      </c>
      <c r="F261" s="830">
        <v>2028</v>
      </c>
      <c r="G261" s="830">
        <v>2</v>
      </c>
      <c r="H261" s="830">
        <v>2030</v>
      </c>
      <c r="I261" s="830">
        <v>20</v>
      </c>
      <c r="J261" s="843">
        <v>2784.258820044563</v>
      </c>
      <c r="K261" s="843" t="s">
        <v>216</v>
      </c>
      <c r="L261" s="844">
        <v>0</v>
      </c>
      <c r="M261" s="844">
        <v>0</v>
      </c>
      <c r="N261" s="845">
        <v>21.038226176624995</v>
      </c>
      <c r="O261" s="844">
        <v>0.19</v>
      </c>
      <c r="P261" s="845">
        <v>171.06095999999997</v>
      </c>
      <c r="Q261" s="829" t="s">
        <v>23</v>
      </c>
      <c r="R261" s="836">
        <v>0.43</v>
      </c>
      <c r="S261" s="836">
        <v>0.01</v>
      </c>
      <c r="T261" s="846" t="s">
        <v>217</v>
      </c>
      <c r="U261" s="847">
        <v>0</v>
      </c>
      <c r="V261" s="848">
        <v>0</v>
      </c>
      <c r="W261" s="848">
        <v>0</v>
      </c>
      <c r="X261" s="849">
        <v>0</v>
      </c>
      <c r="Y261" s="850">
        <v>0</v>
      </c>
    </row>
    <row r="262" spans="2:25">
      <c r="B262" s="841" t="s">
        <v>61</v>
      </c>
      <c r="C262" s="842" t="s">
        <v>67</v>
      </c>
      <c r="D262" s="842">
        <v>4225</v>
      </c>
      <c r="E262" s="829">
        <v>200</v>
      </c>
      <c r="F262" s="830">
        <v>2028</v>
      </c>
      <c r="G262" s="830">
        <v>2</v>
      </c>
      <c r="H262" s="830">
        <v>2030</v>
      </c>
      <c r="I262" s="830">
        <v>20</v>
      </c>
      <c r="J262" s="843">
        <v>2811.5554751430391</v>
      </c>
      <c r="K262" s="843" t="s">
        <v>216</v>
      </c>
      <c r="L262" s="844">
        <v>0</v>
      </c>
      <c r="M262" s="844">
        <v>0</v>
      </c>
      <c r="N262" s="845">
        <v>21.038226176624995</v>
      </c>
      <c r="O262" s="844">
        <v>0.19</v>
      </c>
      <c r="P262" s="845">
        <v>171.06095999999997</v>
      </c>
      <c r="Q262" s="829" t="s">
        <v>23</v>
      </c>
      <c r="R262" s="836">
        <v>0.43</v>
      </c>
      <c r="S262" s="836">
        <v>0.01</v>
      </c>
      <c r="T262" s="846" t="s">
        <v>217</v>
      </c>
      <c r="U262" s="847">
        <v>0</v>
      </c>
      <c r="V262" s="848">
        <v>0</v>
      </c>
      <c r="W262" s="848">
        <v>0</v>
      </c>
      <c r="X262" s="849">
        <v>0</v>
      </c>
      <c r="Y262" s="850">
        <v>0</v>
      </c>
    </row>
    <row r="263" spans="2:25">
      <c r="B263" s="841" t="s">
        <v>238</v>
      </c>
      <c r="C263" s="842" t="s">
        <v>68</v>
      </c>
      <c r="D263" s="842">
        <v>6130</v>
      </c>
      <c r="E263" s="829">
        <v>200</v>
      </c>
      <c r="F263" s="830">
        <v>2028</v>
      </c>
      <c r="G263" s="830">
        <v>2</v>
      </c>
      <c r="H263" s="830">
        <v>2030</v>
      </c>
      <c r="I263" s="830">
        <v>20</v>
      </c>
      <c r="J263" s="843">
        <v>2702.3688547491347</v>
      </c>
      <c r="K263" s="843" t="s">
        <v>216</v>
      </c>
      <c r="L263" s="844">
        <v>0</v>
      </c>
      <c r="M263" s="844">
        <v>0</v>
      </c>
      <c r="N263" s="845">
        <v>21.038226176624995</v>
      </c>
      <c r="O263" s="844">
        <v>0.19</v>
      </c>
      <c r="P263" s="845">
        <v>171.06095999999997</v>
      </c>
      <c r="Q263" s="829" t="s">
        <v>23</v>
      </c>
      <c r="R263" s="836">
        <v>0.43</v>
      </c>
      <c r="S263" s="836">
        <v>0.01</v>
      </c>
      <c r="T263" s="846" t="s">
        <v>217</v>
      </c>
      <c r="U263" s="847">
        <v>0</v>
      </c>
      <c r="V263" s="848">
        <v>0</v>
      </c>
      <c r="W263" s="848">
        <v>0</v>
      </c>
      <c r="X263" s="849">
        <v>0</v>
      </c>
      <c r="Y263" s="850">
        <v>0</v>
      </c>
    </row>
    <row r="264" spans="2:25">
      <c r="B264" s="826" t="s">
        <v>22</v>
      </c>
      <c r="C264" s="827" t="s">
        <v>121</v>
      </c>
      <c r="D264" s="827" t="s">
        <v>19</v>
      </c>
      <c r="E264" s="852">
        <v>400</v>
      </c>
      <c r="F264" s="853">
        <v>2025</v>
      </c>
      <c r="G264" s="854">
        <v>5</v>
      </c>
      <c r="H264" s="855">
        <v>2030</v>
      </c>
      <c r="I264" s="853">
        <v>100</v>
      </c>
      <c r="J264" s="856">
        <v>2984.2304177368774</v>
      </c>
      <c r="K264" s="856">
        <v>0.57999999999999996</v>
      </c>
      <c r="L264" s="857">
        <v>0</v>
      </c>
      <c r="M264" s="857">
        <v>0</v>
      </c>
      <c r="N264" s="858">
        <v>20.2</v>
      </c>
      <c r="O264" s="857">
        <v>0.45</v>
      </c>
      <c r="P264" s="858">
        <v>149.21152088684389</v>
      </c>
      <c r="Q264" s="852" t="s">
        <v>23</v>
      </c>
      <c r="R264" s="859">
        <v>0.8</v>
      </c>
      <c r="S264" s="859">
        <v>0.02</v>
      </c>
      <c r="T264" s="860">
        <v>0.04</v>
      </c>
      <c r="U264" s="861" t="s">
        <v>23</v>
      </c>
      <c r="V264" s="862">
        <v>0</v>
      </c>
      <c r="W264" s="862">
        <v>0</v>
      </c>
      <c r="X264" s="863">
        <v>0</v>
      </c>
      <c r="Y264" s="696">
        <v>0</v>
      </c>
    </row>
    <row r="265" spans="2:25">
      <c r="B265" s="841" t="s">
        <v>234</v>
      </c>
      <c r="C265" s="842" t="s">
        <v>64</v>
      </c>
      <c r="D265" s="842">
        <v>19</v>
      </c>
      <c r="E265" s="829">
        <v>400</v>
      </c>
      <c r="F265" s="830">
        <v>2025</v>
      </c>
      <c r="G265" s="830">
        <v>5</v>
      </c>
      <c r="H265" s="830">
        <v>2030</v>
      </c>
      <c r="I265" s="830">
        <v>100</v>
      </c>
      <c r="J265" s="843">
        <v>3163.2842428010904</v>
      </c>
      <c r="K265" s="843">
        <v>0.57999999999999996</v>
      </c>
      <c r="L265" s="844">
        <v>0</v>
      </c>
      <c r="M265" s="844">
        <v>0</v>
      </c>
      <c r="N265" s="845">
        <v>20.2</v>
      </c>
      <c r="O265" s="844">
        <v>0.45</v>
      </c>
      <c r="P265" s="845">
        <v>149.21152088684389</v>
      </c>
      <c r="Q265" s="829" t="s">
        <v>23</v>
      </c>
      <c r="R265" s="836">
        <v>0.8</v>
      </c>
      <c r="S265" s="836">
        <v>0.02</v>
      </c>
      <c r="T265" s="846">
        <v>0.04</v>
      </c>
      <c r="U265" s="847" t="s">
        <v>23</v>
      </c>
      <c r="V265" s="848">
        <v>0</v>
      </c>
      <c r="W265" s="848">
        <v>0</v>
      </c>
      <c r="X265" s="849">
        <v>0</v>
      </c>
      <c r="Y265" s="850">
        <v>0</v>
      </c>
    </row>
    <row r="266" spans="2:25">
      <c r="B266" s="841" t="s">
        <v>235</v>
      </c>
      <c r="C266" s="842" t="s">
        <v>65</v>
      </c>
      <c r="D266" s="842">
        <v>497</v>
      </c>
      <c r="E266" s="829">
        <v>400</v>
      </c>
      <c r="F266" s="830">
        <v>2025</v>
      </c>
      <c r="G266" s="830">
        <v>5</v>
      </c>
      <c r="H266" s="830">
        <v>2030</v>
      </c>
      <c r="I266" s="830">
        <v>100</v>
      </c>
      <c r="J266" s="843">
        <v>3222.9688511558279</v>
      </c>
      <c r="K266" s="843">
        <v>0.57999999999999996</v>
      </c>
      <c r="L266" s="844">
        <v>0</v>
      </c>
      <c r="M266" s="844">
        <v>0</v>
      </c>
      <c r="N266" s="845">
        <v>20.2</v>
      </c>
      <c r="O266" s="844">
        <v>0.45</v>
      </c>
      <c r="P266" s="845">
        <v>149.21152088684389</v>
      </c>
      <c r="Q266" s="829" t="s">
        <v>23</v>
      </c>
      <c r="R266" s="836">
        <v>0.8</v>
      </c>
      <c r="S266" s="836">
        <v>0.02</v>
      </c>
      <c r="T266" s="846">
        <v>0.04</v>
      </c>
      <c r="U266" s="847" t="s">
        <v>23</v>
      </c>
      <c r="V266" s="848">
        <v>0</v>
      </c>
      <c r="W266" s="848">
        <v>0</v>
      </c>
      <c r="X266" s="849">
        <v>0</v>
      </c>
      <c r="Y266" s="850">
        <v>0</v>
      </c>
    </row>
    <row r="267" spans="2:25">
      <c r="B267" s="841" t="s">
        <v>236</v>
      </c>
      <c r="C267" s="842" t="s">
        <v>56</v>
      </c>
      <c r="D267" s="842">
        <v>2353</v>
      </c>
      <c r="E267" s="829">
        <v>400</v>
      </c>
      <c r="F267" s="830">
        <v>2025</v>
      </c>
      <c r="G267" s="830">
        <v>5</v>
      </c>
      <c r="H267" s="830">
        <v>2030</v>
      </c>
      <c r="I267" s="830">
        <v>100</v>
      </c>
      <c r="J267" s="843">
        <v>3073.7573302689839</v>
      </c>
      <c r="K267" s="843">
        <v>0.57999999999999996</v>
      </c>
      <c r="L267" s="844">
        <v>0</v>
      </c>
      <c r="M267" s="844">
        <v>0</v>
      </c>
      <c r="N267" s="845">
        <v>20.2</v>
      </c>
      <c r="O267" s="844">
        <v>0.45</v>
      </c>
      <c r="P267" s="845">
        <v>149.21152088684389</v>
      </c>
      <c r="Q267" s="829" t="s">
        <v>23</v>
      </c>
      <c r="R267" s="836">
        <v>0.8</v>
      </c>
      <c r="S267" s="836">
        <v>0.02</v>
      </c>
      <c r="T267" s="846">
        <v>0.04</v>
      </c>
      <c r="U267" s="847" t="s">
        <v>23</v>
      </c>
      <c r="V267" s="848">
        <v>0</v>
      </c>
      <c r="W267" s="848">
        <v>0</v>
      </c>
      <c r="X267" s="849">
        <v>0</v>
      </c>
      <c r="Y267" s="850">
        <v>0</v>
      </c>
    </row>
    <row r="268" spans="2:25">
      <c r="B268" s="841" t="s">
        <v>237</v>
      </c>
      <c r="C268" s="842" t="s">
        <v>66</v>
      </c>
      <c r="D268" s="842">
        <v>2814</v>
      </c>
      <c r="E268" s="829">
        <v>400</v>
      </c>
      <c r="F268" s="830">
        <v>2025</v>
      </c>
      <c r="G268" s="830">
        <v>5</v>
      </c>
      <c r="H268" s="830">
        <v>2030</v>
      </c>
      <c r="I268" s="830">
        <v>100</v>
      </c>
      <c r="J268" s="843">
        <v>3043.9150260916149</v>
      </c>
      <c r="K268" s="843">
        <v>0.57999999999999996</v>
      </c>
      <c r="L268" s="844">
        <v>0</v>
      </c>
      <c r="M268" s="844">
        <v>0</v>
      </c>
      <c r="N268" s="845">
        <v>20.2</v>
      </c>
      <c r="O268" s="844">
        <v>0.45</v>
      </c>
      <c r="P268" s="845">
        <v>149.21152088684389</v>
      </c>
      <c r="Q268" s="829" t="s">
        <v>23</v>
      </c>
      <c r="R268" s="836">
        <v>0.8</v>
      </c>
      <c r="S268" s="836">
        <v>0.02</v>
      </c>
      <c r="T268" s="846">
        <v>0.04</v>
      </c>
      <c r="U268" s="847" t="s">
        <v>23</v>
      </c>
      <c r="V268" s="848">
        <v>0</v>
      </c>
      <c r="W268" s="848">
        <v>0</v>
      </c>
      <c r="X268" s="849">
        <v>0</v>
      </c>
      <c r="Y268" s="850">
        <v>0</v>
      </c>
    </row>
    <row r="269" spans="2:25">
      <c r="B269" s="841" t="s">
        <v>61</v>
      </c>
      <c r="C269" s="842" t="s">
        <v>67</v>
      </c>
      <c r="D269" s="842">
        <v>4225</v>
      </c>
      <c r="E269" s="829">
        <v>400</v>
      </c>
      <c r="F269" s="830">
        <v>2025</v>
      </c>
      <c r="G269" s="830">
        <v>5</v>
      </c>
      <c r="H269" s="830">
        <v>2030</v>
      </c>
      <c r="I269" s="830">
        <v>100</v>
      </c>
      <c r="J269" s="843">
        <v>3073.7573302689839</v>
      </c>
      <c r="K269" s="843">
        <v>0.57999999999999996</v>
      </c>
      <c r="L269" s="844">
        <v>0</v>
      </c>
      <c r="M269" s="844">
        <v>0</v>
      </c>
      <c r="N269" s="845">
        <v>20.2</v>
      </c>
      <c r="O269" s="844">
        <v>0.45</v>
      </c>
      <c r="P269" s="845">
        <v>149.21152088684389</v>
      </c>
      <c r="Q269" s="829" t="s">
        <v>23</v>
      </c>
      <c r="R269" s="836">
        <v>0.8</v>
      </c>
      <c r="S269" s="836">
        <v>0.02</v>
      </c>
      <c r="T269" s="846">
        <v>0.04</v>
      </c>
      <c r="U269" s="847" t="s">
        <v>23</v>
      </c>
      <c r="V269" s="848">
        <v>0</v>
      </c>
      <c r="W269" s="848">
        <v>0</v>
      </c>
      <c r="X269" s="849">
        <v>0</v>
      </c>
      <c r="Y269" s="850">
        <v>0</v>
      </c>
    </row>
    <row r="270" spans="2:25">
      <c r="B270" s="841" t="s">
        <v>238</v>
      </c>
      <c r="C270" s="842" t="s">
        <v>68</v>
      </c>
      <c r="D270" s="842">
        <v>6130</v>
      </c>
      <c r="E270" s="829">
        <v>400</v>
      </c>
      <c r="F270" s="830">
        <v>2025</v>
      </c>
      <c r="G270" s="830">
        <v>5</v>
      </c>
      <c r="H270" s="830">
        <v>2030</v>
      </c>
      <c r="I270" s="830">
        <v>100</v>
      </c>
      <c r="J270" s="843">
        <v>2954.3881135595084</v>
      </c>
      <c r="K270" s="843">
        <v>0.57999999999999996</v>
      </c>
      <c r="L270" s="844">
        <v>0</v>
      </c>
      <c r="M270" s="844">
        <v>0</v>
      </c>
      <c r="N270" s="845">
        <v>20.2</v>
      </c>
      <c r="O270" s="844">
        <v>0.45</v>
      </c>
      <c r="P270" s="845">
        <v>149.21152088684389</v>
      </c>
      <c r="Q270" s="829" t="s">
        <v>23</v>
      </c>
      <c r="R270" s="836">
        <v>0.8</v>
      </c>
      <c r="S270" s="836">
        <v>0.02</v>
      </c>
      <c r="T270" s="846">
        <v>0.04</v>
      </c>
      <c r="U270" s="847" t="s">
        <v>23</v>
      </c>
      <c r="V270" s="848">
        <v>0</v>
      </c>
      <c r="W270" s="848">
        <v>0</v>
      </c>
      <c r="X270" s="849">
        <v>0</v>
      </c>
      <c r="Y270" s="850">
        <v>0</v>
      </c>
    </row>
    <row r="271" spans="2:25">
      <c r="B271" s="826" t="s">
        <v>22</v>
      </c>
      <c r="C271" s="827" t="s">
        <v>122</v>
      </c>
      <c r="D271" s="827" t="s">
        <v>19</v>
      </c>
      <c r="E271" s="852">
        <v>400</v>
      </c>
      <c r="F271" s="853">
        <v>2025</v>
      </c>
      <c r="G271" s="854">
        <v>5</v>
      </c>
      <c r="H271" s="855">
        <v>2030</v>
      </c>
      <c r="I271" s="853">
        <v>100</v>
      </c>
      <c r="J271" s="856">
        <v>4158.9013870796598</v>
      </c>
      <c r="K271" s="856">
        <v>0.57999999999999996</v>
      </c>
      <c r="L271" s="857">
        <v>0</v>
      </c>
      <c r="M271" s="857">
        <v>0</v>
      </c>
      <c r="N271" s="858">
        <v>20.2</v>
      </c>
      <c r="O271" s="857">
        <v>0.45</v>
      </c>
      <c r="P271" s="858">
        <v>207.945069353983</v>
      </c>
      <c r="Q271" s="852" t="s">
        <v>23</v>
      </c>
      <c r="R271" s="859">
        <v>0.8</v>
      </c>
      <c r="S271" s="859">
        <v>0.02</v>
      </c>
      <c r="T271" s="860">
        <v>0.04</v>
      </c>
      <c r="U271" s="861" t="s">
        <v>23</v>
      </c>
      <c r="V271" s="862">
        <v>0</v>
      </c>
      <c r="W271" s="862">
        <v>0</v>
      </c>
      <c r="X271" s="863">
        <v>0</v>
      </c>
      <c r="Y271" s="696">
        <v>0</v>
      </c>
    </row>
    <row r="272" spans="2:25">
      <c r="B272" s="841" t="s">
        <v>234</v>
      </c>
      <c r="C272" s="842" t="s">
        <v>64</v>
      </c>
      <c r="D272" s="842">
        <v>19</v>
      </c>
      <c r="E272" s="829">
        <v>400</v>
      </c>
      <c r="F272" s="830">
        <v>2025</v>
      </c>
      <c r="G272" s="830">
        <v>5</v>
      </c>
      <c r="H272" s="830">
        <v>2030</v>
      </c>
      <c r="I272" s="830">
        <v>100</v>
      </c>
      <c r="J272" s="843">
        <v>4408.4354703044401</v>
      </c>
      <c r="K272" s="843">
        <v>0.57999999999999996</v>
      </c>
      <c r="L272" s="844">
        <v>0</v>
      </c>
      <c r="M272" s="844">
        <v>0</v>
      </c>
      <c r="N272" s="845">
        <v>20.2</v>
      </c>
      <c r="O272" s="844">
        <v>0.45</v>
      </c>
      <c r="P272" s="845">
        <v>207.945069353983</v>
      </c>
      <c r="Q272" s="829" t="s">
        <v>23</v>
      </c>
      <c r="R272" s="836">
        <v>0.8</v>
      </c>
      <c r="S272" s="836">
        <v>0.02</v>
      </c>
      <c r="T272" s="846">
        <v>0.04</v>
      </c>
      <c r="U272" s="847" t="s">
        <v>23</v>
      </c>
      <c r="V272" s="848">
        <v>0</v>
      </c>
      <c r="W272" s="848">
        <v>0</v>
      </c>
      <c r="X272" s="849">
        <v>0</v>
      </c>
      <c r="Y272" s="850">
        <v>0</v>
      </c>
    </row>
    <row r="273" spans="2:25">
      <c r="B273" s="841" t="s">
        <v>235</v>
      </c>
      <c r="C273" s="842" t="s">
        <v>65</v>
      </c>
      <c r="D273" s="842">
        <v>497</v>
      </c>
      <c r="E273" s="829">
        <v>400</v>
      </c>
      <c r="F273" s="830">
        <v>2025</v>
      </c>
      <c r="G273" s="830">
        <v>5</v>
      </c>
      <c r="H273" s="830">
        <v>2030</v>
      </c>
      <c r="I273" s="830">
        <v>100</v>
      </c>
      <c r="J273" s="843">
        <v>4491.6134980460329</v>
      </c>
      <c r="K273" s="843">
        <v>0.57999999999999996</v>
      </c>
      <c r="L273" s="844">
        <v>0</v>
      </c>
      <c r="M273" s="844">
        <v>0</v>
      </c>
      <c r="N273" s="845">
        <v>20.2</v>
      </c>
      <c r="O273" s="844">
        <v>0.45</v>
      </c>
      <c r="P273" s="845">
        <v>207.945069353983</v>
      </c>
      <c r="Q273" s="829" t="s">
        <v>23</v>
      </c>
      <c r="R273" s="836">
        <v>0.8</v>
      </c>
      <c r="S273" s="836">
        <v>0.02</v>
      </c>
      <c r="T273" s="846">
        <v>0.04</v>
      </c>
      <c r="U273" s="847" t="s">
        <v>23</v>
      </c>
      <c r="V273" s="848">
        <v>0</v>
      </c>
      <c r="W273" s="848">
        <v>0</v>
      </c>
      <c r="X273" s="849">
        <v>0</v>
      </c>
      <c r="Y273" s="850">
        <v>0</v>
      </c>
    </row>
    <row r="274" spans="2:25">
      <c r="B274" s="841" t="s">
        <v>236</v>
      </c>
      <c r="C274" s="842" t="s">
        <v>56</v>
      </c>
      <c r="D274" s="842">
        <v>2353</v>
      </c>
      <c r="E274" s="829">
        <v>400</v>
      </c>
      <c r="F274" s="830">
        <v>2025</v>
      </c>
      <c r="G274" s="830">
        <v>5</v>
      </c>
      <c r="H274" s="830">
        <v>2030</v>
      </c>
      <c r="I274" s="830">
        <v>100</v>
      </c>
      <c r="J274" s="843">
        <v>4283.6684286920499</v>
      </c>
      <c r="K274" s="843">
        <v>0.57999999999999996</v>
      </c>
      <c r="L274" s="844">
        <v>0</v>
      </c>
      <c r="M274" s="844">
        <v>0</v>
      </c>
      <c r="N274" s="845">
        <v>20.2</v>
      </c>
      <c r="O274" s="844">
        <v>0.45</v>
      </c>
      <c r="P274" s="845">
        <v>207.945069353983</v>
      </c>
      <c r="Q274" s="829" t="s">
        <v>23</v>
      </c>
      <c r="R274" s="836">
        <v>0.8</v>
      </c>
      <c r="S274" s="836">
        <v>0.02</v>
      </c>
      <c r="T274" s="846">
        <v>0.04</v>
      </c>
      <c r="U274" s="847" t="s">
        <v>23</v>
      </c>
      <c r="V274" s="848">
        <v>0</v>
      </c>
      <c r="W274" s="848">
        <v>0</v>
      </c>
      <c r="X274" s="849">
        <v>0</v>
      </c>
      <c r="Y274" s="850">
        <v>0</v>
      </c>
    </row>
    <row r="275" spans="2:25">
      <c r="B275" s="841" t="s">
        <v>237</v>
      </c>
      <c r="C275" s="842" t="s">
        <v>66</v>
      </c>
      <c r="D275" s="842">
        <v>2814</v>
      </c>
      <c r="E275" s="829">
        <v>400</v>
      </c>
      <c r="F275" s="830">
        <v>2025</v>
      </c>
      <c r="G275" s="830">
        <v>5</v>
      </c>
      <c r="H275" s="830">
        <v>2030</v>
      </c>
      <c r="I275" s="830">
        <v>100</v>
      </c>
      <c r="J275" s="843">
        <v>4242.0794148212535</v>
      </c>
      <c r="K275" s="843">
        <v>0.57999999999999996</v>
      </c>
      <c r="L275" s="844">
        <v>0</v>
      </c>
      <c r="M275" s="844">
        <v>0</v>
      </c>
      <c r="N275" s="845">
        <v>20.2</v>
      </c>
      <c r="O275" s="844">
        <v>0.45</v>
      </c>
      <c r="P275" s="845">
        <v>207.945069353983</v>
      </c>
      <c r="Q275" s="829" t="s">
        <v>23</v>
      </c>
      <c r="R275" s="836">
        <v>0.8</v>
      </c>
      <c r="S275" s="836">
        <v>0.02</v>
      </c>
      <c r="T275" s="846">
        <v>0.04</v>
      </c>
      <c r="U275" s="847" t="s">
        <v>23</v>
      </c>
      <c r="V275" s="848">
        <v>0</v>
      </c>
      <c r="W275" s="848">
        <v>0</v>
      </c>
      <c r="X275" s="849">
        <v>0</v>
      </c>
      <c r="Y275" s="850">
        <v>0</v>
      </c>
    </row>
    <row r="276" spans="2:25">
      <c r="B276" s="841" t="s">
        <v>61</v>
      </c>
      <c r="C276" s="842" t="s">
        <v>67</v>
      </c>
      <c r="D276" s="842">
        <v>4225</v>
      </c>
      <c r="E276" s="829">
        <v>400</v>
      </c>
      <c r="F276" s="830">
        <v>2025</v>
      </c>
      <c r="G276" s="830">
        <v>5</v>
      </c>
      <c r="H276" s="830">
        <v>2030</v>
      </c>
      <c r="I276" s="830">
        <v>100</v>
      </c>
      <c r="J276" s="843">
        <v>4283.6684286920499</v>
      </c>
      <c r="K276" s="843">
        <v>0.57999999999999996</v>
      </c>
      <c r="L276" s="844">
        <v>0</v>
      </c>
      <c r="M276" s="844">
        <v>0</v>
      </c>
      <c r="N276" s="845">
        <v>20.2</v>
      </c>
      <c r="O276" s="844">
        <v>0.45</v>
      </c>
      <c r="P276" s="845">
        <v>207.945069353983</v>
      </c>
      <c r="Q276" s="829" t="s">
        <v>23</v>
      </c>
      <c r="R276" s="836">
        <v>0.8</v>
      </c>
      <c r="S276" s="836">
        <v>0.02</v>
      </c>
      <c r="T276" s="846">
        <v>0.04</v>
      </c>
      <c r="U276" s="847" t="s">
        <v>23</v>
      </c>
      <c r="V276" s="848">
        <v>0</v>
      </c>
      <c r="W276" s="848">
        <v>0</v>
      </c>
      <c r="X276" s="849">
        <v>0</v>
      </c>
      <c r="Y276" s="850">
        <v>0</v>
      </c>
    </row>
    <row r="277" spans="2:25">
      <c r="B277" s="841" t="s">
        <v>238</v>
      </c>
      <c r="C277" s="842" t="s">
        <v>68</v>
      </c>
      <c r="D277" s="842">
        <v>6130</v>
      </c>
      <c r="E277" s="829">
        <v>400</v>
      </c>
      <c r="F277" s="830">
        <v>2025</v>
      </c>
      <c r="G277" s="830">
        <v>5</v>
      </c>
      <c r="H277" s="830">
        <v>2030</v>
      </c>
      <c r="I277" s="830">
        <v>100</v>
      </c>
      <c r="J277" s="843">
        <v>4117.3123732088634</v>
      </c>
      <c r="K277" s="843">
        <v>0.57999999999999996</v>
      </c>
      <c r="L277" s="844">
        <v>0</v>
      </c>
      <c r="M277" s="844">
        <v>0</v>
      </c>
      <c r="N277" s="845">
        <v>20.2</v>
      </c>
      <c r="O277" s="844">
        <v>0.45</v>
      </c>
      <c r="P277" s="845">
        <v>207.945069353983</v>
      </c>
      <c r="Q277" s="829" t="s">
        <v>23</v>
      </c>
      <c r="R277" s="836">
        <v>0.8</v>
      </c>
      <c r="S277" s="836">
        <v>0.02</v>
      </c>
      <c r="T277" s="846">
        <v>0.04</v>
      </c>
      <c r="U277" s="847" t="s">
        <v>23</v>
      </c>
      <c r="V277" s="848">
        <v>0</v>
      </c>
      <c r="W277" s="848">
        <v>0</v>
      </c>
      <c r="X277" s="849">
        <v>0</v>
      </c>
      <c r="Y277" s="850">
        <v>0</v>
      </c>
    </row>
    <row r="278" spans="2:25">
      <c r="B278" s="826" t="s">
        <v>22</v>
      </c>
      <c r="C278" s="827" t="s">
        <v>123</v>
      </c>
      <c r="D278" s="827" t="s">
        <v>19</v>
      </c>
      <c r="E278" s="852">
        <v>400</v>
      </c>
      <c r="F278" s="853">
        <v>2025</v>
      </c>
      <c r="G278" s="854">
        <v>5</v>
      </c>
      <c r="H278" s="855">
        <v>2030</v>
      </c>
      <c r="I278" s="853">
        <v>100</v>
      </c>
      <c r="J278" s="856">
        <v>2883.2434556811477</v>
      </c>
      <c r="K278" s="856">
        <v>0.57999999999999996</v>
      </c>
      <c r="L278" s="857">
        <v>0</v>
      </c>
      <c r="M278" s="857">
        <v>0</v>
      </c>
      <c r="N278" s="858">
        <v>20.2</v>
      </c>
      <c r="O278" s="857">
        <v>0.45</v>
      </c>
      <c r="P278" s="858">
        <v>144.16217278405739</v>
      </c>
      <c r="Q278" s="852" t="s">
        <v>23</v>
      </c>
      <c r="R278" s="859">
        <v>0.8</v>
      </c>
      <c r="S278" s="859">
        <v>0.02</v>
      </c>
      <c r="T278" s="860">
        <v>0.04</v>
      </c>
      <c r="U278" s="861" t="s">
        <v>23</v>
      </c>
      <c r="V278" s="862">
        <v>0</v>
      </c>
      <c r="W278" s="862">
        <v>0</v>
      </c>
      <c r="X278" s="863">
        <v>0</v>
      </c>
      <c r="Y278" s="696">
        <v>0</v>
      </c>
    </row>
    <row r="279" spans="2:25">
      <c r="B279" s="841" t="s">
        <v>234</v>
      </c>
      <c r="C279" s="842" t="s">
        <v>64</v>
      </c>
      <c r="D279" s="842">
        <v>19</v>
      </c>
      <c r="E279" s="829">
        <v>400</v>
      </c>
      <c r="F279" s="830">
        <v>2025</v>
      </c>
      <c r="G279" s="830">
        <v>5</v>
      </c>
      <c r="H279" s="830">
        <v>2030</v>
      </c>
      <c r="I279" s="830">
        <v>100</v>
      </c>
      <c r="J279" s="843">
        <v>3056.2380630220168</v>
      </c>
      <c r="K279" s="843">
        <v>0.57999999999999996</v>
      </c>
      <c r="L279" s="844">
        <v>0</v>
      </c>
      <c r="M279" s="844">
        <v>0</v>
      </c>
      <c r="N279" s="845">
        <v>20.2</v>
      </c>
      <c r="O279" s="844">
        <v>0.45</v>
      </c>
      <c r="P279" s="845">
        <v>144.16217278405739</v>
      </c>
      <c r="Q279" s="829" t="s">
        <v>23</v>
      </c>
      <c r="R279" s="836">
        <v>0.8</v>
      </c>
      <c r="S279" s="836">
        <v>0.02</v>
      </c>
      <c r="T279" s="846">
        <v>0.04</v>
      </c>
      <c r="U279" s="847" t="s">
        <v>23</v>
      </c>
      <c r="V279" s="848">
        <v>0</v>
      </c>
      <c r="W279" s="848">
        <v>0</v>
      </c>
      <c r="X279" s="849">
        <v>0</v>
      </c>
      <c r="Y279" s="850">
        <v>0</v>
      </c>
    </row>
    <row r="280" spans="2:25">
      <c r="B280" s="841" t="s">
        <v>235</v>
      </c>
      <c r="C280" s="842" t="s">
        <v>65</v>
      </c>
      <c r="D280" s="842">
        <v>497</v>
      </c>
      <c r="E280" s="829">
        <v>400</v>
      </c>
      <c r="F280" s="830">
        <v>2025</v>
      </c>
      <c r="G280" s="830">
        <v>5</v>
      </c>
      <c r="H280" s="830">
        <v>2030</v>
      </c>
      <c r="I280" s="830">
        <v>100</v>
      </c>
      <c r="J280" s="843">
        <v>3113.9029321356397</v>
      </c>
      <c r="K280" s="843">
        <v>0.57999999999999996</v>
      </c>
      <c r="L280" s="844">
        <v>0</v>
      </c>
      <c r="M280" s="844">
        <v>0</v>
      </c>
      <c r="N280" s="845">
        <v>20.2</v>
      </c>
      <c r="O280" s="844">
        <v>0.45</v>
      </c>
      <c r="P280" s="845">
        <v>144.16217278405739</v>
      </c>
      <c r="Q280" s="829" t="s">
        <v>23</v>
      </c>
      <c r="R280" s="836">
        <v>0.8</v>
      </c>
      <c r="S280" s="836">
        <v>0.02</v>
      </c>
      <c r="T280" s="846">
        <v>0.04</v>
      </c>
      <c r="U280" s="847" t="s">
        <v>23</v>
      </c>
      <c r="V280" s="848">
        <v>0</v>
      </c>
      <c r="W280" s="848">
        <v>0</v>
      </c>
      <c r="X280" s="849">
        <v>0</v>
      </c>
      <c r="Y280" s="850">
        <v>0</v>
      </c>
    </row>
    <row r="281" spans="2:25">
      <c r="B281" s="841" t="s">
        <v>236</v>
      </c>
      <c r="C281" s="842" t="s">
        <v>56</v>
      </c>
      <c r="D281" s="842">
        <v>2353</v>
      </c>
      <c r="E281" s="829">
        <v>400</v>
      </c>
      <c r="F281" s="830">
        <v>2025</v>
      </c>
      <c r="G281" s="830">
        <v>5</v>
      </c>
      <c r="H281" s="830">
        <v>2030</v>
      </c>
      <c r="I281" s="830">
        <v>100</v>
      </c>
      <c r="J281" s="843">
        <v>2969.7407593515823</v>
      </c>
      <c r="K281" s="843">
        <v>0.57999999999999996</v>
      </c>
      <c r="L281" s="844">
        <v>0</v>
      </c>
      <c r="M281" s="844">
        <v>0</v>
      </c>
      <c r="N281" s="845">
        <v>20.2</v>
      </c>
      <c r="O281" s="844">
        <v>0.45</v>
      </c>
      <c r="P281" s="845">
        <v>144.16217278405739</v>
      </c>
      <c r="Q281" s="829" t="s">
        <v>23</v>
      </c>
      <c r="R281" s="836">
        <v>0.8</v>
      </c>
      <c r="S281" s="836">
        <v>0.02</v>
      </c>
      <c r="T281" s="846">
        <v>0.04</v>
      </c>
      <c r="U281" s="847" t="s">
        <v>23</v>
      </c>
      <c r="V281" s="848">
        <v>0</v>
      </c>
      <c r="W281" s="848">
        <v>0</v>
      </c>
      <c r="X281" s="849">
        <v>0</v>
      </c>
      <c r="Y281" s="850">
        <v>0</v>
      </c>
    </row>
    <row r="282" spans="2:25">
      <c r="B282" s="841" t="s">
        <v>237</v>
      </c>
      <c r="C282" s="842" t="s">
        <v>66</v>
      </c>
      <c r="D282" s="842">
        <v>2814</v>
      </c>
      <c r="E282" s="829">
        <v>400</v>
      </c>
      <c r="F282" s="830">
        <v>2025</v>
      </c>
      <c r="G282" s="830">
        <v>5</v>
      </c>
      <c r="H282" s="830">
        <v>2030</v>
      </c>
      <c r="I282" s="830">
        <v>100</v>
      </c>
      <c r="J282" s="843">
        <v>2940.9083247947706</v>
      </c>
      <c r="K282" s="843">
        <v>0.57999999999999996</v>
      </c>
      <c r="L282" s="844">
        <v>0</v>
      </c>
      <c r="M282" s="844">
        <v>0</v>
      </c>
      <c r="N282" s="845">
        <v>20.2</v>
      </c>
      <c r="O282" s="844">
        <v>0.45</v>
      </c>
      <c r="P282" s="845">
        <v>144.16217278405739</v>
      </c>
      <c r="Q282" s="829" t="s">
        <v>23</v>
      </c>
      <c r="R282" s="836">
        <v>0.8</v>
      </c>
      <c r="S282" s="836">
        <v>0.02</v>
      </c>
      <c r="T282" s="846">
        <v>0.04</v>
      </c>
      <c r="U282" s="847" t="s">
        <v>23</v>
      </c>
      <c r="V282" s="848">
        <v>0</v>
      </c>
      <c r="W282" s="848">
        <v>0</v>
      </c>
      <c r="X282" s="849">
        <v>0</v>
      </c>
      <c r="Y282" s="850">
        <v>0</v>
      </c>
    </row>
    <row r="283" spans="2:25">
      <c r="B283" s="841" t="s">
        <v>61</v>
      </c>
      <c r="C283" s="842" t="s">
        <v>67</v>
      </c>
      <c r="D283" s="842">
        <v>4225</v>
      </c>
      <c r="E283" s="829">
        <v>400</v>
      </c>
      <c r="F283" s="830">
        <v>2025</v>
      </c>
      <c r="G283" s="830">
        <v>5</v>
      </c>
      <c r="H283" s="830">
        <v>2030</v>
      </c>
      <c r="I283" s="830">
        <v>100</v>
      </c>
      <c r="J283" s="843">
        <v>2969.7407593515823</v>
      </c>
      <c r="K283" s="843">
        <v>0.57999999999999996</v>
      </c>
      <c r="L283" s="844">
        <v>0</v>
      </c>
      <c r="M283" s="844">
        <v>0</v>
      </c>
      <c r="N283" s="845">
        <v>20.2</v>
      </c>
      <c r="O283" s="844">
        <v>0.45</v>
      </c>
      <c r="P283" s="845">
        <v>144.16217278405739</v>
      </c>
      <c r="Q283" s="829" t="s">
        <v>23</v>
      </c>
      <c r="R283" s="836">
        <v>0.8</v>
      </c>
      <c r="S283" s="836">
        <v>0.02</v>
      </c>
      <c r="T283" s="846">
        <v>0.04</v>
      </c>
      <c r="U283" s="847" t="s">
        <v>23</v>
      </c>
      <c r="V283" s="848">
        <v>0</v>
      </c>
      <c r="W283" s="848">
        <v>0</v>
      </c>
      <c r="X283" s="849">
        <v>0</v>
      </c>
      <c r="Y283" s="850">
        <v>0</v>
      </c>
    </row>
    <row r="284" spans="2:25">
      <c r="B284" s="841" t="s">
        <v>238</v>
      </c>
      <c r="C284" s="842" t="s">
        <v>68</v>
      </c>
      <c r="D284" s="842">
        <v>6130</v>
      </c>
      <c r="E284" s="829">
        <v>400</v>
      </c>
      <c r="F284" s="830">
        <v>2025</v>
      </c>
      <c r="G284" s="830">
        <v>5</v>
      </c>
      <c r="H284" s="830">
        <v>2030</v>
      </c>
      <c r="I284" s="830">
        <v>100</v>
      </c>
      <c r="J284" s="843">
        <v>2854.411021124336</v>
      </c>
      <c r="K284" s="843">
        <v>0.57999999999999996</v>
      </c>
      <c r="L284" s="844">
        <v>0</v>
      </c>
      <c r="M284" s="844">
        <v>0</v>
      </c>
      <c r="N284" s="845">
        <v>20.2</v>
      </c>
      <c r="O284" s="844">
        <v>0.45</v>
      </c>
      <c r="P284" s="845">
        <v>144.16217278405739</v>
      </c>
      <c r="Q284" s="829" t="s">
        <v>23</v>
      </c>
      <c r="R284" s="836">
        <v>0.8</v>
      </c>
      <c r="S284" s="836">
        <v>0.02</v>
      </c>
      <c r="T284" s="846">
        <v>0.04</v>
      </c>
      <c r="U284" s="847" t="s">
        <v>23</v>
      </c>
      <c r="V284" s="848">
        <v>0</v>
      </c>
      <c r="W284" s="848">
        <v>0</v>
      </c>
      <c r="X284" s="849">
        <v>0</v>
      </c>
      <c r="Y284" s="850">
        <v>0</v>
      </c>
    </row>
    <row r="285" spans="2:25">
      <c r="B285" s="826" t="s">
        <v>22</v>
      </c>
      <c r="C285" s="827" t="s">
        <v>124</v>
      </c>
      <c r="D285" s="827" t="s">
        <v>19</v>
      </c>
      <c r="E285" s="852">
        <v>400</v>
      </c>
      <c r="F285" s="853">
        <v>2025</v>
      </c>
      <c r="G285" s="854">
        <v>5</v>
      </c>
      <c r="H285" s="855">
        <v>2030</v>
      </c>
      <c r="I285" s="853">
        <v>100</v>
      </c>
      <c r="J285" s="856">
        <v>3537.4133152012569</v>
      </c>
      <c r="K285" s="856">
        <v>0.57999999999999996</v>
      </c>
      <c r="L285" s="857">
        <v>0</v>
      </c>
      <c r="M285" s="857">
        <v>0</v>
      </c>
      <c r="N285" s="858">
        <v>20.2</v>
      </c>
      <c r="O285" s="857">
        <v>0.45</v>
      </c>
      <c r="P285" s="858">
        <v>176.87066576006285</v>
      </c>
      <c r="Q285" s="852" t="s">
        <v>23</v>
      </c>
      <c r="R285" s="859">
        <v>0.8</v>
      </c>
      <c r="S285" s="859">
        <v>0.02</v>
      </c>
      <c r="T285" s="860">
        <v>0.04</v>
      </c>
      <c r="U285" s="861" t="s">
        <v>23</v>
      </c>
      <c r="V285" s="862">
        <v>0</v>
      </c>
      <c r="W285" s="862">
        <v>0</v>
      </c>
      <c r="X285" s="863">
        <v>0</v>
      </c>
      <c r="Y285" s="696">
        <v>0</v>
      </c>
    </row>
    <row r="286" spans="2:25">
      <c r="B286" s="841" t="s">
        <v>234</v>
      </c>
      <c r="C286" s="842" t="s">
        <v>64</v>
      </c>
      <c r="D286" s="842">
        <v>19</v>
      </c>
      <c r="E286" s="829">
        <v>400</v>
      </c>
      <c r="F286" s="830">
        <v>2025</v>
      </c>
      <c r="G286" s="830">
        <v>5</v>
      </c>
      <c r="H286" s="830">
        <v>2030</v>
      </c>
      <c r="I286" s="830">
        <v>100</v>
      </c>
      <c r="J286" s="843">
        <v>3749.6581141133324</v>
      </c>
      <c r="K286" s="843">
        <v>0.57999999999999996</v>
      </c>
      <c r="L286" s="844">
        <v>0</v>
      </c>
      <c r="M286" s="844">
        <v>0</v>
      </c>
      <c r="N286" s="845">
        <v>20.2</v>
      </c>
      <c r="O286" s="844">
        <v>0.45</v>
      </c>
      <c r="P286" s="845">
        <v>176.87066576006285</v>
      </c>
      <c r="Q286" s="829" t="s">
        <v>23</v>
      </c>
      <c r="R286" s="836">
        <v>0.8</v>
      </c>
      <c r="S286" s="836">
        <v>0.02</v>
      </c>
      <c r="T286" s="846">
        <v>0.04</v>
      </c>
      <c r="U286" s="847" t="s">
        <v>23</v>
      </c>
      <c r="V286" s="848">
        <v>0</v>
      </c>
      <c r="W286" s="848">
        <v>0</v>
      </c>
      <c r="X286" s="849">
        <v>0</v>
      </c>
      <c r="Y286" s="850">
        <v>0</v>
      </c>
    </row>
    <row r="287" spans="2:25">
      <c r="B287" s="841" t="s">
        <v>235</v>
      </c>
      <c r="C287" s="842" t="s">
        <v>65</v>
      </c>
      <c r="D287" s="842">
        <v>497</v>
      </c>
      <c r="E287" s="829">
        <v>400</v>
      </c>
      <c r="F287" s="830">
        <v>2025</v>
      </c>
      <c r="G287" s="830">
        <v>5</v>
      </c>
      <c r="H287" s="830">
        <v>2030</v>
      </c>
      <c r="I287" s="830">
        <v>100</v>
      </c>
      <c r="J287" s="843">
        <v>3820.4063804173575</v>
      </c>
      <c r="K287" s="843">
        <v>0.57999999999999996</v>
      </c>
      <c r="L287" s="844">
        <v>0</v>
      </c>
      <c r="M287" s="844">
        <v>0</v>
      </c>
      <c r="N287" s="845">
        <v>20.2</v>
      </c>
      <c r="O287" s="844">
        <v>0.45</v>
      </c>
      <c r="P287" s="845">
        <v>176.87066576006285</v>
      </c>
      <c r="Q287" s="829" t="s">
        <v>23</v>
      </c>
      <c r="R287" s="836">
        <v>0.8</v>
      </c>
      <c r="S287" s="836">
        <v>0.02</v>
      </c>
      <c r="T287" s="846">
        <v>0.04</v>
      </c>
      <c r="U287" s="847" t="s">
        <v>23</v>
      </c>
      <c r="V287" s="848">
        <v>0</v>
      </c>
      <c r="W287" s="848">
        <v>0</v>
      </c>
      <c r="X287" s="849">
        <v>0</v>
      </c>
      <c r="Y287" s="850">
        <v>0</v>
      </c>
    </row>
    <row r="288" spans="2:25">
      <c r="B288" s="841" t="s">
        <v>236</v>
      </c>
      <c r="C288" s="842" t="s">
        <v>56</v>
      </c>
      <c r="D288" s="842">
        <v>2353</v>
      </c>
      <c r="E288" s="829">
        <v>400</v>
      </c>
      <c r="F288" s="830">
        <v>2025</v>
      </c>
      <c r="G288" s="830">
        <v>5</v>
      </c>
      <c r="H288" s="830">
        <v>2030</v>
      </c>
      <c r="I288" s="830">
        <v>100</v>
      </c>
      <c r="J288" s="843">
        <v>3643.5357146572946</v>
      </c>
      <c r="K288" s="843">
        <v>0.57999999999999996</v>
      </c>
      <c r="L288" s="844">
        <v>0</v>
      </c>
      <c r="M288" s="844">
        <v>0</v>
      </c>
      <c r="N288" s="845">
        <v>20.2</v>
      </c>
      <c r="O288" s="844">
        <v>0.45</v>
      </c>
      <c r="P288" s="845">
        <v>176.87066576006285</v>
      </c>
      <c r="Q288" s="829" t="s">
        <v>23</v>
      </c>
      <c r="R288" s="836">
        <v>0.8</v>
      </c>
      <c r="S288" s="836">
        <v>0.02</v>
      </c>
      <c r="T288" s="846">
        <v>0.04</v>
      </c>
      <c r="U288" s="847" t="s">
        <v>23</v>
      </c>
      <c r="V288" s="848">
        <v>0</v>
      </c>
      <c r="W288" s="848">
        <v>0</v>
      </c>
      <c r="X288" s="849">
        <v>0</v>
      </c>
      <c r="Y288" s="850">
        <v>0</v>
      </c>
    </row>
    <row r="289" spans="2:25">
      <c r="B289" s="841" t="s">
        <v>237</v>
      </c>
      <c r="C289" s="842" t="s">
        <v>66</v>
      </c>
      <c r="D289" s="842">
        <v>2814</v>
      </c>
      <c r="E289" s="829">
        <v>400</v>
      </c>
      <c r="F289" s="830">
        <v>2025</v>
      </c>
      <c r="G289" s="830">
        <v>5</v>
      </c>
      <c r="H289" s="830">
        <v>2030</v>
      </c>
      <c r="I289" s="830">
        <v>100</v>
      </c>
      <c r="J289" s="843">
        <v>3608.1615815052819</v>
      </c>
      <c r="K289" s="843">
        <v>0.57999999999999996</v>
      </c>
      <c r="L289" s="844">
        <v>0</v>
      </c>
      <c r="M289" s="844">
        <v>0</v>
      </c>
      <c r="N289" s="845">
        <v>20.2</v>
      </c>
      <c r="O289" s="844">
        <v>0.45</v>
      </c>
      <c r="P289" s="845">
        <v>176.87066576006285</v>
      </c>
      <c r="Q289" s="829" t="s">
        <v>23</v>
      </c>
      <c r="R289" s="836">
        <v>0.8</v>
      </c>
      <c r="S289" s="836">
        <v>0.02</v>
      </c>
      <c r="T289" s="846">
        <v>0.04</v>
      </c>
      <c r="U289" s="847" t="s">
        <v>23</v>
      </c>
      <c r="V289" s="848">
        <v>0</v>
      </c>
      <c r="W289" s="848">
        <v>0</v>
      </c>
      <c r="X289" s="849">
        <v>0</v>
      </c>
      <c r="Y289" s="850">
        <v>0</v>
      </c>
    </row>
    <row r="290" spans="2:25">
      <c r="B290" s="841" t="s">
        <v>61</v>
      </c>
      <c r="C290" s="842" t="s">
        <v>67</v>
      </c>
      <c r="D290" s="842">
        <v>4225</v>
      </c>
      <c r="E290" s="829">
        <v>400</v>
      </c>
      <c r="F290" s="830">
        <v>2025</v>
      </c>
      <c r="G290" s="830">
        <v>5</v>
      </c>
      <c r="H290" s="830">
        <v>2030</v>
      </c>
      <c r="I290" s="830">
        <v>100</v>
      </c>
      <c r="J290" s="843">
        <v>3643.5357146572946</v>
      </c>
      <c r="K290" s="843">
        <v>0.57999999999999996</v>
      </c>
      <c r="L290" s="844">
        <v>0</v>
      </c>
      <c r="M290" s="844">
        <v>0</v>
      </c>
      <c r="N290" s="845">
        <v>20.2</v>
      </c>
      <c r="O290" s="844">
        <v>0.45</v>
      </c>
      <c r="P290" s="845">
        <v>176.87066576006285</v>
      </c>
      <c r="Q290" s="829" t="s">
        <v>23</v>
      </c>
      <c r="R290" s="836">
        <v>0.8</v>
      </c>
      <c r="S290" s="836">
        <v>0.02</v>
      </c>
      <c r="T290" s="846">
        <v>0.04</v>
      </c>
      <c r="U290" s="847" t="s">
        <v>23</v>
      </c>
      <c r="V290" s="848">
        <v>0</v>
      </c>
      <c r="W290" s="848">
        <v>0</v>
      </c>
      <c r="X290" s="849">
        <v>0</v>
      </c>
      <c r="Y290" s="850">
        <v>0</v>
      </c>
    </row>
    <row r="291" spans="2:25">
      <c r="B291" s="841" t="s">
        <v>238</v>
      </c>
      <c r="C291" s="842" t="s">
        <v>68</v>
      </c>
      <c r="D291" s="842">
        <v>6130</v>
      </c>
      <c r="E291" s="829">
        <v>400</v>
      </c>
      <c r="F291" s="830">
        <v>2025</v>
      </c>
      <c r="G291" s="830">
        <v>5</v>
      </c>
      <c r="H291" s="830">
        <v>2030</v>
      </c>
      <c r="I291" s="830">
        <v>100</v>
      </c>
      <c r="J291" s="843">
        <v>3502.0391820492441</v>
      </c>
      <c r="K291" s="843">
        <v>0.57999999999999996</v>
      </c>
      <c r="L291" s="844">
        <v>0</v>
      </c>
      <c r="M291" s="844">
        <v>0</v>
      </c>
      <c r="N291" s="845">
        <v>20.2</v>
      </c>
      <c r="O291" s="844">
        <v>0.45</v>
      </c>
      <c r="P291" s="845">
        <v>176.87066576006285</v>
      </c>
      <c r="Q291" s="829" t="s">
        <v>23</v>
      </c>
      <c r="R291" s="836">
        <v>0.8</v>
      </c>
      <c r="S291" s="836">
        <v>0.02</v>
      </c>
      <c r="T291" s="846">
        <v>0.04</v>
      </c>
      <c r="U291" s="847" t="s">
        <v>23</v>
      </c>
      <c r="V291" s="848">
        <v>0</v>
      </c>
      <c r="W291" s="848">
        <v>0</v>
      </c>
      <c r="X291" s="849">
        <v>0</v>
      </c>
      <c r="Y291" s="850">
        <v>0</v>
      </c>
    </row>
    <row r="292" spans="2:25">
      <c r="B292" s="826" t="s">
        <v>22</v>
      </c>
      <c r="C292" s="827" t="s">
        <v>125</v>
      </c>
      <c r="D292" s="827" t="s">
        <v>19</v>
      </c>
      <c r="E292" s="852">
        <v>100</v>
      </c>
      <c r="F292" s="853">
        <v>2026</v>
      </c>
      <c r="G292" s="854">
        <v>5</v>
      </c>
      <c r="H292" s="855">
        <v>2031</v>
      </c>
      <c r="I292" s="853">
        <v>60</v>
      </c>
      <c r="J292" s="856">
        <v>6173.760755101147</v>
      </c>
      <c r="K292" s="856">
        <v>0.7</v>
      </c>
      <c r="L292" s="857">
        <v>0</v>
      </c>
      <c r="M292" s="857">
        <v>0</v>
      </c>
      <c r="N292" s="858">
        <v>2</v>
      </c>
      <c r="O292" s="857">
        <v>0</v>
      </c>
      <c r="P292" s="858">
        <v>60</v>
      </c>
      <c r="Q292" s="852" t="s">
        <v>23</v>
      </c>
      <c r="R292" s="859">
        <v>0.55000000000000004</v>
      </c>
      <c r="S292" s="859">
        <v>0.02</v>
      </c>
      <c r="T292" s="860">
        <v>0.03</v>
      </c>
      <c r="U292" s="861" t="s">
        <v>23</v>
      </c>
      <c r="V292" s="862">
        <v>0</v>
      </c>
      <c r="W292" s="862">
        <v>0</v>
      </c>
      <c r="X292" s="863">
        <v>0</v>
      </c>
      <c r="Y292" s="696">
        <v>0</v>
      </c>
    </row>
    <row r="293" spans="2:25">
      <c r="B293" s="841" t="s">
        <v>234</v>
      </c>
      <c r="C293" s="842" t="s">
        <v>64</v>
      </c>
      <c r="D293" s="842">
        <v>19</v>
      </c>
      <c r="E293" s="829">
        <v>100</v>
      </c>
      <c r="F293" s="830">
        <v>2026</v>
      </c>
      <c r="G293" s="830">
        <v>5</v>
      </c>
      <c r="H293" s="830">
        <v>2031</v>
      </c>
      <c r="I293" s="830">
        <v>60</v>
      </c>
      <c r="J293" s="843">
        <v>6544.1864004072158</v>
      </c>
      <c r="K293" s="843">
        <v>0.7</v>
      </c>
      <c r="L293" s="844">
        <v>0</v>
      </c>
      <c r="M293" s="844">
        <v>0</v>
      </c>
      <c r="N293" s="845">
        <v>2</v>
      </c>
      <c r="O293" s="844">
        <v>0</v>
      </c>
      <c r="P293" s="845">
        <v>60</v>
      </c>
      <c r="Q293" s="829" t="s">
        <v>23</v>
      </c>
      <c r="R293" s="836">
        <v>0.55000000000000004</v>
      </c>
      <c r="S293" s="836">
        <v>0.02</v>
      </c>
      <c r="T293" s="846">
        <v>0.03</v>
      </c>
      <c r="U293" s="847" t="s">
        <v>23</v>
      </c>
      <c r="V293" s="848">
        <v>0</v>
      </c>
      <c r="W293" s="848">
        <v>0</v>
      </c>
      <c r="X293" s="849">
        <v>0</v>
      </c>
      <c r="Y293" s="850">
        <v>0</v>
      </c>
    </row>
    <row r="294" spans="2:25">
      <c r="B294" s="841" t="s">
        <v>235</v>
      </c>
      <c r="C294" s="842" t="s">
        <v>65</v>
      </c>
      <c r="D294" s="842">
        <v>497</v>
      </c>
      <c r="E294" s="829">
        <v>100</v>
      </c>
      <c r="F294" s="830">
        <v>2026</v>
      </c>
      <c r="G294" s="830">
        <v>5</v>
      </c>
      <c r="H294" s="830">
        <v>2031</v>
      </c>
      <c r="I294" s="830">
        <v>60</v>
      </c>
      <c r="J294" s="843">
        <v>6667.6616155092388</v>
      </c>
      <c r="K294" s="843">
        <v>0.7</v>
      </c>
      <c r="L294" s="844">
        <v>0</v>
      </c>
      <c r="M294" s="844">
        <v>0</v>
      </c>
      <c r="N294" s="845">
        <v>2</v>
      </c>
      <c r="O294" s="844">
        <v>0</v>
      </c>
      <c r="P294" s="845">
        <v>60</v>
      </c>
      <c r="Q294" s="829" t="s">
        <v>23</v>
      </c>
      <c r="R294" s="836">
        <v>0.55000000000000004</v>
      </c>
      <c r="S294" s="836">
        <v>0.02</v>
      </c>
      <c r="T294" s="846">
        <v>0.03</v>
      </c>
      <c r="U294" s="847" t="s">
        <v>23</v>
      </c>
      <c r="V294" s="848">
        <v>0</v>
      </c>
      <c r="W294" s="848">
        <v>0</v>
      </c>
      <c r="X294" s="849">
        <v>0</v>
      </c>
      <c r="Y294" s="850">
        <v>0</v>
      </c>
    </row>
    <row r="295" spans="2:25">
      <c r="B295" s="841" t="s">
        <v>236</v>
      </c>
      <c r="C295" s="842" t="s">
        <v>56</v>
      </c>
      <c r="D295" s="842">
        <v>2353</v>
      </c>
      <c r="E295" s="829">
        <v>100</v>
      </c>
      <c r="F295" s="830">
        <v>2026</v>
      </c>
      <c r="G295" s="830">
        <v>5</v>
      </c>
      <c r="H295" s="830">
        <v>2031</v>
      </c>
      <c r="I295" s="830">
        <v>60</v>
      </c>
      <c r="J295" s="843">
        <v>6358.9735777541819</v>
      </c>
      <c r="K295" s="843">
        <v>0.7</v>
      </c>
      <c r="L295" s="844">
        <v>0</v>
      </c>
      <c r="M295" s="844">
        <v>0</v>
      </c>
      <c r="N295" s="845">
        <v>2</v>
      </c>
      <c r="O295" s="844">
        <v>0</v>
      </c>
      <c r="P295" s="845">
        <v>60</v>
      </c>
      <c r="Q295" s="829" t="s">
        <v>23</v>
      </c>
      <c r="R295" s="836">
        <v>0.55000000000000004</v>
      </c>
      <c r="S295" s="836">
        <v>0.02</v>
      </c>
      <c r="T295" s="846">
        <v>0.03</v>
      </c>
      <c r="U295" s="847" t="s">
        <v>23</v>
      </c>
      <c r="V295" s="848">
        <v>0</v>
      </c>
      <c r="W295" s="848">
        <v>0</v>
      </c>
      <c r="X295" s="849">
        <v>0</v>
      </c>
      <c r="Y295" s="850">
        <v>0</v>
      </c>
    </row>
    <row r="296" spans="2:25">
      <c r="B296" s="841" t="s">
        <v>237</v>
      </c>
      <c r="C296" s="842" t="s">
        <v>66</v>
      </c>
      <c r="D296" s="842">
        <v>2814</v>
      </c>
      <c r="E296" s="829">
        <v>100</v>
      </c>
      <c r="F296" s="830">
        <v>2026</v>
      </c>
      <c r="G296" s="830">
        <v>5</v>
      </c>
      <c r="H296" s="830">
        <v>2031</v>
      </c>
      <c r="I296" s="830">
        <v>60</v>
      </c>
      <c r="J296" s="843">
        <v>6297.2359702031699</v>
      </c>
      <c r="K296" s="843">
        <v>0.7</v>
      </c>
      <c r="L296" s="844">
        <v>0</v>
      </c>
      <c r="M296" s="844">
        <v>0</v>
      </c>
      <c r="N296" s="845">
        <v>2</v>
      </c>
      <c r="O296" s="844">
        <v>0</v>
      </c>
      <c r="P296" s="845">
        <v>60</v>
      </c>
      <c r="Q296" s="829" t="s">
        <v>23</v>
      </c>
      <c r="R296" s="836">
        <v>0.55000000000000004</v>
      </c>
      <c r="S296" s="836">
        <v>0.02</v>
      </c>
      <c r="T296" s="846">
        <v>0.03</v>
      </c>
      <c r="U296" s="847" t="s">
        <v>23</v>
      </c>
      <c r="V296" s="848">
        <v>0</v>
      </c>
      <c r="W296" s="848">
        <v>0</v>
      </c>
      <c r="X296" s="849">
        <v>0</v>
      </c>
      <c r="Y296" s="850">
        <v>0</v>
      </c>
    </row>
    <row r="297" spans="2:25">
      <c r="B297" s="841" t="s">
        <v>61</v>
      </c>
      <c r="C297" s="842" t="s">
        <v>67</v>
      </c>
      <c r="D297" s="842">
        <v>4225</v>
      </c>
      <c r="E297" s="829">
        <v>100</v>
      </c>
      <c r="F297" s="830">
        <v>2026</v>
      </c>
      <c r="G297" s="830">
        <v>5</v>
      </c>
      <c r="H297" s="830">
        <v>2031</v>
      </c>
      <c r="I297" s="830">
        <v>60</v>
      </c>
      <c r="J297" s="843">
        <v>6358.9735777541819</v>
      </c>
      <c r="K297" s="843">
        <v>0.7</v>
      </c>
      <c r="L297" s="844">
        <v>0</v>
      </c>
      <c r="M297" s="844">
        <v>0</v>
      </c>
      <c r="N297" s="845">
        <v>2</v>
      </c>
      <c r="O297" s="844">
        <v>0</v>
      </c>
      <c r="P297" s="845">
        <v>60</v>
      </c>
      <c r="Q297" s="829" t="s">
        <v>23</v>
      </c>
      <c r="R297" s="836">
        <v>0.55000000000000004</v>
      </c>
      <c r="S297" s="836">
        <v>0.02</v>
      </c>
      <c r="T297" s="846">
        <v>0.03</v>
      </c>
      <c r="U297" s="847" t="s">
        <v>23</v>
      </c>
      <c r="V297" s="848">
        <v>0</v>
      </c>
      <c r="W297" s="848">
        <v>0</v>
      </c>
      <c r="X297" s="849">
        <v>0</v>
      </c>
      <c r="Y297" s="850">
        <v>0</v>
      </c>
    </row>
    <row r="298" spans="2:25">
      <c r="B298" s="841" t="s">
        <v>238</v>
      </c>
      <c r="C298" s="842" t="s">
        <v>68</v>
      </c>
      <c r="D298" s="842">
        <v>6130</v>
      </c>
      <c r="E298" s="829">
        <v>100</v>
      </c>
      <c r="F298" s="830">
        <v>2026</v>
      </c>
      <c r="G298" s="830">
        <v>5</v>
      </c>
      <c r="H298" s="830">
        <v>2031</v>
      </c>
      <c r="I298" s="830">
        <v>60</v>
      </c>
      <c r="J298" s="843">
        <v>6112.023147550135</v>
      </c>
      <c r="K298" s="843">
        <v>0.7</v>
      </c>
      <c r="L298" s="844">
        <v>0</v>
      </c>
      <c r="M298" s="844">
        <v>0</v>
      </c>
      <c r="N298" s="845">
        <v>2</v>
      </c>
      <c r="O298" s="844">
        <v>0</v>
      </c>
      <c r="P298" s="845">
        <v>60</v>
      </c>
      <c r="Q298" s="829" t="s">
        <v>23</v>
      </c>
      <c r="R298" s="836">
        <v>0.55000000000000004</v>
      </c>
      <c r="S298" s="836">
        <v>0.02</v>
      </c>
      <c r="T298" s="846">
        <v>0.03</v>
      </c>
      <c r="U298" s="847" t="s">
        <v>23</v>
      </c>
      <c r="V298" s="848">
        <v>0</v>
      </c>
      <c r="W298" s="848">
        <v>0</v>
      </c>
      <c r="X298" s="849">
        <v>0</v>
      </c>
      <c r="Y298" s="850">
        <v>0</v>
      </c>
    </row>
    <row r="299" spans="2:25">
      <c r="B299" s="826" t="s">
        <v>22</v>
      </c>
      <c r="C299" s="827" t="s">
        <v>126</v>
      </c>
      <c r="D299" s="827" t="s">
        <v>19</v>
      </c>
      <c r="E299" s="852">
        <v>50</v>
      </c>
      <c r="F299" s="853">
        <v>2026</v>
      </c>
      <c r="G299" s="854">
        <v>5</v>
      </c>
      <c r="H299" s="855">
        <v>2031</v>
      </c>
      <c r="I299" s="853">
        <v>60</v>
      </c>
      <c r="J299" s="856">
        <v>11525.173861669819</v>
      </c>
      <c r="K299" s="856">
        <v>0.7</v>
      </c>
      <c r="L299" s="857">
        <v>0</v>
      </c>
      <c r="M299" s="857">
        <v>0</v>
      </c>
      <c r="N299" s="858">
        <v>1</v>
      </c>
      <c r="O299" s="857">
        <v>0</v>
      </c>
      <c r="P299" s="858">
        <v>60</v>
      </c>
      <c r="Q299" s="852" t="s">
        <v>23</v>
      </c>
      <c r="R299" s="859">
        <v>0.55000000000000004</v>
      </c>
      <c r="S299" s="859">
        <v>0.02</v>
      </c>
      <c r="T299" s="860">
        <v>0.03</v>
      </c>
      <c r="U299" s="861" t="s">
        <v>23</v>
      </c>
      <c r="V299" s="862">
        <v>0</v>
      </c>
      <c r="W299" s="862">
        <v>0</v>
      </c>
      <c r="X299" s="863">
        <v>0</v>
      </c>
      <c r="Y299" s="696">
        <v>0</v>
      </c>
    </row>
    <row r="300" spans="2:25">
      <c r="B300" s="841" t="s">
        <v>234</v>
      </c>
      <c r="C300" s="842" t="s">
        <v>64</v>
      </c>
      <c r="D300" s="842">
        <v>19</v>
      </c>
      <c r="E300" s="829">
        <v>50</v>
      </c>
      <c r="F300" s="830">
        <v>2026</v>
      </c>
      <c r="G300" s="830">
        <v>5</v>
      </c>
      <c r="H300" s="830">
        <v>2031</v>
      </c>
      <c r="I300" s="830">
        <v>60</v>
      </c>
      <c r="J300" s="843">
        <v>12216.684293370008</v>
      </c>
      <c r="K300" s="843">
        <v>0.7</v>
      </c>
      <c r="L300" s="844">
        <v>0</v>
      </c>
      <c r="M300" s="844">
        <v>0</v>
      </c>
      <c r="N300" s="845">
        <v>1</v>
      </c>
      <c r="O300" s="844">
        <v>0</v>
      </c>
      <c r="P300" s="845">
        <v>60</v>
      </c>
      <c r="Q300" s="829" t="s">
        <v>23</v>
      </c>
      <c r="R300" s="836">
        <v>0.55000000000000004</v>
      </c>
      <c r="S300" s="836">
        <v>0.02</v>
      </c>
      <c r="T300" s="846">
        <v>0.03</v>
      </c>
      <c r="U300" s="847" t="s">
        <v>23</v>
      </c>
      <c r="V300" s="848">
        <v>0</v>
      </c>
      <c r="W300" s="848">
        <v>0</v>
      </c>
      <c r="X300" s="849">
        <v>0</v>
      </c>
      <c r="Y300" s="850">
        <v>0</v>
      </c>
    </row>
    <row r="301" spans="2:25">
      <c r="B301" s="841" t="s">
        <v>235</v>
      </c>
      <c r="C301" s="842" t="s">
        <v>65</v>
      </c>
      <c r="D301" s="842">
        <v>497</v>
      </c>
      <c r="E301" s="829">
        <v>50</v>
      </c>
      <c r="F301" s="830">
        <v>2026</v>
      </c>
      <c r="G301" s="830">
        <v>5</v>
      </c>
      <c r="H301" s="830">
        <v>2031</v>
      </c>
      <c r="I301" s="830">
        <v>60</v>
      </c>
      <c r="J301" s="843">
        <v>12447.187770603405</v>
      </c>
      <c r="K301" s="843">
        <v>0.7</v>
      </c>
      <c r="L301" s="844">
        <v>0</v>
      </c>
      <c r="M301" s="844">
        <v>0</v>
      </c>
      <c r="N301" s="845">
        <v>1</v>
      </c>
      <c r="O301" s="844">
        <v>0</v>
      </c>
      <c r="P301" s="845">
        <v>60</v>
      </c>
      <c r="Q301" s="829" t="s">
        <v>23</v>
      </c>
      <c r="R301" s="836">
        <v>0.55000000000000004</v>
      </c>
      <c r="S301" s="836">
        <v>0.02</v>
      </c>
      <c r="T301" s="846">
        <v>0.03</v>
      </c>
      <c r="U301" s="847" t="s">
        <v>23</v>
      </c>
      <c r="V301" s="848">
        <v>0</v>
      </c>
      <c r="W301" s="848">
        <v>0</v>
      </c>
      <c r="X301" s="849">
        <v>0</v>
      </c>
      <c r="Y301" s="850">
        <v>0</v>
      </c>
    </row>
    <row r="302" spans="2:25">
      <c r="B302" s="841" t="s">
        <v>236</v>
      </c>
      <c r="C302" s="842" t="s">
        <v>56</v>
      </c>
      <c r="D302" s="842">
        <v>2353</v>
      </c>
      <c r="E302" s="829">
        <v>50</v>
      </c>
      <c r="F302" s="830">
        <v>2026</v>
      </c>
      <c r="G302" s="830">
        <v>5</v>
      </c>
      <c r="H302" s="830">
        <v>2031</v>
      </c>
      <c r="I302" s="830">
        <v>60</v>
      </c>
      <c r="J302" s="843">
        <v>11870.929077519913</v>
      </c>
      <c r="K302" s="843">
        <v>0.7</v>
      </c>
      <c r="L302" s="844">
        <v>0</v>
      </c>
      <c r="M302" s="844">
        <v>0</v>
      </c>
      <c r="N302" s="845">
        <v>1</v>
      </c>
      <c r="O302" s="844">
        <v>0</v>
      </c>
      <c r="P302" s="845">
        <v>60</v>
      </c>
      <c r="Q302" s="829" t="s">
        <v>23</v>
      </c>
      <c r="R302" s="836">
        <v>0.55000000000000004</v>
      </c>
      <c r="S302" s="836">
        <v>0.02</v>
      </c>
      <c r="T302" s="846">
        <v>0.03</v>
      </c>
      <c r="U302" s="847" t="s">
        <v>23</v>
      </c>
      <c r="V302" s="848">
        <v>0</v>
      </c>
      <c r="W302" s="848">
        <v>0</v>
      </c>
      <c r="X302" s="849">
        <v>0</v>
      </c>
      <c r="Y302" s="850">
        <v>0</v>
      </c>
    </row>
    <row r="303" spans="2:25">
      <c r="B303" s="841" t="s">
        <v>237</v>
      </c>
      <c r="C303" s="842" t="s">
        <v>66</v>
      </c>
      <c r="D303" s="842">
        <v>2814</v>
      </c>
      <c r="E303" s="829">
        <v>50</v>
      </c>
      <c r="F303" s="830">
        <v>2026</v>
      </c>
      <c r="G303" s="830">
        <v>5</v>
      </c>
      <c r="H303" s="830">
        <v>2031</v>
      </c>
      <c r="I303" s="830">
        <v>60</v>
      </c>
      <c r="J303" s="843">
        <v>11755.677338903215</v>
      </c>
      <c r="K303" s="843">
        <v>0.7</v>
      </c>
      <c r="L303" s="844">
        <v>0</v>
      </c>
      <c r="M303" s="844">
        <v>0</v>
      </c>
      <c r="N303" s="845">
        <v>1</v>
      </c>
      <c r="O303" s="844">
        <v>0</v>
      </c>
      <c r="P303" s="845">
        <v>60</v>
      </c>
      <c r="Q303" s="829" t="s">
        <v>23</v>
      </c>
      <c r="R303" s="836">
        <v>0.55000000000000004</v>
      </c>
      <c r="S303" s="836">
        <v>0.02</v>
      </c>
      <c r="T303" s="846">
        <v>0.03</v>
      </c>
      <c r="U303" s="847" t="s">
        <v>23</v>
      </c>
      <c r="V303" s="848">
        <v>0</v>
      </c>
      <c r="W303" s="848">
        <v>0</v>
      </c>
      <c r="X303" s="849">
        <v>0</v>
      </c>
      <c r="Y303" s="850">
        <v>0</v>
      </c>
    </row>
    <row r="304" spans="2:25">
      <c r="B304" s="841" t="s">
        <v>61</v>
      </c>
      <c r="C304" s="842" t="s">
        <v>67</v>
      </c>
      <c r="D304" s="842">
        <v>4225</v>
      </c>
      <c r="E304" s="829">
        <v>50</v>
      </c>
      <c r="F304" s="830">
        <v>2026</v>
      </c>
      <c r="G304" s="830">
        <v>5</v>
      </c>
      <c r="H304" s="830">
        <v>2031</v>
      </c>
      <c r="I304" s="830">
        <v>60</v>
      </c>
      <c r="J304" s="843">
        <v>11870.929077519913</v>
      </c>
      <c r="K304" s="843">
        <v>0.7</v>
      </c>
      <c r="L304" s="844">
        <v>0</v>
      </c>
      <c r="M304" s="844">
        <v>0</v>
      </c>
      <c r="N304" s="845">
        <v>1</v>
      </c>
      <c r="O304" s="844">
        <v>0</v>
      </c>
      <c r="P304" s="845">
        <v>60</v>
      </c>
      <c r="Q304" s="829" t="s">
        <v>23</v>
      </c>
      <c r="R304" s="836">
        <v>0.55000000000000004</v>
      </c>
      <c r="S304" s="836">
        <v>0.02</v>
      </c>
      <c r="T304" s="846">
        <v>0.03</v>
      </c>
      <c r="U304" s="847" t="s">
        <v>23</v>
      </c>
      <c r="V304" s="848">
        <v>0</v>
      </c>
      <c r="W304" s="848">
        <v>0</v>
      </c>
      <c r="X304" s="849">
        <v>0</v>
      </c>
      <c r="Y304" s="850">
        <v>0</v>
      </c>
    </row>
    <row r="305" spans="2:25">
      <c r="B305" s="841" t="s">
        <v>238</v>
      </c>
      <c r="C305" s="842" t="s">
        <v>68</v>
      </c>
      <c r="D305" s="842">
        <v>6130</v>
      </c>
      <c r="E305" s="829">
        <v>50</v>
      </c>
      <c r="F305" s="830">
        <v>2026</v>
      </c>
      <c r="G305" s="830">
        <v>5</v>
      </c>
      <c r="H305" s="830">
        <v>2031</v>
      </c>
      <c r="I305" s="830">
        <v>60</v>
      </c>
      <c r="J305" s="843">
        <v>11409.92212305312</v>
      </c>
      <c r="K305" s="843">
        <v>0.7</v>
      </c>
      <c r="L305" s="844">
        <v>0</v>
      </c>
      <c r="M305" s="844">
        <v>0</v>
      </c>
      <c r="N305" s="845">
        <v>1</v>
      </c>
      <c r="O305" s="844">
        <v>0</v>
      </c>
      <c r="P305" s="845">
        <v>60</v>
      </c>
      <c r="Q305" s="829" t="s">
        <v>23</v>
      </c>
      <c r="R305" s="836">
        <v>0.55000000000000004</v>
      </c>
      <c r="S305" s="836">
        <v>0.02</v>
      </c>
      <c r="T305" s="846">
        <v>0.03</v>
      </c>
      <c r="U305" s="847" t="s">
        <v>23</v>
      </c>
      <c r="V305" s="848">
        <v>0</v>
      </c>
      <c r="W305" s="848">
        <v>0</v>
      </c>
      <c r="X305" s="849">
        <v>0</v>
      </c>
      <c r="Y305" s="850">
        <v>0</v>
      </c>
    </row>
    <row r="306" spans="2:25">
      <c r="B306" s="826" t="s">
        <v>26</v>
      </c>
      <c r="C306" s="827" t="s">
        <v>127</v>
      </c>
      <c r="D306" s="827" t="s">
        <v>223</v>
      </c>
      <c r="E306" s="852">
        <v>20</v>
      </c>
      <c r="F306" s="853">
        <v>2025</v>
      </c>
      <c r="G306" s="854">
        <v>3</v>
      </c>
      <c r="H306" s="855">
        <v>2028</v>
      </c>
      <c r="I306" s="853">
        <v>25</v>
      </c>
      <c r="J306" s="856">
        <v>1964.6360765172662</v>
      </c>
      <c r="K306" s="856" t="s">
        <v>224</v>
      </c>
      <c r="L306" s="857">
        <v>0</v>
      </c>
      <c r="M306" s="857">
        <v>0</v>
      </c>
      <c r="N306" s="858">
        <v>18.164535689999994</v>
      </c>
      <c r="O306" s="857">
        <v>0.12</v>
      </c>
      <c r="P306" s="858">
        <v>39.292721530345325</v>
      </c>
      <c r="Q306" s="852" t="s">
        <v>19</v>
      </c>
      <c r="R306" s="859" t="s">
        <v>223</v>
      </c>
      <c r="S306" s="859" t="s">
        <v>27</v>
      </c>
      <c r="T306" s="860" t="s">
        <v>27</v>
      </c>
      <c r="U306" s="861" t="s">
        <v>23</v>
      </c>
      <c r="V306" s="862" t="s">
        <v>23</v>
      </c>
      <c r="W306" s="862" t="s">
        <v>23</v>
      </c>
      <c r="X306" s="863" t="s">
        <v>23</v>
      </c>
      <c r="Y306" s="696" t="s">
        <v>23</v>
      </c>
    </row>
    <row r="307" spans="2:25">
      <c r="B307" s="841" t="s">
        <v>234</v>
      </c>
      <c r="C307" s="842" t="s">
        <v>64</v>
      </c>
      <c r="D307" s="842">
        <v>19</v>
      </c>
      <c r="E307" s="829">
        <v>20</v>
      </c>
      <c r="F307" s="830">
        <v>2025</v>
      </c>
      <c r="G307" s="830">
        <v>3</v>
      </c>
      <c r="H307" s="830">
        <v>2028</v>
      </c>
      <c r="I307" s="830">
        <v>25</v>
      </c>
      <c r="J307" s="843">
        <v>2082.5142411083025</v>
      </c>
      <c r="K307" s="843" t="s">
        <v>224</v>
      </c>
      <c r="L307" s="844">
        <v>0</v>
      </c>
      <c r="M307" s="844">
        <v>0</v>
      </c>
      <c r="N307" s="845">
        <v>18.164535689999994</v>
      </c>
      <c r="O307" s="844">
        <v>0.12</v>
      </c>
      <c r="P307" s="845">
        <v>39.292721530345325</v>
      </c>
      <c r="Q307" s="829" t="s">
        <v>19</v>
      </c>
      <c r="R307" s="836" t="s">
        <v>223</v>
      </c>
      <c r="S307" s="836" t="s">
        <v>27</v>
      </c>
      <c r="T307" s="846" t="s">
        <v>27</v>
      </c>
      <c r="U307" s="847" t="s">
        <v>23</v>
      </c>
      <c r="V307" s="848" t="s">
        <v>23</v>
      </c>
      <c r="W307" s="848" t="s">
        <v>23</v>
      </c>
      <c r="X307" s="849" t="s">
        <v>23</v>
      </c>
      <c r="Y307" s="850" t="s">
        <v>23</v>
      </c>
    </row>
    <row r="308" spans="2:25">
      <c r="B308" s="841" t="s">
        <v>235</v>
      </c>
      <c r="C308" s="842" t="s">
        <v>65</v>
      </c>
      <c r="D308" s="842">
        <v>497</v>
      </c>
      <c r="E308" s="829">
        <v>20</v>
      </c>
      <c r="F308" s="830">
        <v>2025</v>
      </c>
      <c r="G308" s="830">
        <v>3</v>
      </c>
      <c r="H308" s="830">
        <v>2028</v>
      </c>
      <c r="I308" s="830">
        <v>25</v>
      </c>
      <c r="J308" s="843">
        <v>2180.7460449341656</v>
      </c>
      <c r="K308" s="843" t="s">
        <v>224</v>
      </c>
      <c r="L308" s="844">
        <v>0</v>
      </c>
      <c r="M308" s="844">
        <v>0</v>
      </c>
      <c r="N308" s="845">
        <v>18.164535689999994</v>
      </c>
      <c r="O308" s="844">
        <v>0.12</v>
      </c>
      <c r="P308" s="845">
        <v>39.292721530345325</v>
      </c>
      <c r="Q308" s="829" t="s">
        <v>19</v>
      </c>
      <c r="R308" s="836" t="s">
        <v>223</v>
      </c>
      <c r="S308" s="836" t="s">
        <v>27</v>
      </c>
      <c r="T308" s="846" t="s">
        <v>27</v>
      </c>
      <c r="U308" s="847" t="s">
        <v>23</v>
      </c>
      <c r="V308" s="848" t="s">
        <v>23</v>
      </c>
      <c r="W308" s="848" t="s">
        <v>23</v>
      </c>
      <c r="X308" s="849" t="s">
        <v>23</v>
      </c>
      <c r="Y308" s="850" t="s">
        <v>23</v>
      </c>
    </row>
    <row r="309" spans="2:25">
      <c r="B309" s="841" t="s">
        <v>236</v>
      </c>
      <c r="C309" s="842" t="s">
        <v>56</v>
      </c>
      <c r="D309" s="842">
        <v>2353</v>
      </c>
      <c r="E309" s="829">
        <v>20</v>
      </c>
      <c r="F309" s="830">
        <v>2025</v>
      </c>
      <c r="G309" s="830">
        <v>3</v>
      </c>
      <c r="H309" s="830">
        <v>2028</v>
      </c>
      <c r="I309" s="830">
        <v>25</v>
      </c>
      <c r="J309" s="843">
        <v>2003.9287980476115</v>
      </c>
      <c r="K309" s="843" t="s">
        <v>224</v>
      </c>
      <c r="L309" s="844">
        <v>0</v>
      </c>
      <c r="M309" s="844">
        <v>0</v>
      </c>
      <c r="N309" s="845">
        <v>18.164535689999994</v>
      </c>
      <c r="O309" s="844">
        <v>0.12</v>
      </c>
      <c r="P309" s="845">
        <v>39.292721530345325</v>
      </c>
      <c r="Q309" s="829" t="s">
        <v>19</v>
      </c>
      <c r="R309" s="836" t="s">
        <v>223</v>
      </c>
      <c r="S309" s="836" t="s">
        <v>27</v>
      </c>
      <c r="T309" s="846" t="s">
        <v>27</v>
      </c>
      <c r="U309" s="847" t="s">
        <v>23</v>
      </c>
      <c r="V309" s="848" t="s">
        <v>23</v>
      </c>
      <c r="W309" s="848" t="s">
        <v>23</v>
      </c>
      <c r="X309" s="849" t="s">
        <v>23</v>
      </c>
      <c r="Y309" s="850" t="s">
        <v>23</v>
      </c>
    </row>
    <row r="310" spans="2:25">
      <c r="B310" s="841" t="s">
        <v>237</v>
      </c>
      <c r="C310" s="842" t="s">
        <v>66</v>
      </c>
      <c r="D310" s="842">
        <v>2814</v>
      </c>
      <c r="E310" s="829">
        <v>20</v>
      </c>
      <c r="F310" s="830">
        <v>2025</v>
      </c>
      <c r="G310" s="830">
        <v>3</v>
      </c>
      <c r="H310" s="830">
        <v>2028</v>
      </c>
      <c r="I310" s="830">
        <v>25</v>
      </c>
      <c r="J310" s="843">
        <v>1984.2824372824389</v>
      </c>
      <c r="K310" s="843" t="s">
        <v>224</v>
      </c>
      <c r="L310" s="844">
        <v>0</v>
      </c>
      <c r="M310" s="844">
        <v>0</v>
      </c>
      <c r="N310" s="845">
        <v>18.164535689999994</v>
      </c>
      <c r="O310" s="844">
        <v>0.12</v>
      </c>
      <c r="P310" s="845">
        <v>39.292721530345325</v>
      </c>
      <c r="Q310" s="829" t="s">
        <v>19</v>
      </c>
      <c r="R310" s="836" t="s">
        <v>223</v>
      </c>
      <c r="S310" s="836" t="s">
        <v>27</v>
      </c>
      <c r="T310" s="846" t="s">
        <v>27</v>
      </c>
      <c r="U310" s="847" t="s">
        <v>23</v>
      </c>
      <c r="V310" s="848" t="s">
        <v>23</v>
      </c>
      <c r="W310" s="848" t="s">
        <v>23</v>
      </c>
      <c r="X310" s="849" t="s">
        <v>23</v>
      </c>
      <c r="Y310" s="850" t="s">
        <v>23</v>
      </c>
    </row>
    <row r="311" spans="2:25">
      <c r="B311" s="841" t="s">
        <v>61</v>
      </c>
      <c r="C311" s="842" t="s">
        <v>67</v>
      </c>
      <c r="D311" s="842">
        <v>4225</v>
      </c>
      <c r="E311" s="829">
        <v>20</v>
      </c>
      <c r="F311" s="830">
        <v>2025</v>
      </c>
      <c r="G311" s="830">
        <v>3</v>
      </c>
      <c r="H311" s="830">
        <v>2028</v>
      </c>
      <c r="I311" s="830">
        <v>25</v>
      </c>
      <c r="J311" s="843">
        <v>1964.6360765172662</v>
      </c>
      <c r="K311" s="843" t="s">
        <v>224</v>
      </c>
      <c r="L311" s="844">
        <v>0</v>
      </c>
      <c r="M311" s="844">
        <v>0</v>
      </c>
      <c r="N311" s="845">
        <v>18.164535689999994</v>
      </c>
      <c r="O311" s="844">
        <v>0.12</v>
      </c>
      <c r="P311" s="845">
        <v>39.292721530345325</v>
      </c>
      <c r="Q311" s="829" t="s">
        <v>19</v>
      </c>
      <c r="R311" s="836" t="s">
        <v>223</v>
      </c>
      <c r="S311" s="836" t="s">
        <v>27</v>
      </c>
      <c r="T311" s="846" t="s">
        <v>27</v>
      </c>
      <c r="U311" s="847" t="s">
        <v>23</v>
      </c>
      <c r="V311" s="848" t="s">
        <v>23</v>
      </c>
      <c r="W311" s="848" t="s">
        <v>23</v>
      </c>
      <c r="X311" s="849" t="s">
        <v>23</v>
      </c>
      <c r="Y311" s="850" t="s">
        <v>23</v>
      </c>
    </row>
    <row r="312" spans="2:25">
      <c r="B312" s="841" t="s">
        <v>238</v>
      </c>
      <c r="C312" s="842" t="s">
        <v>68</v>
      </c>
      <c r="D312" s="842">
        <v>6130</v>
      </c>
      <c r="E312" s="829">
        <v>20</v>
      </c>
      <c r="F312" s="830">
        <v>2025</v>
      </c>
      <c r="G312" s="830">
        <v>3</v>
      </c>
      <c r="H312" s="830">
        <v>2028</v>
      </c>
      <c r="I312" s="830">
        <v>25</v>
      </c>
      <c r="J312" s="843">
        <v>1964.6360765172662</v>
      </c>
      <c r="K312" s="843" t="s">
        <v>224</v>
      </c>
      <c r="L312" s="844">
        <v>0</v>
      </c>
      <c r="M312" s="844">
        <v>0</v>
      </c>
      <c r="N312" s="845">
        <v>18.164535689999994</v>
      </c>
      <c r="O312" s="844">
        <v>0.12</v>
      </c>
      <c r="P312" s="845">
        <v>39.292721530345325</v>
      </c>
      <c r="Q312" s="829" t="s">
        <v>19</v>
      </c>
      <c r="R312" s="836" t="s">
        <v>223</v>
      </c>
      <c r="S312" s="836" t="s">
        <v>27</v>
      </c>
      <c r="T312" s="846" t="s">
        <v>27</v>
      </c>
      <c r="U312" s="847" t="s">
        <v>23</v>
      </c>
      <c r="V312" s="848" t="s">
        <v>23</v>
      </c>
      <c r="W312" s="848" t="s">
        <v>23</v>
      </c>
      <c r="X312" s="849" t="s">
        <v>23</v>
      </c>
      <c r="Y312" s="850" t="s">
        <v>23</v>
      </c>
    </row>
    <row r="313" spans="2:25">
      <c r="B313" s="826" t="s">
        <v>26</v>
      </c>
      <c r="C313" s="827" t="s">
        <v>128</v>
      </c>
      <c r="D313" s="827" t="s">
        <v>223</v>
      </c>
      <c r="E313" s="852">
        <v>200</v>
      </c>
      <c r="F313" s="853">
        <v>2025</v>
      </c>
      <c r="G313" s="854">
        <v>3</v>
      </c>
      <c r="H313" s="855">
        <v>2028</v>
      </c>
      <c r="I313" s="853">
        <v>25</v>
      </c>
      <c r="J313" s="856">
        <v>1216.5527160766653</v>
      </c>
      <c r="K313" s="856" t="s">
        <v>224</v>
      </c>
      <c r="L313" s="857">
        <v>0</v>
      </c>
      <c r="M313" s="857">
        <v>0</v>
      </c>
      <c r="N313" s="858">
        <v>20.515994079949831</v>
      </c>
      <c r="O313" s="857">
        <v>0.12</v>
      </c>
      <c r="P313" s="858">
        <v>24.331054321533308</v>
      </c>
      <c r="Q313" s="852" t="s">
        <v>19</v>
      </c>
      <c r="R313" s="859" t="s">
        <v>223</v>
      </c>
      <c r="S313" s="859" t="s">
        <v>27</v>
      </c>
      <c r="T313" s="860" t="s">
        <v>27</v>
      </c>
      <c r="U313" s="861" t="s">
        <v>23</v>
      </c>
      <c r="V313" s="862" t="s">
        <v>23</v>
      </c>
      <c r="W313" s="862" t="s">
        <v>23</v>
      </c>
      <c r="X313" s="863" t="s">
        <v>23</v>
      </c>
      <c r="Y313" s="696" t="s">
        <v>23</v>
      </c>
    </row>
    <row r="314" spans="2:25">
      <c r="B314" s="841" t="s">
        <v>234</v>
      </c>
      <c r="C314" s="842" t="s">
        <v>64</v>
      </c>
      <c r="D314" s="842">
        <v>19</v>
      </c>
      <c r="E314" s="829">
        <v>200</v>
      </c>
      <c r="F314" s="830">
        <v>2025</v>
      </c>
      <c r="G314" s="830">
        <v>3</v>
      </c>
      <c r="H314" s="830">
        <v>2028</v>
      </c>
      <c r="I314" s="830">
        <v>25</v>
      </c>
      <c r="J314" s="843">
        <v>1289.5458790412654</v>
      </c>
      <c r="K314" s="843" t="s">
        <v>224</v>
      </c>
      <c r="L314" s="844">
        <v>0</v>
      </c>
      <c r="M314" s="844">
        <v>0</v>
      </c>
      <c r="N314" s="845">
        <v>20.515994079949831</v>
      </c>
      <c r="O314" s="844">
        <v>0.12</v>
      </c>
      <c r="P314" s="845">
        <v>24.331054321533308</v>
      </c>
      <c r="Q314" s="829" t="s">
        <v>19</v>
      </c>
      <c r="R314" s="836" t="s">
        <v>223</v>
      </c>
      <c r="S314" s="836" t="s">
        <v>27</v>
      </c>
      <c r="T314" s="846" t="s">
        <v>27</v>
      </c>
      <c r="U314" s="847" t="s">
        <v>23</v>
      </c>
      <c r="V314" s="848" t="s">
        <v>23</v>
      </c>
      <c r="W314" s="848" t="s">
        <v>23</v>
      </c>
      <c r="X314" s="849" t="s">
        <v>23</v>
      </c>
      <c r="Y314" s="850" t="s">
        <v>23</v>
      </c>
    </row>
    <row r="315" spans="2:25">
      <c r="B315" s="841" t="s">
        <v>235</v>
      </c>
      <c r="C315" s="842" t="s">
        <v>65</v>
      </c>
      <c r="D315" s="842">
        <v>497</v>
      </c>
      <c r="E315" s="829">
        <v>200</v>
      </c>
      <c r="F315" s="830">
        <v>2025</v>
      </c>
      <c r="G315" s="830">
        <v>3</v>
      </c>
      <c r="H315" s="830">
        <v>2028</v>
      </c>
      <c r="I315" s="830">
        <v>25</v>
      </c>
      <c r="J315" s="843">
        <v>1350.3735148450987</v>
      </c>
      <c r="K315" s="843" t="s">
        <v>224</v>
      </c>
      <c r="L315" s="844">
        <v>0</v>
      </c>
      <c r="M315" s="844">
        <v>0</v>
      </c>
      <c r="N315" s="845">
        <v>20.515994079949831</v>
      </c>
      <c r="O315" s="844">
        <v>0.12</v>
      </c>
      <c r="P315" s="845">
        <v>24.331054321533308</v>
      </c>
      <c r="Q315" s="829" t="s">
        <v>19</v>
      </c>
      <c r="R315" s="836" t="s">
        <v>223</v>
      </c>
      <c r="S315" s="836" t="s">
        <v>27</v>
      </c>
      <c r="T315" s="846" t="s">
        <v>27</v>
      </c>
      <c r="U315" s="847" t="s">
        <v>23</v>
      </c>
      <c r="V315" s="848" t="s">
        <v>23</v>
      </c>
      <c r="W315" s="848" t="s">
        <v>23</v>
      </c>
      <c r="X315" s="849" t="s">
        <v>23</v>
      </c>
      <c r="Y315" s="850" t="s">
        <v>23</v>
      </c>
    </row>
    <row r="316" spans="2:25">
      <c r="B316" s="841" t="s">
        <v>236</v>
      </c>
      <c r="C316" s="842" t="s">
        <v>56</v>
      </c>
      <c r="D316" s="842">
        <v>2353</v>
      </c>
      <c r="E316" s="829">
        <v>200</v>
      </c>
      <c r="F316" s="830">
        <v>2025</v>
      </c>
      <c r="G316" s="830">
        <v>3</v>
      </c>
      <c r="H316" s="830">
        <v>2028</v>
      </c>
      <c r="I316" s="830">
        <v>25</v>
      </c>
      <c r="J316" s="843">
        <v>1240.8837703981987</v>
      </c>
      <c r="K316" s="843" t="s">
        <v>224</v>
      </c>
      <c r="L316" s="844">
        <v>0</v>
      </c>
      <c r="M316" s="844">
        <v>0</v>
      </c>
      <c r="N316" s="845">
        <v>20.515994079949831</v>
      </c>
      <c r="O316" s="844">
        <v>0.12</v>
      </c>
      <c r="P316" s="845">
        <v>24.331054321533308</v>
      </c>
      <c r="Q316" s="829" t="s">
        <v>19</v>
      </c>
      <c r="R316" s="836" t="s">
        <v>223</v>
      </c>
      <c r="S316" s="836" t="s">
        <v>27</v>
      </c>
      <c r="T316" s="846" t="s">
        <v>27</v>
      </c>
      <c r="U316" s="847" t="s">
        <v>23</v>
      </c>
      <c r="V316" s="848" t="s">
        <v>23</v>
      </c>
      <c r="W316" s="848" t="s">
        <v>23</v>
      </c>
      <c r="X316" s="849" t="s">
        <v>23</v>
      </c>
      <c r="Y316" s="850" t="s">
        <v>23</v>
      </c>
    </row>
    <row r="317" spans="2:25">
      <c r="B317" s="841" t="s">
        <v>237</v>
      </c>
      <c r="C317" s="842" t="s">
        <v>66</v>
      </c>
      <c r="D317" s="842">
        <v>2814</v>
      </c>
      <c r="E317" s="829">
        <v>200</v>
      </c>
      <c r="F317" s="830">
        <v>2025</v>
      </c>
      <c r="G317" s="830">
        <v>3</v>
      </c>
      <c r="H317" s="830">
        <v>2028</v>
      </c>
      <c r="I317" s="830">
        <v>25</v>
      </c>
      <c r="J317" s="843">
        <v>1228.718243237432</v>
      </c>
      <c r="K317" s="843" t="s">
        <v>224</v>
      </c>
      <c r="L317" s="844">
        <v>0</v>
      </c>
      <c r="M317" s="844">
        <v>0</v>
      </c>
      <c r="N317" s="845">
        <v>20.515994079949831</v>
      </c>
      <c r="O317" s="844">
        <v>0.12</v>
      </c>
      <c r="P317" s="845">
        <v>24.331054321533308</v>
      </c>
      <c r="Q317" s="829" t="s">
        <v>19</v>
      </c>
      <c r="R317" s="836" t="s">
        <v>223</v>
      </c>
      <c r="S317" s="836" t="s">
        <v>27</v>
      </c>
      <c r="T317" s="846" t="s">
        <v>27</v>
      </c>
      <c r="U317" s="847" t="s">
        <v>23</v>
      </c>
      <c r="V317" s="848" t="s">
        <v>23</v>
      </c>
      <c r="W317" s="848" t="s">
        <v>23</v>
      </c>
      <c r="X317" s="849" t="s">
        <v>23</v>
      </c>
      <c r="Y317" s="850" t="s">
        <v>23</v>
      </c>
    </row>
    <row r="318" spans="2:25">
      <c r="B318" s="841" t="s">
        <v>61</v>
      </c>
      <c r="C318" s="842" t="s">
        <v>67</v>
      </c>
      <c r="D318" s="842">
        <v>4225</v>
      </c>
      <c r="E318" s="829">
        <v>200</v>
      </c>
      <c r="F318" s="830">
        <v>2025</v>
      </c>
      <c r="G318" s="830">
        <v>3</v>
      </c>
      <c r="H318" s="830">
        <v>2028</v>
      </c>
      <c r="I318" s="830">
        <v>25</v>
      </c>
      <c r="J318" s="843">
        <v>1216.5527160766653</v>
      </c>
      <c r="K318" s="843" t="s">
        <v>224</v>
      </c>
      <c r="L318" s="844">
        <v>0</v>
      </c>
      <c r="M318" s="844">
        <v>0</v>
      </c>
      <c r="N318" s="845">
        <v>20.515994079949831</v>
      </c>
      <c r="O318" s="844">
        <v>0.12</v>
      </c>
      <c r="P318" s="845">
        <v>24.331054321533308</v>
      </c>
      <c r="Q318" s="829" t="s">
        <v>19</v>
      </c>
      <c r="R318" s="836" t="s">
        <v>223</v>
      </c>
      <c r="S318" s="836" t="s">
        <v>27</v>
      </c>
      <c r="T318" s="846" t="s">
        <v>27</v>
      </c>
      <c r="U318" s="847" t="s">
        <v>23</v>
      </c>
      <c r="V318" s="848" t="s">
        <v>23</v>
      </c>
      <c r="W318" s="848" t="s">
        <v>23</v>
      </c>
      <c r="X318" s="849" t="s">
        <v>23</v>
      </c>
      <c r="Y318" s="850" t="s">
        <v>23</v>
      </c>
    </row>
    <row r="319" spans="2:25">
      <c r="B319" s="841" t="s">
        <v>238</v>
      </c>
      <c r="C319" s="842" t="s">
        <v>68</v>
      </c>
      <c r="D319" s="842">
        <v>6130</v>
      </c>
      <c r="E319" s="829">
        <v>200</v>
      </c>
      <c r="F319" s="830">
        <v>2025</v>
      </c>
      <c r="G319" s="830">
        <v>3</v>
      </c>
      <c r="H319" s="830">
        <v>2028</v>
      </c>
      <c r="I319" s="830">
        <v>25</v>
      </c>
      <c r="J319" s="843">
        <v>1216.5527160766653</v>
      </c>
      <c r="K319" s="843" t="s">
        <v>224</v>
      </c>
      <c r="L319" s="844">
        <v>0</v>
      </c>
      <c r="M319" s="844">
        <v>0</v>
      </c>
      <c r="N319" s="845">
        <v>20.515994079949831</v>
      </c>
      <c r="O319" s="844">
        <v>0.12</v>
      </c>
      <c r="P319" s="845">
        <v>24.331054321533308</v>
      </c>
      <c r="Q319" s="829" t="s">
        <v>19</v>
      </c>
      <c r="R319" s="836" t="s">
        <v>223</v>
      </c>
      <c r="S319" s="836" t="s">
        <v>27</v>
      </c>
      <c r="T319" s="846" t="s">
        <v>27</v>
      </c>
      <c r="U319" s="847" t="s">
        <v>23</v>
      </c>
      <c r="V319" s="848" t="s">
        <v>23</v>
      </c>
      <c r="W319" s="848" t="s">
        <v>23</v>
      </c>
      <c r="X319" s="849" t="s">
        <v>23</v>
      </c>
      <c r="Y319" s="850" t="s">
        <v>23</v>
      </c>
    </row>
    <row r="320" spans="2:25">
      <c r="B320" s="826" t="s">
        <v>26</v>
      </c>
      <c r="C320" s="827" t="s">
        <v>129</v>
      </c>
      <c r="D320" s="827" t="s">
        <v>223</v>
      </c>
      <c r="E320" s="852">
        <v>20</v>
      </c>
      <c r="F320" s="853">
        <v>2025</v>
      </c>
      <c r="G320" s="854">
        <v>3</v>
      </c>
      <c r="H320" s="855">
        <v>2028</v>
      </c>
      <c r="I320" s="853">
        <v>25</v>
      </c>
      <c r="J320" s="856">
        <v>1832.2196049600025</v>
      </c>
      <c r="K320" s="856" t="s">
        <v>224</v>
      </c>
      <c r="L320" s="857">
        <v>0</v>
      </c>
      <c r="M320" s="857">
        <v>0</v>
      </c>
      <c r="N320" s="858">
        <v>17.239960823378993</v>
      </c>
      <c r="O320" s="857">
        <v>0.12</v>
      </c>
      <c r="P320" s="858">
        <v>37.328085453828059</v>
      </c>
      <c r="Q320" s="852" t="s">
        <v>19</v>
      </c>
      <c r="R320" s="859" t="s">
        <v>223</v>
      </c>
      <c r="S320" s="859" t="s">
        <v>27</v>
      </c>
      <c r="T320" s="860" t="s">
        <v>27</v>
      </c>
      <c r="U320" s="861" t="s">
        <v>23</v>
      </c>
      <c r="V320" s="862" t="s">
        <v>23</v>
      </c>
      <c r="W320" s="862" t="s">
        <v>23</v>
      </c>
      <c r="X320" s="863" t="s">
        <v>23</v>
      </c>
      <c r="Y320" s="696" t="s">
        <v>23</v>
      </c>
    </row>
    <row r="321" spans="2:25">
      <c r="B321" s="841" t="s">
        <v>234</v>
      </c>
      <c r="C321" s="842" t="s">
        <v>64</v>
      </c>
      <c r="D321" s="842">
        <v>19</v>
      </c>
      <c r="E321" s="829">
        <v>20</v>
      </c>
      <c r="F321" s="830">
        <v>2025</v>
      </c>
      <c r="G321" s="830">
        <v>3</v>
      </c>
      <c r="H321" s="830">
        <v>2028</v>
      </c>
      <c r="I321" s="830">
        <v>25</v>
      </c>
      <c r="J321" s="843">
        <v>1942.1527812576028</v>
      </c>
      <c r="K321" s="843" t="s">
        <v>224</v>
      </c>
      <c r="L321" s="844">
        <v>0</v>
      </c>
      <c r="M321" s="844">
        <v>0</v>
      </c>
      <c r="N321" s="845">
        <v>17.239960823378993</v>
      </c>
      <c r="O321" s="844">
        <v>0.12</v>
      </c>
      <c r="P321" s="845">
        <v>37.328085453828059</v>
      </c>
      <c r="Q321" s="829" t="s">
        <v>19</v>
      </c>
      <c r="R321" s="836" t="s">
        <v>223</v>
      </c>
      <c r="S321" s="836" t="s">
        <v>27</v>
      </c>
      <c r="T321" s="846" t="s">
        <v>27</v>
      </c>
      <c r="U321" s="847" t="s">
        <v>23</v>
      </c>
      <c r="V321" s="848" t="s">
        <v>23</v>
      </c>
      <c r="W321" s="848" t="s">
        <v>23</v>
      </c>
      <c r="X321" s="849" t="s">
        <v>23</v>
      </c>
      <c r="Y321" s="850" t="s">
        <v>23</v>
      </c>
    </row>
    <row r="322" spans="2:25">
      <c r="B322" s="841" t="s">
        <v>235</v>
      </c>
      <c r="C322" s="842" t="s">
        <v>65</v>
      </c>
      <c r="D322" s="842">
        <v>497</v>
      </c>
      <c r="E322" s="829">
        <v>20</v>
      </c>
      <c r="F322" s="830">
        <v>2025</v>
      </c>
      <c r="G322" s="830">
        <v>3</v>
      </c>
      <c r="H322" s="830">
        <v>2028</v>
      </c>
      <c r="I322" s="830">
        <v>25</v>
      </c>
      <c r="J322" s="843">
        <v>2033.7637615056028</v>
      </c>
      <c r="K322" s="843" t="s">
        <v>224</v>
      </c>
      <c r="L322" s="844">
        <v>0</v>
      </c>
      <c r="M322" s="844">
        <v>0</v>
      </c>
      <c r="N322" s="845">
        <v>17.239960823378993</v>
      </c>
      <c r="O322" s="844">
        <v>0.12</v>
      </c>
      <c r="P322" s="845">
        <v>37.328085453828059</v>
      </c>
      <c r="Q322" s="829" t="s">
        <v>19</v>
      </c>
      <c r="R322" s="836" t="s">
        <v>223</v>
      </c>
      <c r="S322" s="836" t="s">
        <v>27</v>
      </c>
      <c r="T322" s="846" t="s">
        <v>27</v>
      </c>
      <c r="U322" s="847" t="s">
        <v>23</v>
      </c>
      <c r="V322" s="848" t="s">
        <v>23</v>
      </c>
      <c r="W322" s="848" t="s">
        <v>23</v>
      </c>
      <c r="X322" s="849" t="s">
        <v>23</v>
      </c>
      <c r="Y322" s="850" t="s">
        <v>23</v>
      </c>
    </row>
    <row r="323" spans="2:25">
      <c r="B323" s="841" t="s">
        <v>236</v>
      </c>
      <c r="C323" s="842" t="s">
        <v>56</v>
      </c>
      <c r="D323" s="842">
        <v>2353</v>
      </c>
      <c r="E323" s="829">
        <v>20</v>
      </c>
      <c r="F323" s="830">
        <v>2025</v>
      </c>
      <c r="G323" s="830">
        <v>3</v>
      </c>
      <c r="H323" s="830">
        <v>2028</v>
      </c>
      <c r="I323" s="830">
        <v>25</v>
      </c>
      <c r="J323" s="843">
        <v>1868.8639970592026</v>
      </c>
      <c r="K323" s="843" t="s">
        <v>224</v>
      </c>
      <c r="L323" s="844">
        <v>0</v>
      </c>
      <c r="M323" s="844">
        <v>0</v>
      </c>
      <c r="N323" s="845">
        <v>17.239960823378993</v>
      </c>
      <c r="O323" s="844">
        <v>0.12</v>
      </c>
      <c r="P323" s="845">
        <v>37.328085453828059</v>
      </c>
      <c r="Q323" s="829" t="s">
        <v>19</v>
      </c>
      <c r="R323" s="836" t="s">
        <v>223</v>
      </c>
      <c r="S323" s="836" t="s">
        <v>27</v>
      </c>
      <c r="T323" s="846" t="s">
        <v>27</v>
      </c>
      <c r="U323" s="847" t="s">
        <v>23</v>
      </c>
      <c r="V323" s="848" t="s">
        <v>23</v>
      </c>
      <c r="W323" s="848" t="s">
        <v>23</v>
      </c>
      <c r="X323" s="849" t="s">
        <v>23</v>
      </c>
      <c r="Y323" s="850" t="s">
        <v>23</v>
      </c>
    </row>
    <row r="324" spans="2:25">
      <c r="B324" s="841" t="s">
        <v>237</v>
      </c>
      <c r="C324" s="842" t="s">
        <v>66</v>
      </c>
      <c r="D324" s="842">
        <v>2814</v>
      </c>
      <c r="E324" s="829">
        <v>20</v>
      </c>
      <c r="F324" s="830">
        <v>2025</v>
      </c>
      <c r="G324" s="830">
        <v>3</v>
      </c>
      <c r="H324" s="830">
        <v>2028</v>
      </c>
      <c r="I324" s="830">
        <v>25</v>
      </c>
      <c r="J324" s="843">
        <v>1850.5418010096025</v>
      </c>
      <c r="K324" s="843" t="s">
        <v>224</v>
      </c>
      <c r="L324" s="844">
        <v>0</v>
      </c>
      <c r="M324" s="844">
        <v>0</v>
      </c>
      <c r="N324" s="845">
        <v>17.239960823378993</v>
      </c>
      <c r="O324" s="844">
        <v>0.12</v>
      </c>
      <c r="P324" s="845">
        <v>37.328085453828059</v>
      </c>
      <c r="Q324" s="829" t="s">
        <v>19</v>
      </c>
      <c r="R324" s="836" t="s">
        <v>223</v>
      </c>
      <c r="S324" s="836" t="s">
        <v>27</v>
      </c>
      <c r="T324" s="846" t="s">
        <v>27</v>
      </c>
      <c r="U324" s="847" t="s">
        <v>23</v>
      </c>
      <c r="V324" s="848" t="s">
        <v>23</v>
      </c>
      <c r="W324" s="848" t="s">
        <v>23</v>
      </c>
      <c r="X324" s="849" t="s">
        <v>23</v>
      </c>
      <c r="Y324" s="850" t="s">
        <v>23</v>
      </c>
    </row>
    <row r="325" spans="2:25">
      <c r="B325" s="841" t="s">
        <v>61</v>
      </c>
      <c r="C325" s="842" t="s">
        <v>67</v>
      </c>
      <c r="D325" s="842">
        <v>4225</v>
      </c>
      <c r="E325" s="829">
        <v>20</v>
      </c>
      <c r="F325" s="830">
        <v>2025</v>
      </c>
      <c r="G325" s="830">
        <v>3</v>
      </c>
      <c r="H325" s="830">
        <v>2028</v>
      </c>
      <c r="I325" s="830">
        <v>25</v>
      </c>
      <c r="J325" s="843">
        <v>1832.2196049600025</v>
      </c>
      <c r="K325" s="843" t="s">
        <v>224</v>
      </c>
      <c r="L325" s="844">
        <v>0</v>
      </c>
      <c r="M325" s="844">
        <v>0</v>
      </c>
      <c r="N325" s="845">
        <v>17.239960823378993</v>
      </c>
      <c r="O325" s="844">
        <v>0.12</v>
      </c>
      <c r="P325" s="845">
        <v>37.328085453828059</v>
      </c>
      <c r="Q325" s="829" t="s">
        <v>19</v>
      </c>
      <c r="R325" s="836" t="s">
        <v>223</v>
      </c>
      <c r="S325" s="836" t="s">
        <v>27</v>
      </c>
      <c r="T325" s="846" t="s">
        <v>27</v>
      </c>
      <c r="U325" s="847" t="s">
        <v>23</v>
      </c>
      <c r="V325" s="848" t="s">
        <v>23</v>
      </c>
      <c r="W325" s="848" t="s">
        <v>23</v>
      </c>
      <c r="X325" s="849" t="s">
        <v>23</v>
      </c>
      <c r="Y325" s="850" t="s">
        <v>23</v>
      </c>
    </row>
    <row r="326" spans="2:25">
      <c r="B326" s="841" t="s">
        <v>238</v>
      </c>
      <c r="C326" s="842" t="s">
        <v>68</v>
      </c>
      <c r="D326" s="842">
        <v>6130</v>
      </c>
      <c r="E326" s="829">
        <v>20</v>
      </c>
      <c r="F326" s="830">
        <v>2025</v>
      </c>
      <c r="G326" s="830">
        <v>3</v>
      </c>
      <c r="H326" s="830">
        <v>2028</v>
      </c>
      <c r="I326" s="830">
        <v>25</v>
      </c>
      <c r="J326" s="843">
        <v>1832.2196049600025</v>
      </c>
      <c r="K326" s="843" t="s">
        <v>224</v>
      </c>
      <c r="L326" s="844">
        <v>0</v>
      </c>
      <c r="M326" s="844">
        <v>0</v>
      </c>
      <c r="N326" s="845">
        <v>17.239960823378993</v>
      </c>
      <c r="O326" s="844">
        <v>0.12</v>
      </c>
      <c r="P326" s="845">
        <v>37.328085453828059</v>
      </c>
      <c r="Q326" s="829" t="s">
        <v>19</v>
      </c>
      <c r="R326" s="836" t="s">
        <v>223</v>
      </c>
      <c r="S326" s="836" t="s">
        <v>27</v>
      </c>
      <c r="T326" s="846" t="s">
        <v>27</v>
      </c>
      <c r="U326" s="847" t="s">
        <v>23</v>
      </c>
      <c r="V326" s="848" t="s">
        <v>23</v>
      </c>
      <c r="W326" s="848" t="s">
        <v>23</v>
      </c>
      <c r="X326" s="849" t="s">
        <v>23</v>
      </c>
      <c r="Y326" s="850" t="s">
        <v>23</v>
      </c>
    </row>
    <row r="327" spans="2:25">
      <c r="B327" s="826" t="s">
        <v>26</v>
      </c>
      <c r="C327" s="827" t="s">
        <v>130</v>
      </c>
      <c r="D327" s="827" t="s">
        <v>223</v>
      </c>
      <c r="E327" s="852">
        <v>200</v>
      </c>
      <c r="F327" s="853">
        <v>2025</v>
      </c>
      <c r="G327" s="854">
        <v>3</v>
      </c>
      <c r="H327" s="855">
        <v>2028</v>
      </c>
      <c r="I327" s="853">
        <v>25</v>
      </c>
      <c r="J327" s="856">
        <v>1134.5570630130981</v>
      </c>
      <c r="K327" s="856" t="s">
        <v>224</v>
      </c>
      <c r="L327" s="857">
        <v>0</v>
      </c>
      <c r="M327" s="857">
        <v>0</v>
      </c>
      <c r="N327" s="858">
        <v>19.471729981280383</v>
      </c>
      <c r="O327" s="857">
        <v>0.12</v>
      </c>
      <c r="P327" s="858">
        <v>23.114501605456642</v>
      </c>
      <c r="Q327" s="852" t="s">
        <v>19</v>
      </c>
      <c r="R327" s="859" t="s">
        <v>223</v>
      </c>
      <c r="S327" s="859" t="s">
        <v>27</v>
      </c>
      <c r="T327" s="860" t="s">
        <v>27</v>
      </c>
      <c r="U327" s="861" t="s">
        <v>23</v>
      </c>
      <c r="V327" s="862" t="s">
        <v>23</v>
      </c>
      <c r="W327" s="862" t="s">
        <v>23</v>
      </c>
      <c r="X327" s="863" t="s">
        <v>23</v>
      </c>
      <c r="Y327" s="696" t="s">
        <v>23</v>
      </c>
    </row>
    <row r="328" spans="2:25">
      <c r="B328" s="841" t="s">
        <v>234</v>
      </c>
      <c r="C328" s="842" t="s">
        <v>64</v>
      </c>
      <c r="D328" s="842">
        <v>19</v>
      </c>
      <c r="E328" s="829">
        <v>200</v>
      </c>
      <c r="F328" s="830">
        <v>2025</v>
      </c>
      <c r="G328" s="830">
        <v>3</v>
      </c>
      <c r="H328" s="830">
        <v>2028</v>
      </c>
      <c r="I328" s="830">
        <v>25</v>
      </c>
      <c r="J328" s="843">
        <v>1202.6304867938841</v>
      </c>
      <c r="K328" s="843" t="s">
        <v>224</v>
      </c>
      <c r="L328" s="844">
        <v>0</v>
      </c>
      <c r="M328" s="844">
        <v>0</v>
      </c>
      <c r="N328" s="845">
        <v>19.471729981280383</v>
      </c>
      <c r="O328" s="844">
        <v>0.12</v>
      </c>
      <c r="P328" s="845">
        <v>23.114501605456642</v>
      </c>
      <c r="Q328" s="829" t="s">
        <v>19</v>
      </c>
      <c r="R328" s="836" t="s">
        <v>223</v>
      </c>
      <c r="S328" s="836" t="s">
        <v>27</v>
      </c>
      <c r="T328" s="846" t="s">
        <v>27</v>
      </c>
      <c r="U328" s="847" t="s">
        <v>23</v>
      </c>
      <c r="V328" s="848" t="s">
        <v>23</v>
      </c>
      <c r="W328" s="848" t="s">
        <v>23</v>
      </c>
      <c r="X328" s="849" t="s">
        <v>23</v>
      </c>
      <c r="Y328" s="850" t="s">
        <v>23</v>
      </c>
    </row>
    <row r="329" spans="2:25">
      <c r="B329" s="841" t="s">
        <v>235</v>
      </c>
      <c r="C329" s="842" t="s">
        <v>65</v>
      </c>
      <c r="D329" s="842">
        <v>497</v>
      </c>
      <c r="E329" s="829">
        <v>200</v>
      </c>
      <c r="F329" s="830">
        <v>2025</v>
      </c>
      <c r="G329" s="830">
        <v>3</v>
      </c>
      <c r="H329" s="830">
        <v>2028</v>
      </c>
      <c r="I329" s="830">
        <v>25</v>
      </c>
      <c r="J329" s="843">
        <v>1259.358339944539</v>
      </c>
      <c r="K329" s="843" t="s">
        <v>224</v>
      </c>
      <c r="L329" s="844">
        <v>0</v>
      </c>
      <c r="M329" s="844">
        <v>0</v>
      </c>
      <c r="N329" s="845">
        <v>19.471729981280383</v>
      </c>
      <c r="O329" s="844">
        <v>0.12</v>
      </c>
      <c r="P329" s="845">
        <v>23.114501605456642</v>
      </c>
      <c r="Q329" s="829" t="s">
        <v>19</v>
      </c>
      <c r="R329" s="836" t="s">
        <v>223</v>
      </c>
      <c r="S329" s="836" t="s">
        <v>27</v>
      </c>
      <c r="T329" s="846" t="s">
        <v>27</v>
      </c>
      <c r="U329" s="847" t="s">
        <v>23</v>
      </c>
      <c r="V329" s="848" t="s">
        <v>23</v>
      </c>
      <c r="W329" s="848" t="s">
        <v>23</v>
      </c>
      <c r="X329" s="849" t="s">
        <v>23</v>
      </c>
      <c r="Y329" s="850" t="s">
        <v>23</v>
      </c>
    </row>
    <row r="330" spans="2:25">
      <c r="B330" s="841" t="s">
        <v>236</v>
      </c>
      <c r="C330" s="842" t="s">
        <v>56</v>
      </c>
      <c r="D330" s="842">
        <v>2353</v>
      </c>
      <c r="E330" s="829">
        <v>200</v>
      </c>
      <c r="F330" s="830">
        <v>2025</v>
      </c>
      <c r="G330" s="830">
        <v>3</v>
      </c>
      <c r="H330" s="830">
        <v>2028</v>
      </c>
      <c r="I330" s="830">
        <v>25</v>
      </c>
      <c r="J330" s="843">
        <v>1157.24820427336</v>
      </c>
      <c r="K330" s="843" t="s">
        <v>224</v>
      </c>
      <c r="L330" s="844">
        <v>0</v>
      </c>
      <c r="M330" s="844">
        <v>0</v>
      </c>
      <c r="N330" s="845">
        <v>19.471729981280383</v>
      </c>
      <c r="O330" s="844">
        <v>0.12</v>
      </c>
      <c r="P330" s="845">
        <v>23.114501605456642</v>
      </c>
      <c r="Q330" s="829" t="s">
        <v>19</v>
      </c>
      <c r="R330" s="836" t="s">
        <v>223</v>
      </c>
      <c r="S330" s="836" t="s">
        <v>27</v>
      </c>
      <c r="T330" s="846" t="s">
        <v>27</v>
      </c>
      <c r="U330" s="847" t="s">
        <v>23</v>
      </c>
      <c r="V330" s="848" t="s">
        <v>23</v>
      </c>
      <c r="W330" s="848" t="s">
        <v>23</v>
      </c>
      <c r="X330" s="849" t="s">
        <v>23</v>
      </c>
      <c r="Y330" s="850" t="s">
        <v>23</v>
      </c>
    </row>
    <row r="331" spans="2:25">
      <c r="B331" s="841" t="s">
        <v>237</v>
      </c>
      <c r="C331" s="842" t="s">
        <v>66</v>
      </c>
      <c r="D331" s="842">
        <v>2814</v>
      </c>
      <c r="E331" s="829">
        <v>200</v>
      </c>
      <c r="F331" s="830">
        <v>2025</v>
      </c>
      <c r="G331" s="830">
        <v>3</v>
      </c>
      <c r="H331" s="830">
        <v>2028</v>
      </c>
      <c r="I331" s="830">
        <v>25</v>
      </c>
      <c r="J331" s="843">
        <v>1145.9026336432291</v>
      </c>
      <c r="K331" s="843" t="s">
        <v>224</v>
      </c>
      <c r="L331" s="844">
        <v>0</v>
      </c>
      <c r="M331" s="844">
        <v>0</v>
      </c>
      <c r="N331" s="845">
        <v>19.471729981280383</v>
      </c>
      <c r="O331" s="844">
        <v>0.12</v>
      </c>
      <c r="P331" s="845">
        <v>23.114501605456642</v>
      </c>
      <c r="Q331" s="829" t="s">
        <v>19</v>
      </c>
      <c r="R331" s="836" t="s">
        <v>223</v>
      </c>
      <c r="S331" s="836" t="s">
        <v>27</v>
      </c>
      <c r="T331" s="846" t="s">
        <v>27</v>
      </c>
      <c r="U331" s="847" t="s">
        <v>23</v>
      </c>
      <c r="V331" s="848" t="s">
        <v>23</v>
      </c>
      <c r="W331" s="848" t="s">
        <v>23</v>
      </c>
      <c r="X331" s="849" t="s">
        <v>23</v>
      </c>
      <c r="Y331" s="850" t="s">
        <v>23</v>
      </c>
    </row>
    <row r="332" spans="2:25">
      <c r="B332" s="841" t="s">
        <v>61</v>
      </c>
      <c r="C332" s="842" t="s">
        <v>67</v>
      </c>
      <c r="D332" s="842">
        <v>4225</v>
      </c>
      <c r="E332" s="829">
        <v>200</v>
      </c>
      <c r="F332" s="830">
        <v>2025</v>
      </c>
      <c r="G332" s="830">
        <v>3</v>
      </c>
      <c r="H332" s="830">
        <v>2028</v>
      </c>
      <c r="I332" s="830">
        <v>25</v>
      </c>
      <c r="J332" s="843">
        <v>1134.5570630130981</v>
      </c>
      <c r="K332" s="843" t="s">
        <v>224</v>
      </c>
      <c r="L332" s="844">
        <v>0</v>
      </c>
      <c r="M332" s="844">
        <v>0</v>
      </c>
      <c r="N332" s="845">
        <v>19.471729981280383</v>
      </c>
      <c r="O332" s="844">
        <v>0.12</v>
      </c>
      <c r="P332" s="845">
        <v>23.114501605456642</v>
      </c>
      <c r="Q332" s="829" t="s">
        <v>19</v>
      </c>
      <c r="R332" s="836" t="s">
        <v>223</v>
      </c>
      <c r="S332" s="836" t="s">
        <v>27</v>
      </c>
      <c r="T332" s="846" t="s">
        <v>27</v>
      </c>
      <c r="U332" s="847" t="s">
        <v>23</v>
      </c>
      <c r="V332" s="848" t="s">
        <v>23</v>
      </c>
      <c r="W332" s="848" t="s">
        <v>23</v>
      </c>
      <c r="X332" s="849" t="s">
        <v>23</v>
      </c>
      <c r="Y332" s="850" t="s">
        <v>23</v>
      </c>
    </row>
    <row r="333" spans="2:25">
      <c r="B333" s="841" t="s">
        <v>238</v>
      </c>
      <c r="C333" s="842" t="s">
        <v>68</v>
      </c>
      <c r="D333" s="842">
        <v>6130</v>
      </c>
      <c r="E333" s="829">
        <v>200</v>
      </c>
      <c r="F333" s="830">
        <v>2025</v>
      </c>
      <c r="G333" s="830">
        <v>3</v>
      </c>
      <c r="H333" s="830">
        <v>2028</v>
      </c>
      <c r="I333" s="830">
        <v>25</v>
      </c>
      <c r="J333" s="843">
        <v>1134.5570630130981</v>
      </c>
      <c r="K333" s="843" t="s">
        <v>224</v>
      </c>
      <c r="L333" s="844">
        <v>0</v>
      </c>
      <c r="M333" s="844">
        <v>0</v>
      </c>
      <c r="N333" s="845">
        <v>19.471729981280383</v>
      </c>
      <c r="O333" s="844">
        <v>0.12</v>
      </c>
      <c r="P333" s="845">
        <v>23.114501605456642</v>
      </c>
      <c r="Q333" s="829" t="s">
        <v>19</v>
      </c>
      <c r="R333" s="836" t="s">
        <v>223</v>
      </c>
      <c r="S333" s="836" t="s">
        <v>27</v>
      </c>
      <c r="T333" s="846" t="s">
        <v>27</v>
      </c>
      <c r="U333" s="847" t="s">
        <v>23</v>
      </c>
      <c r="V333" s="848" t="s">
        <v>23</v>
      </c>
      <c r="W333" s="848" t="s">
        <v>23</v>
      </c>
      <c r="X333" s="849" t="s">
        <v>23</v>
      </c>
      <c r="Y333" s="850" t="s">
        <v>23</v>
      </c>
    </row>
    <row r="334" spans="2:25">
      <c r="B334" s="826" t="s">
        <v>28</v>
      </c>
      <c r="C334" s="827" t="s">
        <v>131</v>
      </c>
      <c r="D334" s="827" t="s">
        <v>223</v>
      </c>
      <c r="E334" s="852">
        <v>20</v>
      </c>
      <c r="F334" s="853">
        <v>2025</v>
      </c>
      <c r="G334" s="854">
        <v>3</v>
      </c>
      <c r="H334" s="855">
        <v>2028</v>
      </c>
      <c r="I334" s="853">
        <v>30</v>
      </c>
      <c r="J334" s="856">
        <v>2554.5837381487486</v>
      </c>
      <c r="K334" s="856" t="s">
        <v>224</v>
      </c>
      <c r="L334" s="857">
        <v>0</v>
      </c>
      <c r="M334" s="857">
        <v>0</v>
      </c>
      <c r="N334" s="858">
        <v>38.785068000000003</v>
      </c>
      <c r="O334" s="857">
        <v>0.35</v>
      </c>
      <c r="P334" s="858">
        <v>63.572522991793782</v>
      </c>
      <c r="Q334" s="852" t="s">
        <v>19</v>
      </c>
      <c r="R334" s="859" t="s">
        <v>223</v>
      </c>
      <c r="S334" s="859" t="s">
        <v>27</v>
      </c>
      <c r="T334" s="860" t="s">
        <v>27</v>
      </c>
      <c r="U334" s="861" t="s">
        <v>23</v>
      </c>
      <c r="V334" s="862" t="s">
        <v>23</v>
      </c>
      <c r="W334" s="862" t="s">
        <v>23</v>
      </c>
      <c r="X334" s="863" t="s">
        <v>23</v>
      </c>
      <c r="Y334" s="696" t="s">
        <v>23</v>
      </c>
    </row>
    <row r="335" spans="2:25">
      <c r="B335" s="841" t="s">
        <v>234</v>
      </c>
      <c r="C335" s="842" t="s">
        <v>64</v>
      </c>
      <c r="D335" s="842">
        <v>19</v>
      </c>
      <c r="E335" s="829">
        <v>20</v>
      </c>
      <c r="F335" s="830">
        <v>2025</v>
      </c>
      <c r="G335" s="830">
        <v>3</v>
      </c>
      <c r="H335" s="830">
        <v>2028</v>
      </c>
      <c r="I335" s="830">
        <v>30</v>
      </c>
      <c r="J335" s="843">
        <v>2835.5879493451112</v>
      </c>
      <c r="K335" s="843" t="s">
        <v>224</v>
      </c>
      <c r="L335" s="844">
        <v>0</v>
      </c>
      <c r="M335" s="844">
        <v>0</v>
      </c>
      <c r="N335" s="845">
        <v>38.785068000000003</v>
      </c>
      <c r="O335" s="844">
        <v>0.35</v>
      </c>
      <c r="P335" s="845">
        <v>63.572522991793782</v>
      </c>
      <c r="Q335" s="829" t="s">
        <v>19</v>
      </c>
      <c r="R335" s="836" t="s">
        <v>223</v>
      </c>
      <c r="S335" s="836" t="s">
        <v>27</v>
      </c>
      <c r="T335" s="846" t="s">
        <v>27</v>
      </c>
      <c r="U335" s="847" t="s">
        <v>23</v>
      </c>
      <c r="V335" s="848" t="s">
        <v>23</v>
      </c>
      <c r="W335" s="848" t="s">
        <v>23</v>
      </c>
      <c r="X335" s="849" t="s">
        <v>23</v>
      </c>
      <c r="Y335" s="850" t="s">
        <v>23</v>
      </c>
    </row>
    <row r="336" spans="2:25">
      <c r="B336" s="841" t="s">
        <v>235</v>
      </c>
      <c r="C336" s="842" t="s">
        <v>65</v>
      </c>
      <c r="D336" s="842">
        <v>497</v>
      </c>
      <c r="E336" s="829">
        <v>20</v>
      </c>
      <c r="F336" s="830">
        <v>2025</v>
      </c>
      <c r="G336" s="830">
        <v>3</v>
      </c>
      <c r="H336" s="830">
        <v>2028</v>
      </c>
      <c r="I336" s="830">
        <v>30</v>
      </c>
      <c r="J336" s="843">
        <v>3014.408811015523</v>
      </c>
      <c r="K336" s="843" t="s">
        <v>224</v>
      </c>
      <c r="L336" s="844">
        <v>0</v>
      </c>
      <c r="M336" s="844">
        <v>0</v>
      </c>
      <c r="N336" s="845">
        <v>38.785068000000003</v>
      </c>
      <c r="O336" s="844">
        <v>0.35</v>
      </c>
      <c r="P336" s="845">
        <v>63.572522991793782</v>
      </c>
      <c r="Q336" s="829" t="s">
        <v>19</v>
      </c>
      <c r="R336" s="836" t="s">
        <v>223</v>
      </c>
      <c r="S336" s="836" t="s">
        <v>27</v>
      </c>
      <c r="T336" s="846" t="s">
        <v>27</v>
      </c>
      <c r="U336" s="847" t="s">
        <v>23</v>
      </c>
      <c r="V336" s="848" t="s">
        <v>23</v>
      </c>
      <c r="W336" s="848" t="s">
        <v>23</v>
      </c>
      <c r="X336" s="849" t="s">
        <v>23</v>
      </c>
      <c r="Y336" s="850" t="s">
        <v>23</v>
      </c>
    </row>
    <row r="337" spans="2:25">
      <c r="B337" s="841" t="s">
        <v>236</v>
      </c>
      <c r="C337" s="842" t="s">
        <v>56</v>
      </c>
      <c r="D337" s="842">
        <v>2353</v>
      </c>
      <c r="E337" s="829">
        <v>20</v>
      </c>
      <c r="F337" s="830">
        <v>2025</v>
      </c>
      <c r="G337" s="830">
        <v>3</v>
      </c>
      <c r="H337" s="830">
        <v>2028</v>
      </c>
      <c r="I337" s="830">
        <v>30</v>
      </c>
      <c r="J337" s="843">
        <v>2656.7670876746988</v>
      </c>
      <c r="K337" s="843" t="s">
        <v>224</v>
      </c>
      <c r="L337" s="844">
        <v>0</v>
      </c>
      <c r="M337" s="844">
        <v>0</v>
      </c>
      <c r="N337" s="845">
        <v>38.785068000000003</v>
      </c>
      <c r="O337" s="844">
        <v>0.35</v>
      </c>
      <c r="P337" s="845">
        <v>63.572522991793782</v>
      </c>
      <c r="Q337" s="829" t="s">
        <v>19</v>
      </c>
      <c r="R337" s="836" t="s">
        <v>223</v>
      </c>
      <c r="S337" s="836" t="s">
        <v>27</v>
      </c>
      <c r="T337" s="846" t="s">
        <v>27</v>
      </c>
      <c r="U337" s="847" t="s">
        <v>23</v>
      </c>
      <c r="V337" s="848" t="s">
        <v>23</v>
      </c>
      <c r="W337" s="848" t="s">
        <v>23</v>
      </c>
      <c r="X337" s="849" t="s">
        <v>23</v>
      </c>
      <c r="Y337" s="850" t="s">
        <v>23</v>
      </c>
    </row>
    <row r="338" spans="2:25">
      <c r="B338" s="841" t="s">
        <v>237</v>
      </c>
      <c r="C338" s="842" t="s">
        <v>66</v>
      </c>
      <c r="D338" s="842">
        <v>2814</v>
      </c>
      <c r="E338" s="829">
        <v>20</v>
      </c>
      <c r="F338" s="830">
        <v>2025</v>
      </c>
      <c r="G338" s="830">
        <v>3</v>
      </c>
      <c r="H338" s="830">
        <v>2028</v>
      </c>
      <c r="I338" s="830">
        <v>30</v>
      </c>
      <c r="J338" s="843">
        <v>2605.6754129117235</v>
      </c>
      <c r="K338" s="843" t="s">
        <v>224</v>
      </c>
      <c r="L338" s="844">
        <v>0</v>
      </c>
      <c r="M338" s="844">
        <v>0</v>
      </c>
      <c r="N338" s="845">
        <v>38.785068000000003</v>
      </c>
      <c r="O338" s="844">
        <v>0.35</v>
      </c>
      <c r="P338" s="845">
        <v>63.572522991793782</v>
      </c>
      <c r="Q338" s="829" t="s">
        <v>19</v>
      </c>
      <c r="R338" s="836" t="s">
        <v>223</v>
      </c>
      <c r="S338" s="836" t="s">
        <v>27</v>
      </c>
      <c r="T338" s="846" t="s">
        <v>27</v>
      </c>
      <c r="U338" s="847" t="s">
        <v>23</v>
      </c>
      <c r="V338" s="848" t="s">
        <v>23</v>
      </c>
      <c r="W338" s="848" t="s">
        <v>23</v>
      </c>
      <c r="X338" s="849" t="s">
        <v>23</v>
      </c>
      <c r="Y338" s="850" t="s">
        <v>23</v>
      </c>
    </row>
    <row r="339" spans="2:25">
      <c r="B339" s="841" t="s">
        <v>61</v>
      </c>
      <c r="C339" s="842" t="s">
        <v>67</v>
      </c>
      <c r="D339" s="842">
        <v>4225</v>
      </c>
      <c r="E339" s="829">
        <v>20</v>
      </c>
      <c r="F339" s="830">
        <v>2025</v>
      </c>
      <c r="G339" s="830">
        <v>3</v>
      </c>
      <c r="H339" s="830">
        <v>2028</v>
      </c>
      <c r="I339" s="830">
        <v>30</v>
      </c>
      <c r="J339" s="843">
        <v>2580.1295755302363</v>
      </c>
      <c r="K339" s="843" t="s">
        <v>224</v>
      </c>
      <c r="L339" s="844">
        <v>0</v>
      </c>
      <c r="M339" s="844">
        <v>0</v>
      </c>
      <c r="N339" s="845">
        <v>38.785068000000003</v>
      </c>
      <c r="O339" s="844">
        <v>0.35</v>
      </c>
      <c r="P339" s="845">
        <v>63.572522991793782</v>
      </c>
      <c r="Q339" s="829" t="s">
        <v>19</v>
      </c>
      <c r="R339" s="836" t="s">
        <v>223</v>
      </c>
      <c r="S339" s="836" t="s">
        <v>27</v>
      </c>
      <c r="T339" s="846" t="s">
        <v>27</v>
      </c>
      <c r="U339" s="847" t="s">
        <v>23</v>
      </c>
      <c r="V339" s="848" t="s">
        <v>23</v>
      </c>
      <c r="W339" s="848" t="s">
        <v>23</v>
      </c>
      <c r="X339" s="849" t="s">
        <v>23</v>
      </c>
      <c r="Y339" s="850" t="s">
        <v>23</v>
      </c>
    </row>
    <row r="340" spans="2:25">
      <c r="B340" s="841" t="s">
        <v>238</v>
      </c>
      <c r="C340" s="842" t="s">
        <v>68</v>
      </c>
      <c r="D340" s="842">
        <v>6130</v>
      </c>
      <c r="E340" s="829">
        <v>20</v>
      </c>
      <c r="F340" s="830">
        <v>2025</v>
      </c>
      <c r="G340" s="830">
        <v>3</v>
      </c>
      <c r="H340" s="830">
        <v>2028</v>
      </c>
      <c r="I340" s="830">
        <v>30</v>
      </c>
      <c r="J340" s="843">
        <v>2503.4920633857737</v>
      </c>
      <c r="K340" s="843" t="s">
        <v>224</v>
      </c>
      <c r="L340" s="844">
        <v>0</v>
      </c>
      <c r="M340" s="844">
        <v>0</v>
      </c>
      <c r="N340" s="845">
        <v>38.785068000000003</v>
      </c>
      <c r="O340" s="844">
        <v>0.35</v>
      </c>
      <c r="P340" s="845">
        <v>63.572522991793782</v>
      </c>
      <c r="Q340" s="829" t="s">
        <v>19</v>
      </c>
      <c r="R340" s="836" t="s">
        <v>223</v>
      </c>
      <c r="S340" s="836" t="s">
        <v>27</v>
      </c>
      <c r="T340" s="846" t="s">
        <v>27</v>
      </c>
      <c r="U340" s="847" t="s">
        <v>23</v>
      </c>
      <c r="V340" s="848" t="s">
        <v>23</v>
      </c>
      <c r="W340" s="848" t="s">
        <v>23</v>
      </c>
      <c r="X340" s="849" t="s">
        <v>23</v>
      </c>
      <c r="Y340" s="850" t="s">
        <v>23</v>
      </c>
    </row>
    <row r="341" spans="2:25">
      <c r="B341" s="826" t="s">
        <v>28</v>
      </c>
      <c r="C341" s="827" t="s">
        <v>132</v>
      </c>
      <c r="D341" s="827" t="s">
        <v>223</v>
      </c>
      <c r="E341" s="852">
        <v>200</v>
      </c>
      <c r="F341" s="853">
        <v>2025</v>
      </c>
      <c r="G341" s="854">
        <v>5</v>
      </c>
      <c r="H341" s="855">
        <v>2030</v>
      </c>
      <c r="I341" s="853">
        <v>30</v>
      </c>
      <c r="J341" s="856">
        <v>1421.104170857541</v>
      </c>
      <c r="K341" s="856" t="s">
        <v>224</v>
      </c>
      <c r="L341" s="857">
        <v>0</v>
      </c>
      <c r="M341" s="857">
        <v>0</v>
      </c>
      <c r="N341" s="858">
        <v>31.648228737199599</v>
      </c>
      <c r="O341" s="857">
        <v>0.35</v>
      </c>
      <c r="P341" s="858">
        <v>63.572522991793782</v>
      </c>
      <c r="Q341" s="852" t="s">
        <v>19</v>
      </c>
      <c r="R341" s="859" t="s">
        <v>223</v>
      </c>
      <c r="S341" s="859" t="s">
        <v>27</v>
      </c>
      <c r="T341" s="860" t="s">
        <v>27</v>
      </c>
      <c r="U341" s="861" t="s">
        <v>23</v>
      </c>
      <c r="V341" s="862" t="s">
        <v>23</v>
      </c>
      <c r="W341" s="862" t="s">
        <v>23</v>
      </c>
      <c r="X341" s="863" t="s">
        <v>23</v>
      </c>
      <c r="Y341" s="696" t="s">
        <v>23</v>
      </c>
    </row>
    <row r="342" spans="2:25">
      <c r="B342" s="841" t="s">
        <v>234</v>
      </c>
      <c r="C342" s="842" t="s">
        <v>64</v>
      </c>
      <c r="D342" s="842">
        <v>19</v>
      </c>
      <c r="E342" s="829">
        <v>200</v>
      </c>
      <c r="F342" s="830">
        <v>2025</v>
      </c>
      <c r="G342" s="830">
        <v>5</v>
      </c>
      <c r="H342" s="830">
        <v>2030</v>
      </c>
      <c r="I342" s="830">
        <v>30</v>
      </c>
      <c r="J342" s="843">
        <v>1577.4256296518706</v>
      </c>
      <c r="K342" s="843" t="s">
        <v>224</v>
      </c>
      <c r="L342" s="844">
        <v>0</v>
      </c>
      <c r="M342" s="844">
        <v>0</v>
      </c>
      <c r="N342" s="845">
        <v>31.648228737199599</v>
      </c>
      <c r="O342" s="844">
        <v>0.35</v>
      </c>
      <c r="P342" s="845">
        <v>63.572522991793782</v>
      </c>
      <c r="Q342" s="829" t="s">
        <v>19</v>
      </c>
      <c r="R342" s="836" t="s">
        <v>223</v>
      </c>
      <c r="S342" s="836" t="s">
        <v>27</v>
      </c>
      <c r="T342" s="846" t="s">
        <v>27</v>
      </c>
      <c r="U342" s="847" t="s">
        <v>23</v>
      </c>
      <c r="V342" s="848" t="s">
        <v>23</v>
      </c>
      <c r="W342" s="848" t="s">
        <v>23</v>
      </c>
      <c r="X342" s="849" t="s">
        <v>23</v>
      </c>
      <c r="Y342" s="850" t="s">
        <v>23</v>
      </c>
    </row>
    <row r="343" spans="2:25">
      <c r="B343" s="841" t="s">
        <v>235</v>
      </c>
      <c r="C343" s="842" t="s">
        <v>65</v>
      </c>
      <c r="D343" s="842">
        <v>497</v>
      </c>
      <c r="E343" s="829">
        <v>200</v>
      </c>
      <c r="F343" s="830">
        <v>2025</v>
      </c>
      <c r="G343" s="830">
        <v>5</v>
      </c>
      <c r="H343" s="830">
        <v>2030</v>
      </c>
      <c r="I343" s="830">
        <v>30</v>
      </c>
      <c r="J343" s="843">
        <v>1676.9029216118984</v>
      </c>
      <c r="K343" s="843" t="s">
        <v>224</v>
      </c>
      <c r="L343" s="844">
        <v>0</v>
      </c>
      <c r="M343" s="844">
        <v>0</v>
      </c>
      <c r="N343" s="845">
        <v>31.648228737199599</v>
      </c>
      <c r="O343" s="844">
        <v>0.35</v>
      </c>
      <c r="P343" s="845">
        <v>63.572522991793782</v>
      </c>
      <c r="Q343" s="829" t="s">
        <v>19</v>
      </c>
      <c r="R343" s="836" t="s">
        <v>223</v>
      </c>
      <c r="S343" s="836" t="s">
        <v>27</v>
      </c>
      <c r="T343" s="846" t="s">
        <v>27</v>
      </c>
      <c r="U343" s="847" t="s">
        <v>23</v>
      </c>
      <c r="V343" s="848" t="s">
        <v>23</v>
      </c>
      <c r="W343" s="848" t="s">
        <v>23</v>
      </c>
      <c r="X343" s="849" t="s">
        <v>23</v>
      </c>
      <c r="Y343" s="850" t="s">
        <v>23</v>
      </c>
    </row>
    <row r="344" spans="2:25">
      <c r="B344" s="841" t="s">
        <v>236</v>
      </c>
      <c r="C344" s="842" t="s">
        <v>56</v>
      </c>
      <c r="D344" s="842">
        <v>2353</v>
      </c>
      <c r="E344" s="829">
        <v>200</v>
      </c>
      <c r="F344" s="830">
        <v>2025</v>
      </c>
      <c r="G344" s="830">
        <v>5</v>
      </c>
      <c r="H344" s="830">
        <v>2030</v>
      </c>
      <c r="I344" s="830">
        <v>30</v>
      </c>
      <c r="J344" s="843">
        <v>1477.9483376918427</v>
      </c>
      <c r="K344" s="843" t="s">
        <v>224</v>
      </c>
      <c r="L344" s="844">
        <v>0</v>
      </c>
      <c r="M344" s="844">
        <v>0</v>
      </c>
      <c r="N344" s="845">
        <v>31.648228737199599</v>
      </c>
      <c r="O344" s="844">
        <v>0.35</v>
      </c>
      <c r="P344" s="845">
        <v>63.572522991793782</v>
      </c>
      <c r="Q344" s="829" t="s">
        <v>19</v>
      </c>
      <c r="R344" s="836" t="s">
        <v>223</v>
      </c>
      <c r="S344" s="836" t="s">
        <v>27</v>
      </c>
      <c r="T344" s="846" t="s">
        <v>27</v>
      </c>
      <c r="U344" s="847" t="s">
        <v>23</v>
      </c>
      <c r="V344" s="848" t="s">
        <v>23</v>
      </c>
      <c r="W344" s="848" t="s">
        <v>23</v>
      </c>
      <c r="X344" s="849" t="s">
        <v>23</v>
      </c>
      <c r="Y344" s="850" t="s">
        <v>23</v>
      </c>
    </row>
    <row r="345" spans="2:25">
      <c r="B345" s="841" t="s">
        <v>237</v>
      </c>
      <c r="C345" s="842" t="s">
        <v>66</v>
      </c>
      <c r="D345" s="842">
        <v>2814</v>
      </c>
      <c r="E345" s="829">
        <v>200</v>
      </c>
      <c r="F345" s="830">
        <v>2025</v>
      </c>
      <c r="G345" s="830">
        <v>5</v>
      </c>
      <c r="H345" s="830">
        <v>2030</v>
      </c>
      <c r="I345" s="830">
        <v>30</v>
      </c>
      <c r="J345" s="843">
        <v>1449.5262542746918</v>
      </c>
      <c r="K345" s="843" t="s">
        <v>224</v>
      </c>
      <c r="L345" s="844">
        <v>0</v>
      </c>
      <c r="M345" s="844">
        <v>0</v>
      </c>
      <c r="N345" s="845">
        <v>31.648228737199599</v>
      </c>
      <c r="O345" s="844">
        <v>0.35</v>
      </c>
      <c r="P345" s="845">
        <v>63.572522991793782</v>
      </c>
      <c r="Q345" s="829" t="s">
        <v>19</v>
      </c>
      <c r="R345" s="836" t="s">
        <v>223</v>
      </c>
      <c r="S345" s="836" t="s">
        <v>27</v>
      </c>
      <c r="T345" s="846" t="s">
        <v>27</v>
      </c>
      <c r="U345" s="847" t="s">
        <v>23</v>
      </c>
      <c r="V345" s="848" t="s">
        <v>23</v>
      </c>
      <c r="W345" s="848" t="s">
        <v>23</v>
      </c>
      <c r="X345" s="849" t="s">
        <v>23</v>
      </c>
      <c r="Y345" s="850" t="s">
        <v>23</v>
      </c>
    </row>
    <row r="346" spans="2:25">
      <c r="B346" s="841" t="s">
        <v>61</v>
      </c>
      <c r="C346" s="842" t="s">
        <v>67</v>
      </c>
      <c r="D346" s="842">
        <v>4225</v>
      </c>
      <c r="E346" s="829">
        <v>200</v>
      </c>
      <c r="F346" s="830">
        <v>2025</v>
      </c>
      <c r="G346" s="830">
        <v>5</v>
      </c>
      <c r="H346" s="830">
        <v>2030</v>
      </c>
      <c r="I346" s="830">
        <v>30</v>
      </c>
      <c r="J346" s="843">
        <v>1435.3152125661165</v>
      </c>
      <c r="K346" s="843" t="s">
        <v>224</v>
      </c>
      <c r="L346" s="844">
        <v>0</v>
      </c>
      <c r="M346" s="844">
        <v>0</v>
      </c>
      <c r="N346" s="845">
        <v>31.648228737199599</v>
      </c>
      <c r="O346" s="844">
        <v>0.35</v>
      </c>
      <c r="P346" s="845">
        <v>63.572522991793782</v>
      </c>
      <c r="Q346" s="829" t="s">
        <v>19</v>
      </c>
      <c r="R346" s="836" t="s">
        <v>223</v>
      </c>
      <c r="S346" s="836" t="s">
        <v>27</v>
      </c>
      <c r="T346" s="846" t="s">
        <v>27</v>
      </c>
      <c r="U346" s="847" t="s">
        <v>23</v>
      </c>
      <c r="V346" s="848" t="s">
        <v>23</v>
      </c>
      <c r="W346" s="848" t="s">
        <v>23</v>
      </c>
      <c r="X346" s="849" t="s">
        <v>23</v>
      </c>
      <c r="Y346" s="850" t="s">
        <v>23</v>
      </c>
    </row>
    <row r="347" spans="2:25">
      <c r="B347" s="841" t="s">
        <v>238</v>
      </c>
      <c r="C347" s="842" t="s">
        <v>68</v>
      </c>
      <c r="D347" s="842">
        <v>6130</v>
      </c>
      <c r="E347" s="829">
        <v>200</v>
      </c>
      <c r="F347" s="830">
        <v>2025</v>
      </c>
      <c r="G347" s="830">
        <v>5</v>
      </c>
      <c r="H347" s="830">
        <v>2030</v>
      </c>
      <c r="I347" s="830">
        <v>30</v>
      </c>
      <c r="J347" s="843">
        <v>1392.6820874403902</v>
      </c>
      <c r="K347" s="843" t="s">
        <v>224</v>
      </c>
      <c r="L347" s="844">
        <v>0</v>
      </c>
      <c r="M347" s="844">
        <v>0</v>
      </c>
      <c r="N347" s="845">
        <v>31.648228737199599</v>
      </c>
      <c r="O347" s="844">
        <v>0.35</v>
      </c>
      <c r="P347" s="845">
        <v>63.572522991793782</v>
      </c>
      <c r="Q347" s="829" t="s">
        <v>19</v>
      </c>
      <c r="R347" s="836" t="s">
        <v>223</v>
      </c>
      <c r="S347" s="836" t="s">
        <v>27</v>
      </c>
      <c r="T347" s="846" t="s">
        <v>27</v>
      </c>
      <c r="U347" s="847" t="s">
        <v>23</v>
      </c>
      <c r="V347" s="848" t="s">
        <v>23</v>
      </c>
      <c r="W347" s="848" t="s">
        <v>23</v>
      </c>
      <c r="X347" s="849" t="s">
        <v>23</v>
      </c>
      <c r="Y347" s="850" t="s">
        <v>23</v>
      </c>
    </row>
    <row r="348" spans="2:25">
      <c r="B348" s="826" t="s">
        <v>28</v>
      </c>
      <c r="C348" s="827" t="s">
        <v>133</v>
      </c>
      <c r="D348" s="827" t="s">
        <v>223</v>
      </c>
      <c r="E348" s="852">
        <v>200</v>
      </c>
      <c r="F348" s="853">
        <v>2025</v>
      </c>
      <c r="G348" s="854">
        <v>5</v>
      </c>
      <c r="H348" s="855">
        <v>2030</v>
      </c>
      <c r="I348" s="853">
        <v>30</v>
      </c>
      <c r="J348" s="856">
        <v>1491.776712066973</v>
      </c>
      <c r="K348" s="856" t="s">
        <v>224</v>
      </c>
      <c r="L348" s="857">
        <v>0</v>
      </c>
      <c r="M348" s="857">
        <v>0</v>
      </c>
      <c r="N348" s="858">
        <v>31.648228737199599</v>
      </c>
      <c r="O348" s="857">
        <v>0.35</v>
      </c>
      <c r="P348" s="858">
        <v>63.572522991793782</v>
      </c>
      <c r="Q348" s="852" t="s">
        <v>19</v>
      </c>
      <c r="R348" s="859" t="s">
        <v>223</v>
      </c>
      <c r="S348" s="859" t="s">
        <v>27</v>
      </c>
      <c r="T348" s="860" t="s">
        <v>27</v>
      </c>
      <c r="U348" s="861" t="s">
        <v>23</v>
      </c>
      <c r="V348" s="862" t="s">
        <v>23</v>
      </c>
      <c r="W348" s="862" t="s">
        <v>23</v>
      </c>
      <c r="X348" s="863" t="s">
        <v>23</v>
      </c>
      <c r="Y348" s="696" t="s">
        <v>23</v>
      </c>
    </row>
    <row r="349" spans="2:25">
      <c r="B349" s="841" t="s">
        <v>234</v>
      </c>
      <c r="C349" s="842" t="s">
        <v>64</v>
      </c>
      <c r="D349" s="842">
        <v>19</v>
      </c>
      <c r="E349" s="829">
        <v>200</v>
      </c>
      <c r="F349" s="830">
        <v>2025</v>
      </c>
      <c r="G349" s="830">
        <v>5</v>
      </c>
      <c r="H349" s="830">
        <v>2030</v>
      </c>
      <c r="I349" s="830">
        <v>30</v>
      </c>
      <c r="J349" s="843">
        <v>1655.8721503943402</v>
      </c>
      <c r="K349" s="843" t="s">
        <v>224</v>
      </c>
      <c r="L349" s="844">
        <v>0</v>
      </c>
      <c r="M349" s="844">
        <v>0</v>
      </c>
      <c r="N349" s="845">
        <v>31.648228737199599</v>
      </c>
      <c r="O349" s="844">
        <v>0.35</v>
      </c>
      <c r="P349" s="845">
        <v>63.572522991793782</v>
      </c>
      <c r="Q349" s="829" t="s">
        <v>19</v>
      </c>
      <c r="R349" s="836" t="s">
        <v>223</v>
      </c>
      <c r="S349" s="836" t="s">
        <v>27</v>
      </c>
      <c r="T349" s="846" t="s">
        <v>27</v>
      </c>
      <c r="U349" s="847" t="s">
        <v>23</v>
      </c>
      <c r="V349" s="848" t="s">
        <v>23</v>
      </c>
      <c r="W349" s="848" t="s">
        <v>23</v>
      </c>
      <c r="X349" s="849" t="s">
        <v>23</v>
      </c>
      <c r="Y349" s="850" t="s">
        <v>23</v>
      </c>
    </row>
    <row r="350" spans="2:25">
      <c r="B350" s="841" t="s">
        <v>235</v>
      </c>
      <c r="C350" s="842" t="s">
        <v>65</v>
      </c>
      <c r="D350" s="842">
        <v>497</v>
      </c>
      <c r="E350" s="829">
        <v>200</v>
      </c>
      <c r="F350" s="830">
        <v>2025</v>
      </c>
      <c r="G350" s="830">
        <v>5</v>
      </c>
      <c r="H350" s="830">
        <v>2030</v>
      </c>
      <c r="I350" s="830">
        <v>30</v>
      </c>
      <c r="J350" s="843">
        <v>1760.296520239028</v>
      </c>
      <c r="K350" s="843" t="s">
        <v>224</v>
      </c>
      <c r="L350" s="844">
        <v>0</v>
      </c>
      <c r="M350" s="844">
        <v>0</v>
      </c>
      <c r="N350" s="845">
        <v>31.648228737199599</v>
      </c>
      <c r="O350" s="844">
        <v>0.35</v>
      </c>
      <c r="P350" s="845">
        <v>63.572522991793782</v>
      </c>
      <c r="Q350" s="829" t="s">
        <v>19</v>
      </c>
      <c r="R350" s="836" t="s">
        <v>223</v>
      </c>
      <c r="S350" s="836" t="s">
        <v>27</v>
      </c>
      <c r="T350" s="846" t="s">
        <v>27</v>
      </c>
      <c r="U350" s="847" t="s">
        <v>23</v>
      </c>
      <c r="V350" s="848" t="s">
        <v>23</v>
      </c>
      <c r="W350" s="848" t="s">
        <v>23</v>
      </c>
      <c r="X350" s="849" t="s">
        <v>23</v>
      </c>
      <c r="Y350" s="850" t="s">
        <v>23</v>
      </c>
    </row>
    <row r="351" spans="2:25">
      <c r="B351" s="841" t="s">
        <v>236</v>
      </c>
      <c r="C351" s="842" t="s">
        <v>56</v>
      </c>
      <c r="D351" s="842">
        <v>2353</v>
      </c>
      <c r="E351" s="829">
        <v>200</v>
      </c>
      <c r="F351" s="830">
        <v>2025</v>
      </c>
      <c r="G351" s="830">
        <v>5</v>
      </c>
      <c r="H351" s="830">
        <v>2030</v>
      </c>
      <c r="I351" s="830">
        <v>30</v>
      </c>
      <c r="J351" s="843">
        <v>1551.447780549652</v>
      </c>
      <c r="K351" s="843" t="s">
        <v>224</v>
      </c>
      <c r="L351" s="844">
        <v>0</v>
      </c>
      <c r="M351" s="844">
        <v>0</v>
      </c>
      <c r="N351" s="845">
        <v>31.648228737199599</v>
      </c>
      <c r="O351" s="844">
        <v>0.35</v>
      </c>
      <c r="P351" s="845">
        <v>63.572522991793782</v>
      </c>
      <c r="Q351" s="829" t="s">
        <v>19</v>
      </c>
      <c r="R351" s="836" t="s">
        <v>223</v>
      </c>
      <c r="S351" s="836" t="s">
        <v>27</v>
      </c>
      <c r="T351" s="846" t="s">
        <v>27</v>
      </c>
      <c r="U351" s="847" t="s">
        <v>23</v>
      </c>
      <c r="V351" s="848" t="s">
        <v>23</v>
      </c>
      <c r="W351" s="848" t="s">
        <v>23</v>
      </c>
      <c r="X351" s="849" t="s">
        <v>23</v>
      </c>
      <c r="Y351" s="850" t="s">
        <v>23</v>
      </c>
    </row>
    <row r="352" spans="2:25">
      <c r="B352" s="841" t="s">
        <v>237</v>
      </c>
      <c r="C352" s="842" t="s">
        <v>66</v>
      </c>
      <c r="D352" s="842">
        <v>2814</v>
      </c>
      <c r="E352" s="829">
        <v>200</v>
      </c>
      <c r="F352" s="830">
        <v>2025</v>
      </c>
      <c r="G352" s="830">
        <v>5</v>
      </c>
      <c r="H352" s="830">
        <v>2030</v>
      </c>
      <c r="I352" s="830">
        <v>30</v>
      </c>
      <c r="J352" s="843">
        <v>1521.6122463083125</v>
      </c>
      <c r="K352" s="843" t="s">
        <v>224</v>
      </c>
      <c r="L352" s="844">
        <v>0</v>
      </c>
      <c r="M352" s="844">
        <v>0</v>
      </c>
      <c r="N352" s="845">
        <v>31.648228737199599</v>
      </c>
      <c r="O352" s="844">
        <v>0.35</v>
      </c>
      <c r="P352" s="845">
        <v>63.572522991793782</v>
      </c>
      <c r="Q352" s="829" t="s">
        <v>19</v>
      </c>
      <c r="R352" s="836" t="s">
        <v>223</v>
      </c>
      <c r="S352" s="836" t="s">
        <v>27</v>
      </c>
      <c r="T352" s="846" t="s">
        <v>27</v>
      </c>
      <c r="U352" s="847" t="s">
        <v>23</v>
      </c>
      <c r="V352" s="848" t="s">
        <v>23</v>
      </c>
      <c r="W352" s="848" t="s">
        <v>23</v>
      </c>
      <c r="X352" s="849" t="s">
        <v>23</v>
      </c>
      <c r="Y352" s="850" t="s">
        <v>23</v>
      </c>
    </row>
    <row r="353" spans="2:25">
      <c r="B353" s="841" t="s">
        <v>61</v>
      </c>
      <c r="C353" s="842" t="s">
        <v>67</v>
      </c>
      <c r="D353" s="842">
        <v>4225</v>
      </c>
      <c r="E353" s="829">
        <v>200</v>
      </c>
      <c r="F353" s="830">
        <v>2025</v>
      </c>
      <c r="G353" s="830">
        <v>5</v>
      </c>
      <c r="H353" s="830">
        <v>2030</v>
      </c>
      <c r="I353" s="830">
        <v>30</v>
      </c>
      <c r="J353" s="843">
        <v>1506.6944791876429</v>
      </c>
      <c r="K353" s="843" t="s">
        <v>224</v>
      </c>
      <c r="L353" s="844">
        <v>0</v>
      </c>
      <c r="M353" s="844">
        <v>0</v>
      </c>
      <c r="N353" s="845">
        <v>31.648228737199599</v>
      </c>
      <c r="O353" s="844">
        <v>0.35</v>
      </c>
      <c r="P353" s="845">
        <v>63.572522991793782</v>
      </c>
      <c r="Q353" s="829" t="s">
        <v>19</v>
      </c>
      <c r="R353" s="836" t="s">
        <v>223</v>
      </c>
      <c r="S353" s="836" t="s">
        <v>27</v>
      </c>
      <c r="T353" s="846" t="s">
        <v>27</v>
      </c>
      <c r="U353" s="847" t="s">
        <v>23</v>
      </c>
      <c r="V353" s="848" t="s">
        <v>23</v>
      </c>
      <c r="W353" s="848" t="s">
        <v>23</v>
      </c>
      <c r="X353" s="849" t="s">
        <v>23</v>
      </c>
      <c r="Y353" s="850" t="s">
        <v>23</v>
      </c>
    </row>
    <row r="354" spans="2:25">
      <c r="B354" s="841" t="s">
        <v>238</v>
      </c>
      <c r="C354" s="842" t="s">
        <v>68</v>
      </c>
      <c r="D354" s="842">
        <v>6130</v>
      </c>
      <c r="E354" s="829">
        <v>200</v>
      </c>
      <c r="F354" s="830">
        <v>2025</v>
      </c>
      <c r="G354" s="830">
        <v>5</v>
      </c>
      <c r="H354" s="830">
        <v>2030</v>
      </c>
      <c r="I354" s="830">
        <v>30</v>
      </c>
      <c r="J354" s="843">
        <v>1461.9411778256335</v>
      </c>
      <c r="K354" s="843" t="s">
        <v>224</v>
      </c>
      <c r="L354" s="844">
        <v>0</v>
      </c>
      <c r="M354" s="844">
        <v>0</v>
      </c>
      <c r="N354" s="845">
        <v>31.648228737199599</v>
      </c>
      <c r="O354" s="844">
        <v>0.35</v>
      </c>
      <c r="P354" s="845">
        <v>63.572522991793782</v>
      </c>
      <c r="Q354" s="829" t="s">
        <v>19</v>
      </c>
      <c r="R354" s="836" t="s">
        <v>223</v>
      </c>
      <c r="S354" s="836" t="s">
        <v>27</v>
      </c>
      <c r="T354" s="846" t="s">
        <v>27</v>
      </c>
      <c r="U354" s="847" t="s">
        <v>23</v>
      </c>
      <c r="V354" s="848" t="s">
        <v>23</v>
      </c>
      <c r="W354" s="848" t="s">
        <v>23</v>
      </c>
      <c r="X354" s="849" t="s">
        <v>23</v>
      </c>
      <c r="Y354" s="850" t="s">
        <v>23</v>
      </c>
    </row>
    <row r="355" spans="2:25">
      <c r="B355" s="826" t="s">
        <v>28</v>
      </c>
      <c r="C355" s="827" t="s">
        <v>134</v>
      </c>
      <c r="D355" s="827">
        <v>0</v>
      </c>
      <c r="E355" s="852">
        <v>200</v>
      </c>
      <c r="F355" s="853">
        <v>2027</v>
      </c>
      <c r="G355" s="854">
        <v>5</v>
      </c>
      <c r="H355" s="855">
        <v>2032</v>
      </c>
      <c r="I355" s="853">
        <v>30</v>
      </c>
      <c r="J355" s="856">
        <v>8340.5677668817571</v>
      </c>
      <c r="K355" s="856" t="s">
        <v>224</v>
      </c>
      <c r="L355" s="857">
        <v>0</v>
      </c>
      <c r="M355" s="857">
        <v>0</v>
      </c>
      <c r="N355" s="858">
        <v>69.259375000000006</v>
      </c>
      <c r="O355" s="857">
        <v>0.35</v>
      </c>
      <c r="P355" s="858">
        <v>169.16367101225097</v>
      </c>
      <c r="Q355" s="852" t="s">
        <v>19</v>
      </c>
      <c r="R355" s="859" t="s">
        <v>226</v>
      </c>
      <c r="S355" s="859" t="s">
        <v>27</v>
      </c>
      <c r="T355" s="860" t="s">
        <v>27</v>
      </c>
      <c r="U355" s="861" t="s">
        <v>23</v>
      </c>
      <c r="V355" s="862" t="s">
        <v>23</v>
      </c>
      <c r="W355" s="862" t="s">
        <v>23</v>
      </c>
      <c r="X355" s="863" t="s">
        <v>23</v>
      </c>
      <c r="Y355" s="696" t="s">
        <v>23</v>
      </c>
    </row>
    <row r="356" spans="2:25">
      <c r="B356" s="841" t="s">
        <v>234</v>
      </c>
      <c r="C356" s="842" t="s">
        <v>64</v>
      </c>
      <c r="D356" s="842">
        <v>19</v>
      </c>
      <c r="E356" s="829">
        <v>200</v>
      </c>
      <c r="F356" s="830">
        <v>2027</v>
      </c>
      <c r="G356" s="830">
        <v>5</v>
      </c>
      <c r="H356" s="830">
        <v>2032</v>
      </c>
      <c r="I356" s="830">
        <v>30</v>
      </c>
      <c r="J356" s="843">
        <v>9258.0302212387505</v>
      </c>
      <c r="K356" s="843" t="s">
        <v>224</v>
      </c>
      <c r="L356" s="844">
        <v>0</v>
      </c>
      <c r="M356" s="844">
        <v>0</v>
      </c>
      <c r="N356" s="845">
        <v>69.259375000000006</v>
      </c>
      <c r="O356" s="844">
        <v>0.35</v>
      </c>
      <c r="P356" s="845">
        <v>169.16367101225097</v>
      </c>
      <c r="Q356" s="829" t="s">
        <v>19</v>
      </c>
      <c r="R356" s="836" t="s">
        <v>226</v>
      </c>
      <c r="S356" s="836" t="s">
        <v>27</v>
      </c>
      <c r="T356" s="846" t="s">
        <v>27</v>
      </c>
      <c r="U356" s="847" t="s">
        <v>23</v>
      </c>
      <c r="V356" s="848" t="s">
        <v>23</v>
      </c>
      <c r="W356" s="848" t="s">
        <v>23</v>
      </c>
      <c r="X356" s="849" t="s">
        <v>23</v>
      </c>
      <c r="Y356" s="850" t="s">
        <v>23</v>
      </c>
    </row>
    <row r="357" spans="2:25">
      <c r="B357" s="841" t="s">
        <v>235</v>
      </c>
      <c r="C357" s="842" t="s">
        <v>65</v>
      </c>
      <c r="D357" s="842">
        <v>497</v>
      </c>
      <c r="E357" s="829">
        <v>200</v>
      </c>
      <c r="F357" s="830">
        <v>2027</v>
      </c>
      <c r="G357" s="830">
        <v>5</v>
      </c>
      <c r="H357" s="830">
        <v>2032</v>
      </c>
      <c r="I357" s="830">
        <v>30</v>
      </c>
      <c r="J357" s="843">
        <v>9841.8699649204736</v>
      </c>
      <c r="K357" s="843" t="s">
        <v>224</v>
      </c>
      <c r="L357" s="844">
        <v>0</v>
      </c>
      <c r="M357" s="844">
        <v>0</v>
      </c>
      <c r="N357" s="845">
        <v>69.259375000000006</v>
      </c>
      <c r="O357" s="844">
        <v>0.35</v>
      </c>
      <c r="P357" s="845">
        <v>169.16367101225097</v>
      </c>
      <c r="Q357" s="829" t="s">
        <v>19</v>
      </c>
      <c r="R357" s="836" t="s">
        <v>226</v>
      </c>
      <c r="S357" s="836" t="s">
        <v>27</v>
      </c>
      <c r="T357" s="846" t="s">
        <v>27</v>
      </c>
      <c r="U357" s="847" t="s">
        <v>23</v>
      </c>
      <c r="V357" s="848" t="s">
        <v>23</v>
      </c>
      <c r="W357" s="848" t="s">
        <v>23</v>
      </c>
      <c r="X357" s="849" t="s">
        <v>23</v>
      </c>
      <c r="Y357" s="850" t="s">
        <v>23</v>
      </c>
    </row>
    <row r="358" spans="2:25">
      <c r="B358" s="841" t="s">
        <v>236</v>
      </c>
      <c r="C358" s="842" t="s">
        <v>56</v>
      </c>
      <c r="D358" s="842">
        <v>2353</v>
      </c>
      <c r="E358" s="829">
        <v>200</v>
      </c>
      <c r="F358" s="830">
        <v>2027</v>
      </c>
      <c r="G358" s="830">
        <v>5</v>
      </c>
      <c r="H358" s="830">
        <v>2032</v>
      </c>
      <c r="I358" s="830">
        <v>30</v>
      </c>
      <c r="J358" s="843">
        <v>8674.1904775570274</v>
      </c>
      <c r="K358" s="843" t="s">
        <v>224</v>
      </c>
      <c r="L358" s="844">
        <v>0</v>
      </c>
      <c r="M358" s="844">
        <v>0</v>
      </c>
      <c r="N358" s="845">
        <v>69.259375000000006</v>
      </c>
      <c r="O358" s="844">
        <v>0.35</v>
      </c>
      <c r="P358" s="845">
        <v>169.16367101225097</v>
      </c>
      <c r="Q358" s="829" t="s">
        <v>19</v>
      </c>
      <c r="R358" s="836" t="s">
        <v>226</v>
      </c>
      <c r="S358" s="836" t="s">
        <v>27</v>
      </c>
      <c r="T358" s="846" t="s">
        <v>27</v>
      </c>
      <c r="U358" s="847" t="s">
        <v>23</v>
      </c>
      <c r="V358" s="848" t="s">
        <v>23</v>
      </c>
      <c r="W358" s="848" t="s">
        <v>23</v>
      </c>
      <c r="X358" s="849" t="s">
        <v>23</v>
      </c>
      <c r="Y358" s="850" t="s">
        <v>23</v>
      </c>
    </row>
    <row r="359" spans="2:25">
      <c r="B359" s="841" t="s">
        <v>237</v>
      </c>
      <c r="C359" s="842" t="s">
        <v>66</v>
      </c>
      <c r="D359" s="842">
        <v>2814</v>
      </c>
      <c r="E359" s="829">
        <v>200</v>
      </c>
      <c r="F359" s="830">
        <v>2027</v>
      </c>
      <c r="G359" s="830">
        <v>5</v>
      </c>
      <c r="H359" s="830">
        <v>2032</v>
      </c>
      <c r="I359" s="830">
        <v>30</v>
      </c>
      <c r="J359" s="843">
        <v>8507.3791222193922</v>
      </c>
      <c r="K359" s="843" t="s">
        <v>224</v>
      </c>
      <c r="L359" s="844">
        <v>0</v>
      </c>
      <c r="M359" s="844">
        <v>0</v>
      </c>
      <c r="N359" s="845">
        <v>69.259375000000006</v>
      </c>
      <c r="O359" s="844">
        <v>0.35</v>
      </c>
      <c r="P359" s="845">
        <v>169.16367101225097</v>
      </c>
      <c r="Q359" s="829" t="s">
        <v>19</v>
      </c>
      <c r="R359" s="836" t="s">
        <v>226</v>
      </c>
      <c r="S359" s="836" t="s">
        <v>27</v>
      </c>
      <c r="T359" s="846" t="s">
        <v>27</v>
      </c>
      <c r="U359" s="847" t="s">
        <v>23</v>
      </c>
      <c r="V359" s="848" t="s">
        <v>23</v>
      </c>
      <c r="W359" s="848" t="s">
        <v>23</v>
      </c>
      <c r="X359" s="849" t="s">
        <v>23</v>
      </c>
      <c r="Y359" s="850" t="s">
        <v>23</v>
      </c>
    </row>
    <row r="360" spans="2:25">
      <c r="B360" s="841" t="s">
        <v>61</v>
      </c>
      <c r="C360" s="842" t="s">
        <v>67</v>
      </c>
      <c r="D360" s="842">
        <v>4225</v>
      </c>
      <c r="E360" s="829">
        <v>200</v>
      </c>
      <c r="F360" s="830">
        <v>2027</v>
      </c>
      <c r="G360" s="830">
        <v>5</v>
      </c>
      <c r="H360" s="830">
        <v>2032</v>
      </c>
      <c r="I360" s="830">
        <v>30</v>
      </c>
      <c r="J360" s="843">
        <v>8423.9734445505746</v>
      </c>
      <c r="K360" s="843" t="s">
        <v>224</v>
      </c>
      <c r="L360" s="844">
        <v>0</v>
      </c>
      <c r="M360" s="844">
        <v>0</v>
      </c>
      <c r="N360" s="845">
        <v>69.259375000000006</v>
      </c>
      <c r="O360" s="844">
        <v>0.35</v>
      </c>
      <c r="P360" s="845">
        <v>169.16367101225097</v>
      </c>
      <c r="Q360" s="829" t="s">
        <v>19</v>
      </c>
      <c r="R360" s="836" t="s">
        <v>226</v>
      </c>
      <c r="S360" s="836" t="s">
        <v>27</v>
      </c>
      <c r="T360" s="846" t="s">
        <v>27</v>
      </c>
      <c r="U360" s="847" t="s">
        <v>23</v>
      </c>
      <c r="V360" s="848" t="s">
        <v>23</v>
      </c>
      <c r="W360" s="848" t="s">
        <v>23</v>
      </c>
      <c r="X360" s="849" t="s">
        <v>23</v>
      </c>
      <c r="Y360" s="850" t="s">
        <v>23</v>
      </c>
    </row>
    <row r="361" spans="2:25">
      <c r="B361" s="841" t="s">
        <v>238</v>
      </c>
      <c r="C361" s="842" t="s">
        <v>68</v>
      </c>
      <c r="D361" s="842">
        <v>6130</v>
      </c>
      <c r="E361" s="829">
        <v>200</v>
      </c>
      <c r="F361" s="830">
        <v>2027</v>
      </c>
      <c r="G361" s="830">
        <v>5</v>
      </c>
      <c r="H361" s="830">
        <v>2032</v>
      </c>
      <c r="I361" s="830">
        <v>30</v>
      </c>
      <c r="J361" s="843">
        <v>8173.7564115441219</v>
      </c>
      <c r="K361" s="843" t="s">
        <v>224</v>
      </c>
      <c r="L361" s="844">
        <v>0</v>
      </c>
      <c r="M361" s="844">
        <v>0</v>
      </c>
      <c r="N361" s="845">
        <v>69.259375000000006</v>
      </c>
      <c r="O361" s="844">
        <v>0.35</v>
      </c>
      <c r="P361" s="845">
        <v>169.16367101225097</v>
      </c>
      <c r="Q361" s="829" t="s">
        <v>19</v>
      </c>
      <c r="R361" s="836" t="s">
        <v>226</v>
      </c>
      <c r="S361" s="836" t="s">
        <v>27</v>
      </c>
      <c r="T361" s="846" t="s">
        <v>27</v>
      </c>
      <c r="U361" s="847" t="s">
        <v>23</v>
      </c>
      <c r="V361" s="848" t="s">
        <v>23</v>
      </c>
      <c r="W361" s="848" t="s">
        <v>23</v>
      </c>
      <c r="X361" s="849" t="s">
        <v>23</v>
      </c>
      <c r="Y361" s="850" t="s">
        <v>23</v>
      </c>
    </row>
    <row r="362" spans="2:25">
      <c r="B362" s="826" t="s">
        <v>28</v>
      </c>
      <c r="C362" s="827" t="s">
        <v>135</v>
      </c>
      <c r="D362" s="827" t="s">
        <v>223</v>
      </c>
      <c r="E362" s="852">
        <v>20</v>
      </c>
      <c r="F362" s="853">
        <v>2025</v>
      </c>
      <c r="G362" s="854">
        <v>3</v>
      </c>
      <c r="H362" s="855">
        <v>2028</v>
      </c>
      <c r="I362" s="853">
        <v>30</v>
      </c>
      <c r="J362" s="856">
        <v>2434.2628440819426</v>
      </c>
      <c r="K362" s="856" t="s">
        <v>224</v>
      </c>
      <c r="L362" s="857">
        <v>0</v>
      </c>
      <c r="M362" s="857">
        <v>0</v>
      </c>
      <c r="N362" s="858">
        <v>34.867776132000003</v>
      </c>
      <c r="O362" s="857">
        <v>0.35</v>
      </c>
      <c r="P362" s="858">
        <v>60.578257158880298</v>
      </c>
      <c r="Q362" s="852" t="s">
        <v>19</v>
      </c>
      <c r="R362" s="859" t="s">
        <v>223</v>
      </c>
      <c r="S362" s="859" t="s">
        <v>27</v>
      </c>
      <c r="T362" s="860" t="s">
        <v>27</v>
      </c>
      <c r="U362" s="861" t="s">
        <v>23</v>
      </c>
      <c r="V362" s="862" t="s">
        <v>23</v>
      </c>
      <c r="W362" s="862" t="s">
        <v>23</v>
      </c>
      <c r="X362" s="863" t="s">
        <v>23</v>
      </c>
      <c r="Y362" s="696" t="s">
        <v>23</v>
      </c>
    </row>
    <row r="363" spans="2:25">
      <c r="B363" s="841" t="s">
        <v>234</v>
      </c>
      <c r="C363" s="842" t="s">
        <v>64</v>
      </c>
      <c r="D363" s="842">
        <v>19</v>
      </c>
      <c r="E363" s="829">
        <v>20</v>
      </c>
      <c r="F363" s="830">
        <v>2025</v>
      </c>
      <c r="G363" s="830">
        <v>3</v>
      </c>
      <c r="H363" s="830">
        <v>2028</v>
      </c>
      <c r="I363" s="830">
        <v>30</v>
      </c>
      <c r="J363" s="843">
        <v>2702.0317569309564</v>
      </c>
      <c r="K363" s="843" t="s">
        <v>224</v>
      </c>
      <c r="L363" s="844">
        <v>0</v>
      </c>
      <c r="M363" s="844">
        <v>0</v>
      </c>
      <c r="N363" s="845">
        <v>34.867776132000003</v>
      </c>
      <c r="O363" s="844">
        <v>0.35</v>
      </c>
      <c r="P363" s="845">
        <v>60.578257158880298</v>
      </c>
      <c r="Q363" s="829" t="s">
        <v>19</v>
      </c>
      <c r="R363" s="836" t="s">
        <v>223</v>
      </c>
      <c r="S363" s="836" t="s">
        <v>27</v>
      </c>
      <c r="T363" s="846" t="s">
        <v>27</v>
      </c>
      <c r="U363" s="847" t="s">
        <v>23</v>
      </c>
      <c r="V363" s="848" t="s">
        <v>23</v>
      </c>
      <c r="W363" s="848" t="s">
        <v>23</v>
      </c>
      <c r="X363" s="849" t="s">
        <v>23</v>
      </c>
      <c r="Y363" s="850" t="s">
        <v>23</v>
      </c>
    </row>
    <row r="364" spans="2:25">
      <c r="B364" s="841" t="s">
        <v>235</v>
      </c>
      <c r="C364" s="842" t="s">
        <v>65</v>
      </c>
      <c r="D364" s="842">
        <v>497</v>
      </c>
      <c r="E364" s="829">
        <v>20</v>
      </c>
      <c r="F364" s="830">
        <v>2025</v>
      </c>
      <c r="G364" s="830">
        <v>3</v>
      </c>
      <c r="H364" s="830">
        <v>2028</v>
      </c>
      <c r="I364" s="830">
        <v>30</v>
      </c>
      <c r="J364" s="843">
        <v>2872.4301560166923</v>
      </c>
      <c r="K364" s="843" t="s">
        <v>224</v>
      </c>
      <c r="L364" s="844">
        <v>0</v>
      </c>
      <c r="M364" s="844">
        <v>0</v>
      </c>
      <c r="N364" s="845">
        <v>34.867776132000003</v>
      </c>
      <c r="O364" s="844">
        <v>0.35</v>
      </c>
      <c r="P364" s="845">
        <v>60.578257158880298</v>
      </c>
      <c r="Q364" s="829" t="s">
        <v>19</v>
      </c>
      <c r="R364" s="836" t="s">
        <v>223</v>
      </c>
      <c r="S364" s="836" t="s">
        <v>27</v>
      </c>
      <c r="T364" s="846" t="s">
        <v>27</v>
      </c>
      <c r="U364" s="847" t="s">
        <v>23</v>
      </c>
      <c r="V364" s="848" t="s">
        <v>23</v>
      </c>
      <c r="W364" s="848" t="s">
        <v>23</v>
      </c>
      <c r="X364" s="849" t="s">
        <v>23</v>
      </c>
      <c r="Y364" s="850" t="s">
        <v>23</v>
      </c>
    </row>
    <row r="365" spans="2:25">
      <c r="B365" s="841" t="s">
        <v>236</v>
      </c>
      <c r="C365" s="842" t="s">
        <v>56</v>
      </c>
      <c r="D365" s="842">
        <v>2353</v>
      </c>
      <c r="E365" s="829">
        <v>20</v>
      </c>
      <c r="F365" s="830">
        <v>2025</v>
      </c>
      <c r="G365" s="830">
        <v>3</v>
      </c>
      <c r="H365" s="830">
        <v>2028</v>
      </c>
      <c r="I365" s="830">
        <v>30</v>
      </c>
      <c r="J365" s="843">
        <v>2531.6333578452204</v>
      </c>
      <c r="K365" s="843" t="s">
        <v>224</v>
      </c>
      <c r="L365" s="844">
        <v>0</v>
      </c>
      <c r="M365" s="844">
        <v>0</v>
      </c>
      <c r="N365" s="845">
        <v>34.867776132000003</v>
      </c>
      <c r="O365" s="844">
        <v>0.35</v>
      </c>
      <c r="P365" s="845">
        <v>60.578257158880298</v>
      </c>
      <c r="Q365" s="829" t="s">
        <v>19</v>
      </c>
      <c r="R365" s="836" t="s">
        <v>223</v>
      </c>
      <c r="S365" s="836" t="s">
        <v>27</v>
      </c>
      <c r="T365" s="846" t="s">
        <v>27</v>
      </c>
      <c r="U365" s="847" t="s">
        <v>23</v>
      </c>
      <c r="V365" s="848" t="s">
        <v>23</v>
      </c>
      <c r="W365" s="848" t="s">
        <v>23</v>
      </c>
      <c r="X365" s="849" t="s">
        <v>23</v>
      </c>
      <c r="Y365" s="850" t="s">
        <v>23</v>
      </c>
    </row>
    <row r="366" spans="2:25">
      <c r="B366" s="841" t="s">
        <v>237</v>
      </c>
      <c r="C366" s="842" t="s">
        <v>66</v>
      </c>
      <c r="D366" s="842">
        <v>2814</v>
      </c>
      <c r="E366" s="829">
        <v>20</v>
      </c>
      <c r="F366" s="830">
        <v>2025</v>
      </c>
      <c r="G366" s="830">
        <v>3</v>
      </c>
      <c r="H366" s="830">
        <v>2028</v>
      </c>
      <c r="I366" s="830">
        <v>30</v>
      </c>
      <c r="J366" s="843">
        <v>2482.9481009635815</v>
      </c>
      <c r="K366" s="843" t="s">
        <v>224</v>
      </c>
      <c r="L366" s="844">
        <v>0</v>
      </c>
      <c r="M366" s="844">
        <v>0</v>
      </c>
      <c r="N366" s="845">
        <v>34.867776132000003</v>
      </c>
      <c r="O366" s="844">
        <v>0.35</v>
      </c>
      <c r="P366" s="845">
        <v>60.578257158880298</v>
      </c>
      <c r="Q366" s="829" t="s">
        <v>19</v>
      </c>
      <c r="R366" s="836" t="s">
        <v>223</v>
      </c>
      <c r="S366" s="836" t="s">
        <v>27</v>
      </c>
      <c r="T366" s="846" t="s">
        <v>27</v>
      </c>
      <c r="U366" s="847" t="s">
        <v>23</v>
      </c>
      <c r="V366" s="848" t="s">
        <v>23</v>
      </c>
      <c r="W366" s="848" t="s">
        <v>23</v>
      </c>
      <c r="X366" s="849" t="s">
        <v>23</v>
      </c>
      <c r="Y366" s="850" t="s">
        <v>23</v>
      </c>
    </row>
    <row r="367" spans="2:25">
      <c r="B367" s="841" t="s">
        <v>61</v>
      </c>
      <c r="C367" s="842" t="s">
        <v>67</v>
      </c>
      <c r="D367" s="842">
        <v>4225</v>
      </c>
      <c r="E367" s="829">
        <v>20</v>
      </c>
      <c r="F367" s="830">
        <v>2025</v>
      </c>
      <c r="G367" s="830">
        <v>3</v>
      </c>
      <c r="H367" s="830">
        <v>2028</v>
      </c>
      <c r="I367" s="830">
        <v>30</v>
      </c>
      <c r="J367" s="843">
        <v>2458.6054725227618</v>
      </c>
      <c r="K367" s="843" t="s">
        <v>224</v>
      </c>
      <c r="L367" s="844">
        <v>0</v>
      </c>
      <c r="M367" s="844">
        <v>0</v>
      </c>
      <c r="N367" s="845">
        <v>34.867776132000003</v>
      </c>
      <c r="O367" s="844">
        <v>0.35</v>
      </c>
      <c r="P367" s="845">
        <v>60.578257158880298</v>
      </c>
      <c r="Q367" s="829" t="s">
        <v>19</v>
      </c>
      <c r="R367" s="836" t="s">
        <v>223</v>
      </c>
      <c r="S367" s="836" t="s">
        <v>27</v>
      </c>
      <c r="T367" s="846" t="s">
        <v>27</v>
      </c>
      <c r="U367" s="847" t="s">
        <v>23</v>
      </c>
      <c r="V367" s="848" t="s">
        <v>23</v>
      </c>
      <c r="W367" s="848" t="s">
        <v>23</v>
      </c>
      <c r="X367" s="849" t="s">
        <v>23</v>
      </c>
      <c r="Y367" s="850" t="s">
        <v>23</v>
      </c>
    </row>
    <row r="368" spans="2:25">
      <c r="B368" s="841" t="s">
        <v>238</v>
      </c>
      <c r="C368" s="842" t="s">
        <v>68</v>
      </c>
      <c r="D368" s="842">
        <v>6130</v>
      </c>
      <c r="E368" s="829">
        <v>20</v>
      </c>
      <c r="F368" s="830">
        <v>2025</v>
      </c>
      <c r="G368" s="830">
        <v>3</v>
      </c>
      <c r="H368" s="830">
        <v>2028</v>
      </c>
      <c r="I368" s="830">
        <v>30</v>
      </c>
      <c r="J368" s="843">
        <v>2385.5775872003037</v>
      </c>
      <c r="K368" s="843" t="s">
        <v>224</v>
      </c>
      <c r="L368" s="844">
        <v>0</v>
      </c>
      <c r="M368" s="844">
        <v>0</v>
      </c>
      <c r="N368" s="845">
        <v>34.867776132000003</v>
      </c>
      <c r="O368" s="844">
        <v>0.35</v>
      </c>
      <c r="P368" s="845">
        <v>60.578257158880298</v>
      </c>
      <c r="Q368" s="829" t="s">
        <v>19</v>
      </c>
      <c r="R368" s="836" t="s">
        <v>223</v>
      </c>
      <c r="S368" s="836" t="s">
        <v>27</v>
      </c>
      <c r="T368" s="846" t="s">
        <v>27</v>
      </c>
      <c r="U368" s="847" t="s">
        <v>23</v>
      </c>
      <c r="V368" s="848" t="s">
        <v>23</v>
      </c>
      <c r="W368" s="848" t="s">
        <v>23</v>
      </c>
      <c r="X368" s="849" t="s">
        <v>23</v>
      </c>
      <c r="Y368" s="850" t="s">
        <v>23</v>
      </c>
    </row>
    <row r="369" spans="2:25">
      <c r="B369" s="826" t="s">
        <v>28</v>
      </c>
      <c r="C369" s="827" t="s">
        <v>136</v>
      </c>
      <c r="D369" s="827" t="s">
        <v>223</v>
      </c>
      <c r="E369" s="852">
        <v>200</v>
      </c>
      <c r="F369" s="853">
        <v>2025</v>
      </c>
      <c r="G369" s="854">
        <v>5</v>
      </c>
      <c r="H369" s="855">
        <v>2030</v>
      </c>
      <c r="I369" s="853">
        <v>30</v>
      </c>
      <c r="J369" s="856">
        <v>1354.1701644101508</v>
      </c>
      <c r="K369" s="856" t="s">
        <v>224</v>
      </c>
      <c r="L369" s="857">
        <v>0</v>
      </c>
      <c r="M369" s="857">
        <v>0</v>
      </c>
      <c r="N369" s="858">
        <v>28.451757634742439</v>
      </c>
      <c r="O369" s="857">
        <v>0.35</v>
      </c>
      <c r="P369" s="858">
        <v>60.578257158880298</v>
      </c>
      <c r="Q369" s="852" t="s">
        <v>19</v>
      </c>
      <c r="R369" s="859" t="s">
        <v>223</v>
      </c>
      <c r="S369" s="859" t="s">
        <v>27</v>
      </c>
      <c r="T369" s="860" t="s">
        <v>27</v>
      </c>
      <c r="U369" s="861" t="s">
        <v>23</v>
      </c>
      <c r="V369" s="862" t="s">
        <v>23</v>
      </c>
      <c r="W369" s="862" t="s">
        <v>23</v>
      </c>
      <c r="X369" s="863" t="s">
        <v>23</v>
      </c>
      <c r="Y369" s="696" t="s">
        <v>23</v>
      </c>
    </row>
    <row r="370" spans="2:25">
      <c r="B370" s="841" t="s">
        <v>234</v>
      </c>
      <c r="C370" s="842" t="s">
        <v>64</v>
      </c>
      <c r="D370" s="842">
        <v>19</v>
      </c>
      <c r="E370" s="829">
        <v>200</v>
      </c>
      <c r="F370" s="830">
        <v>2025</v>
      </c>
      <c r="G370" s="830">
        <v>5</v>
      </c>
      <c r="H370" s="830">
        <v>2030</v>
      </c>
      <c r="I370" s="830">
        <v>30</v>
      </c>
      <c r="J370" s="843">
        <v>1503.1288824952676</v>
      </c>
      <c r="K370" s="843" t="s">
        <v>224</v>
      </c>
      <c r="L370" s="844">
        <v>0</v>
      </c>
      <c r="M370" s="844">
        <v>0</v>
      </c>
      <c r="N370" s="845">
        <v>28.451757634742439</v>
      </c>
      <c r="O370" s="844">
        <v>0.35</v>
      </c>
      <c r="P370" s="845">
        <v>60.578257158880298</v>
      </c>
      <c r="Q370" s="829" t="s">
        <v>19</v>
      </c>
      <c r="R370" s="836" t="s">
        <v>223</v>
      </c>
      <c r="S370" s="836" t="s">
        <v>27</v>
      </c>
      <c r="T370" s="846" t="s">
        <v>27</v>
      </c>
      <c r="U370" s="847" t="s">
        <v>23</v>
      </c>
      <c r="V370" s="848" t="s">
        <v>23</v>
      </c>
      <c r="W370" s="848" t="s">
        <v>23</v>
      </c>
      <c r="X370" s="849" t="s">
        <v>23</v>
      </c>
      <c r="Y370" s="850" t="s">
        <v>23</v>
      </c>
    </row>
    <row r="371" spans="2:25">
      <c r="B371" s="841" t="s">
        <v>235</v>
      </c>
      <c r="C371" s="842" t="s">
        <v>65</v>
      </c>
      <c r="D371" s="842">
        <v>497</v>
      </c>
      <c r="E371" s="829">
        <v>200</v>
      </c>
      <c r="F371" s="830">
        <v>2025</v>
      </c>
      <c r="G371" s="830">
        <v>5</v>
      </c>
      <c r="H371" s="830">
        <v>2030</v>
      </c>
      <c r="I371" s="830">
        <v>30</v>
      </c>
      <c r="J371" s="843">
        <v>1597.920794003978</v>
      </c>
      <c r="K371" s="843" t="s">
        <v>224</v>
      </c>
      <c r="L371" s="844">
        <v>0</v>
      </c>
      <c r="M371" s="844">
        <v>0</v>
      </c>
      <c r="N371" s="845">
        <v>28.451757634742439</v>
      </c>
      <c r="O371" s="844">
        <v>0.35</v>
      </c>
      <c r="P371" s="845">
        <v>60.578257158880298</v>
      </c>
      <c r="Q371" s="829" t="s">
        <v>19</v>
      </c>
      <c r="R371" s="836" t="s">
        <v>223</v>
      </c>
      <c r="S371" s="836" t="s">
        <v>27</v>
      </c>
      <c r="T371" s="846" t="s">
        <v>27</v>
      </c>
      <c r="U371" s="847" t="s">
        <v>23</v>
      </c>
      <c r="V371" s="848" t="s">
        <v>23</v>
      </c>
      <c r="W371" s="848" t="s">
        <v>23</v>
      </c>
      <c r="X371" s="849" t="s">
        <v>23</v>
      </c>
      <c r="Y371" s="850" t="s">
        <v>23</v>
      </c>
    </row>
    <row r="372" spans="2:25">
      <c r="B372" s="841" t="s">
        <v>236</v>
      </c>
      <c r="C372" s="842" t="s">
        <v>56</v>
      </c>
      <c r="D372" s="842">
        <v>2353</v>
      </c>
      <c r="E372" s="829">
        <v>200</v>
      </c>
      <c r="F372" s="830">
        <v>2025</v>
      </c>
      <c r="G372" s="830">
        <v>5</v>
      </c>
      <c r="H372" s="830">
        <v>2030</v>
      </c>
      <c r="I372" s="830">
        <v>30</v>
      </c>
      <c r="J372" s="843">
        <v>1408.3369709865569</v>
      </c>
      <c r="K372" s="843" t="s">
        <v>224</v>
      </c>
      <c r="L372" s="844">
        <v>0</v>
      </c>
      <c r="M372" s="844">
        <v>0</v>
      </c>
      <c r="N372" s="845">
        <v>28.451757634742439</v>
      </c>
      <c r="O372" s="844">
        <v>0.35</v>
      </c>
      <c r="P372" s="845">
        <v>60.578257158880298</v>
      </c>
      <c r="Q372" s="829" t="s">
        <v>19</v>
      </c>
      <c r="R372" s="836" t="s">
        <v>223</v>
      </c>
      <c r="S372" s="836" t="s">
        <v>27</v>
      </c>
      <c r="T372" s="846" t="s">
        <v>27</v>
      </c>
      <c r="U372" s="847" t="s">
        <v>23</v>
      </c>
      <c r="V372" s="848" t="s">
        <v>23</v>
      </c>
      <c r="W372" s="848" t="s">
        <v>23</v>
      </c>
      <c r="X372" s="849" t="s">
        <v>23</v>
      </c>
      <c r="Y372" s="850" t="s">
        <v>23</v>
      </c>
    </row>
    <row r="373" spans="2:25">
      <c r="B373" s="841" t="s">
        <v>237</v>
      </c>
      <c r="C373" s="842" t="s">
        <v>66</v>
      </c>
      <c r="D373" s="842">
        <v>2814</v>
      </c>
      <c r="E373" s="829">
        <v>200</v>
      </c>
      <c r="F373" s="830">
        <v>2025</v>
      </c>
      <c r="G373" s="830">
        <v>5</v>
      </c>
      <c r="H373" s="830">
        <v>2030</v>
      </c>
      <c r="I373" s="830">
        <v>30</v>
      </c>
      <c r="J373" s="843">
        <v>1381.2535676983539</v>
      </c>
      <c r="K373" s="843" t="s">
        <v>224</v>
      </c>
      <c r="L373" s="844">
        <v>0</v>
      </c>
      <c r="M373" s="844">
        <v>0</v>
      </c>
      <c r="N373" s="845">
        <v>28.451757634742439</v>
      </c>
      <c r="O373" s="844">
        <v>0.35</v>
      </c>
      <c r="P373" s="845">
        <v>60.578257158880298</v>
      </c>
      <c r="Q373" s="829" t="s">
        <v>19</v>
      </c>
      <c r="R373" s="836" t="s">
        <v>223</v>
      </c>
      <c r="S373" s="836" t="s">
        <v>27</v>
      </c>
      <c r="T373" s="846" t="s">
        <v>27</v>
      </c>
      <c r="U373" s="847" t="s">
        <v>23</v>
      </c>
      <c r="V373" s="848" t="s">
        <v>23</v>
      </c>
      <c r="W373" s="848" t="s">
        <v>23</v>
      </c>
      <c r="X373" s="849" t="s">
        <v>23</v>
      </c>
      <c r="Y373" s="850" t="s">
        <v>23</v>
      </c>
    </row>
    <row r="374" spans="2:25">
      <c r="B374" s="841" t="s">
        <v>61</v>
      </c>
      <c r="C374" s="842" t="s">
        <v>67</v>
      </c>
      <c r="D374" s="842">
        <v>4225</v>
      </c>
      <c r="E374" s="829">
        <v>200</v>
      </c>
      <c r="F374" s="830">
        <v>2025</v>
      </c>
      <c r="G374" s="830">
        <v>5</v>
      </c>
      <c r="H374" s="830">
        <v>2030</v>
      </c>
      <c r="I374" s="830">
        <v>30</v>
      </c>
      <c r="J374" s="843">
        <v>1367.7118660542524</v>
      </c>
      <c r="K374" s="843" t="s">
        <v>224</v>
      </c>
      <c r="L374" s="844">
        <v>0</v>
      </c>
      <c r="M374" s="844">
        <v>0</v>
      </c>
      <c r="N374" s="845">
        <v>28.451757634742439</v>
      </c>
      <c r="O374" s="844">
        <v>0.35</v>
      </c>
      <c r="P374" s="845">
        <v>60.578257158880298</v>
      </c>
      <c r="Q374" s="829" t="s">
        <v>19</v>
      </c>
      <c r="R374" s="836" t="s">
        <v>223</v>
      </c>
      <c r="S374" s="836" t="s">
        <v>27</v>
      </c>
      <c r="T374" s="846" t="s">
        <v>27</v>
      </c>
      <c r="U374" s="847" t="s">
        <v>23</v>
      </c>
      <c r="V374" s="848" t="s">
        <v>23</v>
      </c>
      <c r="W374" s="848" t="s">
        <v>23</v>
      </c>
      <c r="X374" s="849" t="s">
        <v>23</v>
      </c>
      <c r="Y374" s="850" t="s">
        <v>23</v>
      </c>
    </row>
    <row r="375" spans="2:25">
      <c r="B375" s="841" t="s">
        <v>238</v>
      </c>
      <c r="C375" s="842" t="s">
        <v>68</v>
      </c>
      <c r="D375" s="842">
        <v>6130</v>
      </c>
      <c r="E375" s="829">
        <v>200</v>
      </c>
      <c r="F375" s="830">
        <v>2025</v>
      </c>
      <c r="G375" s="830">
        <v>5</v>
      </c>
      <c r="H375" s="830">
        <v>2030</v>
      </c>
      <c r="I375" s="830">
        <v>30</v>
      </c>
      <c r="J375" s="843">
        <v>1327.0867611219478</v>
      </c>
      <c r="K375" s="843" t="s">
        <v>224</v>
      </c>
      <c r="L375" s="844">
        <v>0</v>
      </c>
      <c r="M375" s="844">
        <v>0</v>
      </c>
      <c r="N375" s="845">
        <v>28.451757634742439</v>
      </c>
      <c r="O375" s="844">
        <v>0.35</v>
      </c>
      <c r="P375" s="845">
        <v>60.578257158880298</v>
      </c>
      <c r="Q375" s="829" t="s">
        <v>19</v>
      </c>
      <c r="R375" s="836" t="s">
        <v>223</v>
      </c>
      <c r="S375" s="836" t="s">
        <v>27</v>
      </c>
      <c r="T375" s="846" t="s">
        <v>27</v>
      </c>
      <c r="U375" s="847" t="s">
        <v>23</v>
      </c>
      <c r="V375" s="848" t="s">
        <v>23</v>
      </c>
      <c r="W375" s="848" t="s">
        <v>23</v>
      </c>
      <c r="X375" s="849" t="s">
        <v>23</v>
      </c>
      <c r="Y375" s="850" t="s">
        <v>23</v>
      </c>
    </row>
    <row r="376" spans="2:25">
      <c r="B376" s="826" t="s">
        <v>28</v>
      </c>
      <c r="C376" s="827" t="s">
        <v>137</v>
      </c>
      <c r="D376" s="827" t="s">
        <v>223</v>
      </c>
      <c r="E376" s="852">
        <v>200</v>
      </c>
      <c r="F376" s="853">
        <v>2025</v>
      </c>
      <c r="G376" s="854">
        <v>5</v>
      </c>
      <c r="H376" s="855">
        <v>2030</v>
      </c>
      <c r="I376" s="853">
        <v>30</v>
      </c>
      <c r="J376" s="856">
        <v>1421.5140289286185</v>
      </c>
      <c r="K376" s="856" t="s">
        <v>224</v>
      </c>
      <c r="L376" s="857">
        <v>0</v>
      </c>
      <c r="M376" s="857">
        <v>0</v>
      </c>
      <c r="N376" s="858">
        <v>28.451757634742439</v>
      </c>
      <c r="O376" s="857">
        <v>0.35</v>
      </c>
      <c r="P376" s="858">
        <v>60.578257158880298</v>
      </c>
      <c r="Q376" s="852" t="s">
        <v>19</v>
      </c>
      <c r="R376" s="859" t="s">
        <v>223</v>
      </c>
      <c r="S376" s="859" t="s">
        <v>27</v>
      </c>
      <c r="T376" s="860" t="s">
        <v>27</v>
      </c>
      <c r="U376" s="861" t="s">
        <v>23</v>
      </c>
      <c r="V376" s="862" t="s">
        <v>23</v>
      </c>
      <c r="W376" s="862" t="s">
        <v>23</v>
      </c>
      <c r="X376" s="863" t="s">
        <v>23</v>
      </c>
      <c r="Y376" s="696" t="s">
        <v>23</v>
      </c>
    </row>
    <row r="377" spans="2:25">
      <c r="B377" s="841" t="s">
        <v>234</v>
      </c>
      <c r="C377" s="842" t="s">
        <v>64</v>
      </c>
      <c r="D377" s="842">
        <v>19</v>
      </c>
      <c r="E377" s="829">
        <v>200</v>
      </c>
      <c r="F377" s="830">
        <v>2025</v>
      </c>
      <c r="G377" s="830">
        <v>5</v>
      </c>
      <c r="H377" s="830">
        <v>2030</v>
      </c>
      <c r="I377" s="830">
        <v>30</v>
      </c>
      <c r="J377" s="843">
        <v>1577.8805721107667</v>
      </c>
      <c r="K377" s="843" t="s">
        <v>224</v>
      </c>
      <c r="L377" s="844">
        <v>0</v>
      </c>
      <c r="M377" s="844">
        <v>0</v>
      </c>
      <c r="N377" s="845">
        <v>28.451757634742439</v>
      </c>
      <c r="O377" s="844">
        <v>0.35</v>
      </c>
      <c r="P377" s="845">
        <v>60.578257158880298</v>
      </c>
      <c r="Q377" s="829" t="s">
        <v>19</v>
      </c>
      <c r="R377" s="836" t="s">
        <v>223</v>
      </c>
      <c r="S377" s="836" t="s">
        <v>27</v>
      </c>
      <c r="T377" s="846" t="s">
        <v>27</v>
      </c>
      <c r="U377" s="847" t="s">
        <v>23</v>
      </c>
      <c r="V377" s="848" t="s">
        <v>23</v>
      </c>
      <c r="W377" s="848" t="s">
        <v>23</v>
      </c>
      <c r="X377" s="849" t="s">
        <v>23</v>
      </c>
      <c r="Y377" s="850" t="s">
        <v>23</v>
      </c>
    </row>
    <row r="378" spans="2:25">
      <c r="B378" s="841" t="s">
        <v>235</v>
      </c>
      <c r="C378" s="842" t="s">
        <v>65</v>
      </c>
      <c r="D378" s="842">
        <v>497</v>
      </c>
      <c r="E378" s="829">
        <v>200</v>
      </c>
      <c r="F378" s="830">
        <v>2025</v>
      </c>
      <c r="G378" s="830">
        <v>5</v>
      </c>
      <c r="H378" s="830">
        <v>2030</v>
      </c>
      <c r="I378" s="830">
        <v>30</v>
      </c>
      <c r="J378" s="843">
        <v>1677.3865541357698</v>
      </c>
      <c r="K378" s="843" t="s">
        <v>224</v>
      </c>
      <c r="L378" s="844">
        <v>0</v>
      </c>
      <c r="M378" s="844">
        <v>0</v>
      </c>
      <c r="N378" s="845">
        <v>28.451757634742439</v>
      </c>
      <c r="O378" s="844">
        <v>0.35</v>
      </c>
      <c r="P378" s="845">
        <v>60.578257158880298</v>
      </c>
      <c r="Q378" s="829" t="s">
        <v>19</v>
      </c>
      <c r="R378" s="836" t="s">
        <v>223</v>
      </c>
      <c r="S378" s="836" t="s">
        <v>27</v>
      </c>
      <c r="T378" s="846" t="s">
        <v>27</v>
      </c>
      <c r="U378" s="847" t="s">
        <v>23</v>
      </c>
      <c r="V378" s="848" t="s">
        <v>23</v>
      </c>
      <c r="W378" s="848" t="s">
        <v>23</v>
      </c>
      <c r="X378" s="849" t="s">
        <v>23</v>
      </c>
      <c r="Y378" s="850" t="s">
        <v>23</v>
      </c>
    </row>
    <row r="379" spans="2:25">
      <c r="B379" s="841" t="s">
        <v>236</v>
      </c>
      <c r="C379" s="842" t="s">
        <v>56</v>
      </c>
      <c r="D379" s="842">
        <v>2353</v>
      </c>
      <c r="E379" s="829">
        <v>200</v>
      </c>
      <c r="F379" s="830">
        <v>2025</v>
      </c>
      <c r="G379" s="830">
        <v>5</v>
      </c>
      <c r="H379" s="830">
        <v>2030</v>
      </c>
      <c r="I379" s="830">
        <v>30</v>
      </c>
      <c r="J379" s="843">
        <v>1478.3745900857632</v>
      </c>
      <c r="K379" s="843" t="s">
        <v>224</v>
      </c>
      <c r="L379" s="844">
        <v>0</v>
      </c>
      <c r="M379" s="844">
        <v>0</v>
      </c>
      <c r="N379" s="845">
        <v>28.451757634742439</v>
      </c>
      <c r="O379" s="844">
        <v>0.35</v>
      </c>
      <c r="P379" s="845">
        <v>60.578257158880298</v>
      </c>
      <c r="Q379" s="829" t="s">
        <v>19</v>
      </c>
      <c r="R379" s="836" t="s">
        <v>223</v>
      </c>
      <c r="S379" s="836" t="s">
        <v>27</v>
      </c>
      <c r="T379" s="846" t="s">
        <v>27</v>
      </c>
      <c r="U379" s="847" t="s">
        <v>23</v>
      </c>
      <c r="V379" s="848" t="s">
        <v>23</v>
      </c>
      <c r="W379" s="848" t="s">
        <v>23</v>
      </c>
      <c r="X379" s="849" t="s">
        <v>23</v>
      </c>
      <c r="Y379" s="850" t="s">
        <v>23</v>
      </c>
    </row>
    <row r="380" spans="2:25">
      <c r="B380" s="841" t="s">
        <v>237</v>
      </c>
      <c r="C380" s="842" t="s">
        <v>66</v>
      </c>
      <c r="D380" s="842">
        <v>2814</v>
      </c>
      <c r="E380" s="829">
        <v>200</v>
      </c>
      <c r="F380" s="830">
        <v>2025</v>
      </c>
      <c r="G380" s="830">
        <v>5</v>
      </c>
      <c r="H380" s="830">
        <v>2030</v>
      </c>
      <c r="I380" s="830">
        <v>30</v>
      </c>
      <c r="J380" s="843">
        <v>1449.9443095071908</v>
      </c>
      <c r="K380" s="843" t="s">
        <v>224</v>
      </c>
      <c r="L380" s="844">
        <v>0</v>
      </c>
      <c r="M380" s="844">
        <v>0</v>
      </c>
      <c r="N380" s="845">
        <v>28.451757634742439</v>
      </c>
      <c r="O380" s="844">
        <v>0.35</v>
      </c>
      <c r="P380" s="845">
        <v>60.578257158880298</v>
      </c>
      <c r="Q380" s="829" t="s">
        <v>19</v>
      </c>
      <c r="R380" s="836" t="s">
        <v>223</v>
      </c>
      <c r="S380" s="836" t="s">
        <v>27</v>
      </c>
      <c r="T380" s="846" t="s">
        <v>27</v>
      </c>
      <c r="U380" s="847" t="s">
        <v>23</v>
      </c>
      <c r="V380" s="848" t="s">
        <v>23</v>
      </c>
      <c r="W380" s="848" t="s">
        <v>23</v>
      </c>
      <c r="X380" s="849" t="s">
        <v>23</v>
      </c>
      <c r="Y380" s="850" t="s">
        <v>23</v>
      </c>
    </row>
    <row r="381" spans="2:25">
      <c r="B381" s="841" t="s">
        <v>61</v>
      </c>
      <c r="C381" s="842" t="s">
        <v>67</v>
      </c>
      <c r="D381" s="842">
        <v>4225</v>
      </c>
      <c r="E381" s="829">
        <v>200</v>
      </c>
      <c r="F381" s="830">
        <v>2025</v>
      </c>
      <c r="G381" s="830">
        <v>5</v>
      </c>
      <c r="H381" s="830">
        <v>2030</v>
      </c>
      <c r="I381" s="830">
        <v>30</v>
      </c>
      <c r="J381" s="843">
        <v>1435.7291692179047</v>
      </c>
      <c r="K381" s="843" t="s">
        <v>224</v>
      </c>
      <c r="L381" s="844">
        <v>0</v>
      </c>
      <c r="M381" s="844">
        <v>0</v>
      </c>
      <c r="N381" s="845">
        <v>28.451757634742439</v>
      </c>
      <c r="O381" s="844">
        <v>0.35</v>
      </c>
      <c r="P381" s="845">
        <v>60.578257158880298</v>
      </c>
      <c r="Q381" s="829" t="s">
        <v>19</v>
      </c>
      <c r="R381" s="836" t="s">
        <v>223</v>
      </c>
      <c r="S381" s="836" t="s">
        <v>27</v>
      </c>
      <c r="T381" s="846" t="s">
        <v>27</v>
      </c>
      <c r="U381" s="847" t="s">
        <v>23</v>
      </c>
      <c r="V381" s="848" t="s">
        <v>23</v>
      </c>
      <c r="W381" s="848" t="s">
        <v>23</v>
      </c>
      <c r="X381" s="849" t="s">
        <v>23</v>
      </c>
      <c r="Y381" s="850" t="s">
        <v>23</v>
      </c>
    </row>
    <row r="382" spans="2:25">
      <c r="B382" s="841" t="s">
        <v>238</v>
      </c>
      <c r="C382" s="842" t="s">
        <v>68</v>
      </c>
      <c r="D382" s="842">
        <v>6130</v>
      </c>
      <c r="E382" s="829">
        <v>200</v>
      </c>
      <c r="F382" s="830">
        <v>2025</v>
      </c>
      <c r="G382" s="830">
        <v>5</v>
      </c>
      <c r="H382" s="830">
        <v>2030</v>
      </c>
      <c r="I382" s="830">
        <v>30</v>
      </c>
      <c r="J382" s="843">
        <v>1393.0837483500461</v>
      </c>
      <c r="K382" s="843" t="s">
        <v>224</v>
      </c>
      <c r="L382" s="844">
        <v>0</v>
      </c>
      <c r="M382" s="844">
        <v>0</v>
      </c>
      <c r="N382" s="845">
        <v>28.451757634742439</v>
      </c>
      <c r="O382" s="844">
        <v>0.35</v>
      </c>
      <c r="P382" s="845">
        <v>60.578257158880298</v>
      </c>
      <c r="Q382" s="829" t="s">
        <v>19</v>
      </c>
      <c r="R382" s="836" t="s">
        <v>223</v>
      </c>
      <c r="S382" s="836" t="s">
        <v>27</v>
      </c>
      <c r="T382" s="846" t="s">
        <v>27</v>
      </c>
      <c r="U382" s="847" t="s">
        <v>23</v>
      </c>
      <c r="V382" s="848" t="s">
        <v>23</v>
      </c>
      <c r="W382" s="848" t="s">
        <v>23</v>
      </c>
      <c r="X382" s="849" t="s">
        <v>23</v>
      </c>
      <c r="Y382" s="850" t="s">
        <v>23</v>
      </c>
    </row>
    <row r="383" spans="2:25">
      <c r="B383" s="826" t="s">
        <v>28</v>
      </c>
      <c r="C383" s="827" t="s">
        <v>138</v>
      </c>
      <c r="D383" s="827">
        <v>0</v>
      </c>
      <c r="E383" s="852">
        <v>200</v>
      </c>
      <c r="F383" s="853">
        <v>2027</v>
      </c>
      <c r="G383" s="854">
        <v>5</v>
      </c>
      <c r="H383" s="855">
        <v>2032</v>
      </c>
      <c r="I383" s="853">
        <v>30</v>
      </c>
      <c r="J383" s="856">
        <v>6011.0471895916826</v>
      </c>
      <c r="K383" s="856" t="s">
        <v>224</v>
      </c>
      <c r="L383" s="857">
        <v>0</v>
      </c>
      <c r="M383" s="857">
        <v>0</v>
      </c>
      <c r="N383" s="858">
        <v>63.213031562500007</v>
      </c>
      <c r="O383" s="857">
        <v>0.35</v>
      </c>
      <c r="P383" s="858">
        <v>121.91625769852928</v>
      </c>
      <c r="Q383" s="852" t="s">
        <v>19</v>
      </c>
      <c r="R383" s="859" t="s">
        <v>226</v>
      </c>
      <c r="S383" s="859" t="s">
        <v>27</v>
      </c>
      <c r="T383" s="860" t="s">
        <v>27</v>
      </c>
      <c r="U383" s="861" t="s">
        <v>23</v>
      </c>
      <c r="V383" s="862" t="s">
        <v>23</v>
      </c>
      <c r="W383" s="862" t="s">
        <v>23</v>
      </c>
      <c r="X383" s="863" t="s">
        <v>23</v>
      </c>
      <c r="Y383" s="696" t="s">
        <v>23</v>
      </c>
    </row>
    <row r="384" spans="2:25">
      <c r="B384" s="841" t="s">
        <v>234</v>
      </c>
      <c r="C384" s="842" t="s">
        <v>64</v>
      </c>
      <c r="D384" s="842">
        <v>19</v>
      </c>
      <c r="E384" s="829">
        <v>200</v>
      </c>
      <c r="F384" s="830">
        <v>2027</v>
      </c>
      <c r="G384" s="830">
        <v>5</v>
      </c>
      <c r="H384" s="830">
        <v>2032</v>
      </c>
      <c r="I384" s="830">
        <v>30</v>
      </c>
      <c r="J384" s="843">
        <v>6672.2623804467685</v>
      </c>
      <c r="K384" s="843" t="s">
        <v>224</v>
      </c>
      <c r="L384" s="844">
        <v>0</v>
      </c>
      <c r="M384" s="844">
        <v>0</v>
      </c>
      <c r="N384" s="845">
        <v>63.213031562500007</v>
      </c>
      <c r="O384" s="844">
        <v>0.35</v>
      </c>
      <c r="P384" s="845">
        <v>121.91625769852928</v>
      </c>
      <c r="Q384" s="829" t="s">
        <v>19</v>
      </c>
      <c r="R384" s="836" t="s">
        <v>226</v>
      </c>
      <c r="S384" s="836" t="s">
        <v>27</v>
      </c>
      <c r="T384" s="846" t="s">
        <v>27</v>
      </c>
      <c r="U384" s="847" t="s">
        <v>23</v>
      </c>
      <c r="V384" s="848" t="s">
        <v>23</v>
      </c>
      <c r="W384" s="848" t="s">
        <v>23</v>
      </c>
      <c r="X384" s="849" t="s">
        <v>23</v>
      </c>
      <c r="Y384" s="850" t="s">
        <v>23</v>
      </c>
    </row>
    <row r="385" spans="2:25">
      <c r="B385" s="841" t="s">
        <v>235</v>
      </c>
      <c r="C385" s="842" t="s">
        <v>65</v>
      </c>
      <c r="D385" s="842">
        <v>497</v>
      </c>
      <c r="E385" s="829">
        <v>200</v>
      </c>
      <c r="F385" s="830">
        <v>2027</v>
      </c>
      <c r="G385" s="830">
        <v>5</v>
      </c>
      <c r="H385" s="830">
        <v>2032</v>
      </c>
      <c r="I385" s="830">
        <v>30</v>
      </c>
      <c r="J385" s="843">
        <v>7093.0356837181853</v>
      </c>
      <c r="K385" s="843" t="s">
        <v>224</v>
      </c>
      <c r="L385" s="844">
        <v>0</v>
      </c>
      <c r="M385" s="844">
        <v>0</v>
      </c>
      <c r="N385" s="845">
        <v>63.213031562500007</v>
      </c>
      <c r="O385" s="844">
        <v>0.35</v>
      </c>
      <c r="P385" s="845">
        <v>121.91625769852928</v>
      </c>
      <c r="Q385" s="829" t="s">
        <v>19</v>
      </c>
      <c r="R385" s="836" t="s">
        <v>226</v>
      </c>
      <c r="S385" s="836" t="s">
        <v>27</v>
      </c>
      <c r="T385" s="846" t="s">
        <v>27</v>
      </c>
      <c r="U385" s="847" t="s">
        <v>23</v>
      </c>
      <c r="V385" s="848" t="s">
        <v>23</v>
      </c>
      <c r="W385" s="848" t="s">
        <v>23</v>
      </c>
      <c r="X385" s="849" t="s">
        <v>23</v>
      </c>
      <c r="Y385" s="850" t="s">
        <v>23</v>
      </c>
    </row>
    <row r="386" spans="2:25">
      <c r="B386" s="841" t="s">
        <v>236</v>
      </c>
      <c r="C386" s="842" t="s">
        <v>56</v>
      </c>
      <c r="D386" s="842">
        <v>2353</v>
      </c>
      <c r="E386" s="829">
        <v>200</v>
      </c>
      <c r="F386" s="830">
        <v>2027</v>
      </c>
      <c r="G386" s="830">
        <v>5</v>
      </c>
      <c r="H386" s="830">
        <v>2032</v>
      </c>
      <c r="I386" s="830">
        <v>30</v>
      </c>
      <c r="J386" s="843">
        <v>6251.4890771753498</v>
      </c>
      <c r="K386" s="843" t="s">
        <v>224</v>
      </c>
      <c r="L386" s="844">
        <v>0</v>
      </c>
      <c r="M386" s="844">
        <v>0</v>
      </c>
      <c r="N386" s="845">
        <v>63.213031562500007</v>
      </c>
      <c r="O386" s="844">
        <v>0.35</v>
      </c>
      <c r="P386" s="845">
        <v>121.91625769852928</v>
      </c>
      <c r="Q386" s="829" t="s">
        <v>19</v>
      </c>
      <c r="R386" s="836" t="s">
        <v>226</v>
      </c>
      <c r="S386" s="836" t="s">
        <v>27</v>
      </c>
      <c r="T386" s="846" t="s">
        <v>27</v>
      </c>
      <c r="U386" s="847" t="s">
        <v>23</v>
      </c>
      <c r="V386" s="848" t="s">
        <v>23</v>
      </c>
      <c r="W386" s="848" t="s">
        <v>23</v>
      </c>
      <c r="X386" s="849" t="s">
        <v>23</v>
      </c>
      <c r="Y386" s="850" t="s">
        <v>23</v>
      </c>
    </row>
    <row r="387" spans="2:25">
      <c r="B387" s="841" t="s">
        <v>237</v>
      </c>
      <c r="C387" s="842" t="s">
        <v>66</v>
      </c>
      <c r="D387" s="842">
        <v>2814</v>
      </c>
      <c r="E387" s="829">
        <v>200</v>
      </c>
      <c r="F387" s="830">
        <v>2027</v>
      </c>
      <c r="G387" s="830">
        <v>5</v>
      </c>
      <c r="H387" s="830">
        <v>2032</v>
      </c>
      <c r="I387" s="830">
        <v>30</v>
      </c>
      <c r="J387" s="843">
        <v>6131.2681333835162</v>
      </c>
      <c r="K387" s="843" t="s">
        <v>224</v>
      </c>
      <c r="L387" s="844">
        <v>0</v>
      </c>
      <c r="M387" s="844">
        <v>0</v>
      </c>
      <c r="N387" s="845">
        <v>63.213031562500007</v>
      </c>
      <c r="O387" s="844">
        <v>0.35</v>
      </c>
      <c r="P387" s="845">
        <v>121.91625769852928</v>
      </c>
      <c r="Q387" s="829" t="s">
        <v>19</v>
      </c>
      <c r="R387" s="836" t="s">
        <v>226</v>
      </c>
      <c r="S387" s="836" t="s">
        <v>27</v>
      </c>
      <c r="T387" s="846" t="s">
        <v>27</v>
      </c>
      <c r="U387" s="847" t="s">
        <v>23</v>
      </c>
      <c r="V387" s="848" t="s">
        <v>23</v>
      </c>
      <c r="W387" s="848" t="s">
        <v>23</v>
      </c>
      <c r="X387" s="849" t="s">
        <v>23</v>
      </c>
      <c r="Y387" s="850" t="s">
        <v>23</v>
      </c>
    </row>
    <row r="388" spans="2:25">
      <c r="B388" s="841" t="s">
        <v>61</v>
      </c>
      <c r="C388" s="842" t="s">
        <v>67</v>
      </c>
      <c r="D388" s="842">
        <v>4225</v>
      </c>
      <c r="E388" s="829">
        <v>200</v>
      </c>
      <c r="F388" s="830">
        <v>2027</v>
      </c>
      <c r="G388" s="830">
        <v>5</v>
      </c>
      <c r="H388" s="830">
        <v>2032</v>
      </c>
      <c r="I388" s="830">
        <v>30</v>
      </c>
      <c r="J388" s="843">
        <v>6071.1576614875994</v>
      </c>
      <c r="K388" s="843" t="s">
        <v>224</v>
      </c>
      <c r="L388" s="844">
        <v>0</v>
      </c>
      <c r="M388" s="844">
        <v>0</v>
      </c>
      <c r="N388" s="845">
        <v>63.213031562500007</v>
      </c>
      <c r="O388" s="844">
        <v>0.35</v>
      </c>
      <c r="P388" s="845">
        <v>121.91625769852928</v>
      </c>
      <c r="Q388" s="829" t="s">
        <v>19</v>
      </c>
      <c r="R388" s="836" t="s">
        <v>226</v>
      </c>
      <c r="S388" s="836" t="s">
        <v>27</v>
      </c>
      <c r="T388" s="846" t="s">
        <v>27</v>
      </c>
      <c r="U388" s="847" t="s">
        <v>23</v>
      </c>
      <c r="V388" s="848" t="s">
        <v>23</v>
      </c>
      <c r="W388" s="848" t="s">
        <v>23</v>
      </c>
      <c r="X388" s="849" t="s">
        <v>23</v>
      </c>
      <c r="Y388" s="850" t="s">
        <v>23</v>
      </c>
    </row>
    <row r="389" spans="2:25">
      <c r="B389" s="841" t="s">
        <v>238</v>
      </c>
      <c r="C389" s="842" t="s">
        <v>68</v>
      </c>
      <c r="D389" s="842">
        <v>6130</v>
      </c>
      <c r="E389" s="829">
        <v>200</v>
      </c>
      <c r="F389" s="830">
        <v>2027</v>
      </c>
      <c r="G389" s="830">
        <v>5</v>
      </c>
      <c r="H389" s="830">
        <v>2032</v>
      </c>
      <c r="I389" s="830">
        <v>30</v>
      </c>
      <c r="J389" s="843">
        <v>5890.8262457998489</v>
      </c>
      <c r="K389" s="843" t="s">
        <v>224</v>
      </c>
      <c r="L389" s="844">
        <v>0</v>
      </c>
      <c r="M389" s="844">
        <v>0</v>
      </c>
      <c r="N389" s="845">
        <v>63.213031562500007</v>
      </c>
      <c r="O389" s="844">
        <v>0.35</v>
      </c>
      <c r="P389" s="845">
        <v>121.91625769852928</v>
      </c>
      <c r="Q389" s="829" t="s">
        <v>19</v>
      </c>
      <c r="R389" s="836" t="s">
        <v>226</v>
      </c>
      <c r="S389" s="836" t="s">
        <v>27</v>
      </c>
      <c r="T389" s="846" t="s">
        <v>27</v>
      </c>
      <c r="U389" s="847" t="s">
        <v>23</v>
      </c>
      <c r="V389" s="848" t="s">
        <v>23</v>
      </c>
      <c r="W389" s="848" t="s">
        <v>23</v>
      </c>
      <c r="X389" s="849" t="s">
        <v>23</v>
      </c>
      <c r="Y389" s="850" t="s">
        <v>23</v>
      </c>
    </row>
    <row r="390" spans="2:25">
      <c r="B390" s="826" t="s">
        <v>29</v>
      </c>
      <c r="C390" s="827" t="s">
        <v>139</v>
      </c>
      <c r="D390" s="827" t="s">
        <v>19</v>
      </c>
      <c r="E390" s="852">
        <v>600</v>
      </c>
      <c r="F390" s="853">
        <v>2030</v>
      </c>
      <c r="G390" s="854">
        <v>5</v>
      </c>
      <c r="H390" s="855">
        <v>2035</v>
      </c>
      <c r="I390" s="853">
        <v>60</v>
      </c>
      <c r="J390" s="856">
        <v>9662.0899895204802</v>
      </c>
      <c r="K390" s="856">
        <v>9.7419216719999984</v>
      </c>
      <c r="L390" s="857">
        <v>0</v>
      </c>
      <c r="M390" s="857">
        <v>0</v>
      </c>
      <c r="N390" s="858">
        <v>97.419216720000009</v>
      </c>
      <c r="O390" s="857">
        <v>0</v>
      </c>
      <c r="P390" s="858">
        <v>17</v>
      </c>
      <c r="Q390" s="852">
        <v>9180</v>
      </c>
      <c r="R390" s="859">
        <v>0.37169297166632898</v>
      </c>
      <c r="S390" s="859">
        <v>0.02</v>
      </c>
      <c r="T390" s="860">
        <v>0.05</v>
      </c>
      <c r="U390" s="861">
        <v>720</v>
      </c>
      <c r="V390" s="862">
        <v>0</v>
      </c>
      <c r="W390" s="862">
        <v>0</v>
      </c>
      <c r="X390" s="863">
        <v>0</v>
      </c>
      <c r="Y390" s="696">
        <v>0</v>
      </c>
    </row>
    <row r="391" spans="2:25">
      <c r="B391" s="841" t="s">
        <v>234</v>
      </c>
      <c r="C391" s="842" t="s">
        <v>64</v>
      </c>
      <c r="D391" s="842">
        <v>19</v>
      </c>
      <c r="E391" s="829">
        <v>600</v>
      </c>
      <c r="F391" s="830">
        <v>2030</v>
      </c>
      <c r="G391" s="830">
        <v>5</v>
      </c>
      <c r="H391" s="830">
        <v>2035</v>
      </c>
      <c r="I391" s="830">
        <v>60</v>
      </c>
      <c r="J391" s="843">
        <v>10531.678088577324</v>
      </c>
      <c r="K391" s="843">
        <v>9.7419216719999984</v>
      </c>
      <c r="L391" s="844">
        <v>0</v>
      </c>
      <c r="M391" s="844">
        <v>0</v>
      </c>
      <c r="N391" s="845">
        <v>97.419216720000009</v>
      </c>
      <c r="O391" s="844">
        <v>0</v>
      </c>
      <c r="P391" s="845">
        <v>17</v>
      </c>
      <c r="Q391" s="829">
        <v>9180</v>
      </c>
      <c r="R391" s="836">
        <v>0.37169297166632898</v>
      </c>
      <c r="S391" s="836">
        <v>0.02</v>
      </c>
      <c r="T391" s="846">
        <v>0.05</v>
      </c>
      <c r="U391" s="847">
        <v>720</v>
      </c>
      <c r="V391" s="848">
        <v>0</v>
      </c>
      <c r="W391" s="848">
        <v>0</v>
      </c>
      <c r="X391" s="849">
        <v>0</v>
      </c>
      <c r="Y391" s="850">
        <v>0</v>
      </c>
    </row>
    <row r="392" spans="2:25">
      <c r="B392" s="841" t="s">
        <v>235</v>
      </c>
      <c r="C392" s="842" t="s">
        <v>65</v>
      </c>
      <c r="D392" s="842">
        <v>497</v>
      </c>
      <c r="E392" s="829">
        <v>600</v>
      </c>
      <c r="F392" s="830">
        <v>2030</v>
      </c>
      <c r="G392" s="830">
        <v>5</v>
      </c>
      <c r="H392" s="830">
        <v>2035</v>
      </c>
      <c r="I392" s="830">
        <v>60</v>
      </c>
      <c r="J392" s="843">
        <v>11208.024387843756</v>
      </c>
      <c r="K392" s="843">
        <v>9.7419216719999984</v>
      </c>
      <c r="L392" s="844">
        <v>0</v>
      </c>
      <c r="M392" s="844">
        <v>0</v>
      </c>
      <c r="N392" s="845">
        <v>97.419216720000009</v>
      </c>
      <c r="O392" s="844">
        <v>0</v>
      </c>
      <c r="P392" s="845">
        <v>17</v>
      </c>
      <c r="Q392" s="829">
        <v>9180</v>
      </c>
      <c r="R392" s="836">
        <v>0.37169297166632898</v>
      </c>
      <c r="S392" s="836">
        <v>0.02</v>
      </c>
      <c r="T392" s="846">
        <v>0.05</v>
      </c>
      <c r="U392" s="847">
        <v>720</v>
      </c>
      <c r="V392" s="848">
        <v>0</v>
      </c>
      <c r="W392" s="848">
        <v>0</v>
      </c>
      <c r="X392" s="849">
        <v>0</v>
      </c>
      <c r="Y392" s="850">
        <v>0</v>
      </c>
    </row>
    <row r="393" spans="2:25">
      <c r="B393" s="841" t="s">
        <v>236</v>
      </c>
      <c r="C393" s="842" t="s">
        <v>56</v>
      </c>
      <c r="D393" s="842">
        <v>2353</v>
      </c>
      <c r="E393" s="829">
        <v>600</v>
      </c>
      <c r="F393" s="830">
        <v>2030</v>
      </c>
      <c r="G393" s="830">
        <v>5</v>
      </c>
      <c r="H393" s="830">
        <v>2035</v>
      </c>
      <c r="I393" s="830">
        <v>60</v>
      </c>
      <c r="J393" s="843">
        <v>10048.573589101299</v>
      </c>
      <c r="K393" s="843">
        <v>9.7419216719999984</v>
      </c>
      <c r="L393" s="844">
        <v>0</v>
      </c>
      <c r="M393" s="844">
        <v>0</v>
      </c>
      <c r="N393" s="845">
        <v>97.419216720000009</v>
      </c>
      <c r="O393" s="844">
        <v>0</v>
      </c>
      <c r="P393" s="845">
        <v>17</v>
      </c>
      <c r="Q393" s="829">
        <v>9180</v>
      </c>
      <c r="R393" s="836">
        <v>0.37169297166632898</v>
      </c>
      <c r="S393" s="836">
        <v>0.02</v>
      </c>
      <c r="T393" s="846">
        <v>0.05</v>
      </c>
      <c r="U393" s="847">
        <v>720</v>
      </c>
      <c r="V393" s="848">
        <v>0</v>
      </c>
      <c r="W393" s="848">
        <v>0</v>
      </c>
      <c r="X393" s="849">
        <v>0</v>
      </c>
      <c r="Y393" s="850">
        <v>0</v>
      </c>
    </row>
    <row r="394" spans="2:25">
      <c r="B394" s="841" t="s">
        <v>237</v>
      </c>
      <c r="C394" s="842" t="s">
        <v>66</v>
      </c>
      <c r="D394" s="842">
        <v>2814</v>
      </c>
      <c r="E394" s="829">
        <v>600</v>
      </c>
      <c r="F394" s="830">
        <v>2030</v>
      </c>
      <c r="G394" s="830">
        <v>5</v>
      </c>
      <c r="H394" s="830">
        <v>2035</v>
      </c>
      <c r="I394" s="830">
        <v>60</v>
      </c>
      <c r="J394" s="843">
        <v>9855.3317893108906</v>
      </c>
      <c r="K394" s="843">
        <v>9.7419216719999984</v>
      </c>
      <c r="L394" s="844">
        <v>0</v>
      </c>
      <c r="M394" s="844">
        <v>0</v>
      </c>
      <c r="N394" s="845">
        <v>97.419216720000009</v>
      </c>
      <c r="O394" s="844">
        <v>0</v>
      </c>
      <c r="P394" s="845">
        <v>17</v>
      </c>
      <c r="Q394" s="829">
        <v>9180</v>
      </c>
      <c r="R394" s="836">
        <v>0.37169297166632898</v>
      </c>
      <c r="S394" s="836">
        <v>0.02</v>
      </c>
      <c r="T394" s="846">
        <v>0.05</v>
      </c>
      <c r="U394" s="847">
        <v>720</v>
      </c>
      <c r="V394" s="848">
        <v>0</v>
      </c>
      <c r="W394" s="848">
        <v>0</v>
      </c>
      <c r="X394" s="849">
        <v>0</v>
      </c>
      <c r="Y394" s="850">
        <v>0</v>
      </c>
    </row>
    <row r="395" spans="2:25">
      <c r="B395" s="841" t="s">
        <v>61</v>
      </c>
      <c r="C395" s="842" t="s">
        <v>67</v>
      </c>
      <c r="D395" s="842">
        <v>4225</v>
      </c>
      <c r="E395" s="829">
        <v>600</v>
      </c>
      <c r="F395" s="830">
        <v>2030</v>
      </c>
      <c r="G395" s="830">
        <v>5</v>
      </c>
      <c r="H395" s="830">
        <v>2035</v>
      </c>
      <c r="I395" s="830">
        <v>60</v>
      </c>
      <c r="J395" s="843">
        <v>9855.3317893108906</v>
      </c>
      <c r="K395" s="843">
        <v>9.7419216719999984</v>
      </c>
      <c r="L395" s="844">
        <v>0</v>
      </c>
      <c r="M395" s="844">
        <v>0</v>
      </c>
      <c r="N395" s="845">
        <v>97.419216720000009</v>
      </c>
      <c r="O395" s="844">
        <v>0</v>
      </c>
      <c r="P395" s="845">
        <v>17</v>
      </c>
      <c r="Q395" s="829">
        <v>9180</v>
      </c>
      <c r="R395" s="836">
        <v>0.37169297166632898</v>
      </c>
      <c r="S395" s="836">
        <v>0.02</v>
      </c>
      <c r="T395" s="846">
        <v>0.05</v>
      </c>
      <c r="U395" s="847">
        <v>720</v>
      </c>
      <c r="V395" s="848">
        <v>0</v>
      </c>
      <c r="W395" s="848">
        <v>0</v>
      </c>
      <c r="X395" s="849">
        <v>0</v>
      </c>
      <c r="Y395" s="850">
        <v>0</v>
      </c>
    </row>
    <row r="396" spans="2:25">
      <c r="B396" s="841" t="s">
        <v>238</v>
      </c>
      <c r="C396" s="842" t="s">
        <v>68</v>
      </c>
      <c r="D396" s="842">
        <v>6130</v>
      </c>
      <c r="E396" s="829">
        <v>600</v>
      </c>
      <c r="F396" s="830">
        <v>2030</v>
      </c>
      <c r="G396" s="830">
        <v>5</v>
      </c>
      <c r="H396" s="830">
        <v>2035</v>
      </c>
      <c r="I396" s="830">
        <v>60</v>
      </c>
      <c r="J396" s="843">
        <v>9565.469089625276</v>
      </c>
      <c r="K396" s="843">
        <v>9.7419216719999984</v>
      </c>
      <c r="L396" s="844">
        <v>0</v>
      </c>
      <c r="M396" s="844">
        <v>0</v>
      </c>
      <c r="N396" s="845">
        <v>97.419216720000009</v>
      </c>
      <c r="O396" s="844">
        <v>0</v>
      </c>
      <c r="P396" s="845">
        <v>17</v>
      </c>
      <c r="Q396" s="829">
        <v>9180</v>
      </c>
      <c r="R396" s="836">
        <v>0.37169297166632898</v>
      </c>
      <c r="S396" s="836">
        <v>0.02</v>
      </c>
      <c r="T396" s="846">
        <v>0.05</v>
      </c>
      <c r="U396" s="847">
        <v>720</v>
      </c>
      <c r="V396" s="848">
        <v>0</v>
      </c>
      <c r="W396" s="848">
        <v>0</v>
      </c>
      <c r="X396" s="849">
        <v>0</v>
      </c>
      <c r="Y396" s="850">
        <v>0</v>
      </c>
    </row>
    <row r="397" spans="2:25">
      <c r="B397" s="826" t="s">
        <v>29</v>
      </c>
      <c r="C397" s="827" t="s">
        <v>140</v>
      </c>
      <c r="D397" s="827" t="s">
        <v>19</v>
      </c>
      <c r="E397" s="852">
        <v>600</v>
      </c>
      <c r="F397" s="853">
        <v>2030</v>
      </c>
      <c r="G397" s="854">
        <v>4</v>
      </c>
      <c r="H397" s="855">
        <v>2034</v>
      </c>
      <c r="I397" s="853">
        <v>60</v>
      </c>
      <c r="J397" s="856">
        <v>6368.2283005728714</v>
      </c>
      <c r="K397" s="856">
        <v>8.7390767939999989</v>
      </c>
      <c r="L397" s="857">
        <v>0</v>
      </c>
      <c r="M397" s="857">
        <v>0</v>
      </c>
      <c r="N397" s="858">
        <v>84.52549685999999</v>
      </c>
      <c r="O397" s="857">
        <v>0</v>
      </c>
      <c r="P397" s="858">
        <v>12</v>
      </c>
      <c r="Q397" s="852">
        <v>9180</v>
      </c>
      <c r="R397" s="859">
        <v>0.37169297166632898</v>
      </c>
      <c r="S397" s="859">
        <v>0.02</v>
      </c>
      <c r="T397" s="860">
        <v>0.05</v>
      </c>
      <c r="U397" s="861">
        <v>720</v>
      </c>
      <c r="V397" s="862">
        <v>0</v>
      </c>
      <c r="W397" s="862">
        <v>0</v>
      </c>
      <c r="X397" s="863">
        <v>0</v>
      </c>
      <c r="Y397" s="696">
        <v>0</v>
      </c>
    </row>
    <row r="398" spans="2:25">
      <c r="B398" s="841" t="s">
        <v>234</v>
      </c>
      <c r="C398" s="842" t="s">
        <v>64</v>
      </c>
      <c r="D398" s="842">
        <v>19</v>
      </c>
      <c r="E398" s="829">
        <v>600</v>
      </c>
      <c r="F398" s="830">
        <v>2030</v>
      </c>
      <c r="G398" s="830">
        <v>4</v>
      </c>
      <c r="H398" s="830">
        <v>2034</v>
      </c>
      <c r="I398" s="830">
        <v>60</v>
      </c>
      <c r="J398" s="843">
        <v>6941.3688476244306</v>
      </c>
      <c r="K398" s="843">
        <v>8.7390767939999989</v>
      </c>
      <c r="L398" s="844">
        <v>0</v>
      </c>
      <c r="M398" s="844">
        <v>0</v>
      </c>
      <c r="N398" s="845">
        <v>84.52549685999999</v>
      </c>
      <c r="O398" s="844">
        <v>0</v>
      </c>
      <c r="P398" s="845">
        <v>12</v>
      </c>
      <c r="Q398" s="829">
        <v>9180</v>
      </c>
      <c r="R398" s="836">
        <v>0.37169297166632898</v>
      </c>
      <c r="S398" s="836">
        <v>0.02</v>
      </c>
      <c r="T398" s="846">
        <v>0.05</v>
      </c>
      <c r="U398" s="847">
        <v>720</v>
      </c>
      <c r="V398" s="848">
        <v>0</v>
      </c>
      <c r="W398" s="848">
        <v>0</v>
      </c>
      <c r="X398" s="849">
        <v>0</v>
      </c>
      <c r="Y398" s="850">
        <v>0</v>
      </c>
    </row>
    <row r="399" spans="2:25">
      <c r="B399" s="841" t="s">
        <v>235</v>
      </c>
      <c r="C399" s="842" t="s">
        <v>65</v>
      </c>
      <c r="D399" s="842">
        <v>497</v>
      </c>
      <c r="E399" s="829">
        <v>600</v>
      </c>
      <c r="F399" s="830">
        <v>2030</v>
      </c>
      <c r="G399" s="830">
        <v>4</v>
      </c>
      <c r="H399" s="830">
        <v>2034</v>
      </c>
      <c r="I399" s="830">
        <v>60</v>
      </c>
      <c r="J399" s="843">
        <v>7387.14482866453</v>
      </c>
      <c r="K399" s="843">
        <v>8.7390767939999989</v>
      </c>
      <c r="L399" s="844">
        <v>0</v>
      </c>
      <c r="M399" s="844">
        <v>0</v>
      </c>
      <c r="N399" s="845">
        <v>84.52549685999999</v>
      </c>
      <c r="O399" s="844">
        <v>0</v>
      </c>
      <c r="P399" s="845">
        <v>12</v>
      </c>
      <c r="Q399" s="829">
        <v>9180</v>
      </c>
      <c r="R399" s="836">
        <v>0.37169297166632898</v>
      </c>
      <c r="S399" s="836">
        <v>0.02</v>
      </c>
      <c r="T399" s="846">
        <v>0.05</v>
      </c>
      <c r="U399" s="847">
        <v>720</v>
      </c>
      <c r="V399" s="848">
        <v>0</v>
      </c>
      <c r="W399" s="848">
        <v>0</v>
      </c>
      <c r="X399" s="849">
        <v>0</v>
      </c>
      <c r="Y399" s="850">
        <v>0</v>
      </c>
    </row>
    <row r="400" spans="2:25">
      <c r="B400" s="841" t="s">
        <v>236</v>
      </c>
      <c r="C400" s="842" t="s">
        <v>56</v>
      </c>
      <c r="D400" s="842">
        <v>2353</v>
      </c>
      <c r="E400" s="829">
        <v>600</v>
      </c>
      <c r="F400" s="830">
        <v>2030</v>
      </c>
      <c r="G400" s="830">
        <v>4</v>
      </c>
      <c r="H400" s="830">
        <v>2034</v>
      </c>
      <c r="I400" s="830">
        <v>60</v>
      </c>
      <c r="J400" s="843">
        <v>6622.9574325957865</v>
      </c>
      <c r="K400" s="843">
        <v>8.7390767939999989</v>
      </c>
      <c r="L400" s="844">
        <v>0</v>
      </c>
      <c r="M400" s="844">
        <v>0</v>
      </c>
      <c r="N400" s="845">
        <v>84.52549685999999</v>
      </c>
      <c r="O400" s="844">
        <v>0</v>
      </c>
      <c r="P400" s="845">
        <v>12</v>
      </c>
      <c r="Q400" s="829">
        <v>9180</v>
      </c>
      <c r="R400" s="836">
        <v>0.37169297166632898</v>
      </c>
      <c r="S400" s="836">
        <v>0.02</v>
      </c>
      <c r="T400" s="846">
        <v>0.05</v>
      </c>
      <c r="U400" s="847">
        <v>720</v>
      </c>
      <c r="V400" s="848">
        <v>0</v>
      </c>
      <c r="W400" s="848">
        <v>0</v>
      </c>
      <c r="X400" s="849">
        <v>0</v>
      </c>
      <c r="Y400" s="850">
        <v>0</v>
      </c>
    </row>
    <row r="401" spans="2:25">
      <c r="B401" s="841" t="s">
        <v>237</v>
      </c>
      <c r="C401" s="842" t="s">
        <v>66</v>
      </c>
      <c r="D401" s="842">
        <v>2814</v>
      </c>
      <c r="E401" s="829">
        <v>600</v>
      </c>
      <c r="F401" s="830">
        <v>2030</v>
      </c>
      <c r="G401" s="830">
        <v>4</v>
      </c>
      <c r="H401" s="830">
        <v>2034</v>
      </c>
      <c r="I401" s="830">
        <v>60</v>
      </c>
      <c r="J401" s="843">
        <v>6495.5928665843285</v>
      </c>
      <c r="K401" s="843">
        <v>8.7390767939999989</v>
      </c>
      <c r="L401" s="844">
        <v>0</v>
      </c>
      <c r="M401" s="844">
        <v>0</v>
      </c>
      <c r="N401" s="845">
        <v>84.52549685999999</v>
      </c>
      <c r="O401" s="844">
        <v>0</v>
      </c>
      <c r="P401" s="845">
        <v>12</v>
      </c>
      <c r="Q401" s="829">
        <v>9180</v>
      </c>
      <c r="R401" s="836">
        <v>0.37169297166632898</v>
      </c>
      <c r="S401" s="836">
        <v>0.02</v>
      </c>
      <c r="T401" s="846">
        <v>0.05</v>
      </c>
      <c r="U401" s="847">
        <v>720</v>
      </c>
      <c r="V401" s="848">
        <v>0</v>
      </c>
      <c r="W401" s="848">
        <v>0</v>
      </c>
      <c r="X401" s="849">
        <v>0</v>
      </c>
      <c r="Y401" s="850">
        <v>0</v>
      </c>
    </row>
    <row r="402" spans="2:25">
      <c r="B402" s="841" t="s">
        <v>61</v>
      </c>
      <c r="C402" s="842" t="s">
        <v>67</v>
      </c>
      <c r="D402" s="842">
        <v>4225</v>
      </c>
      <c r="E402" s="829">
        <v>600</v>
      </c>
      <c r="F402" s="830">
        <v>2030</v>
      </c>
      <c r="G402" s="830">
        <v>4</v>
      </c>
      <c r="H402" s="830">
        <v>2034</v>
      </c>
      <c r="I402" s="830">
        <v>60</v>
      </c>
      <c r="J402" s="843">
        <v>6495.5928665843285</v>
      </c>
      <c r="K402" s="843">
        <v>8.7390767939999989</v>
      </c>
      <c r="L402" s="844">
        <v>0</v>
      </c>
      <c r="M402" s="844">
        <v>0</v>
      </c>
      <c r="N402" s="845">
        <v>84.52549685999999</v>
      </c>
      <c r="O402" s="844">
        <v>0</v>
      </c>
      <c r="P402" s="845">
        <v>12</v>
      </c>
      <c r="Q402" s="829">
        <v>9180</v>
      </c>
      <c r="R402" s="836">
        <v>0.37169297166632898</v>
      </c>
      <c r="S402" s="836">
        <v>0.02</v>
      </c>
      <c r="T402" s="846">
        <v>0.05</v>
      </c>
      <c r="U402" s="847">
        <v>720</v>
      </c>
      <c r="V402" s="848">
        <v>0</v>
      </c>
      <c r="W402" s="848">
        <v>0</v>
      </c>
      <c r="X402" s="849">
        <v>0</v>
      </c>
      <c r="Y402" s="850">
        <v>0</v>
      </c>
    </row>
    <row r="403" spans="2:25">
      <c r="B403" s="841" t="s">
        <v>238</v>
      </c>
      <c r="C403" s="842" t="s">
        <v>68</v>
      </c>
      <c r="D403" s="842">
        <v>6130</v>
      </c>
      <c r="E403" s="829">
        <v>600</v>
      </c>
      <c r="F403" s="830">
        <v>2030</v>
      </c>
      <c r="G403" s="830">
        <v>4</v>
      </c>
      <c r="H403" s="830">
        <v>2034</v>
      </c>
      <c r="I403" s="830">
        <v>60</v>
      </c>
      <c r="J403" s="843">
        <v>6304.5460175671424</v>
      </c>
      <c r="K403" s="843">
        <v>8.7390767939999989</v>
      </c>
      <c r="L403" s="844">
        <v>0</v>
      </c>
      <c r="M403" s="844">
        <v>0</v>
      </c>
      <c r="N403" s="845">
        <v>84.52549685999999</v>
      </c>
      <c r="O403" s="844">
        <v>0</v>
      </c>
      <c r="P403" s="845">
        <v>12</v>
      </c>
      <c r="Q403" s="829">
        <v>9180</v>
      </c>
      <c r="R403" s="836">
        <v>0.37169297166632898</v>
      </c>
      <c r="S403" s="836">
        <v>0.02</v>
      </c>
      <c r="T403" s="846">
        <v>0.05</v>
      </c>
      <c r="U403" s="847">
        <v>720</v>
      </c>
      <c r="V403" s="848">
        <v>0</v>
      </c>
      <c r="W403" s="848">
        <v>0</v>
      </c>
      <c r="X403" s="849">
        <v>0</v>
      </c>
      <c r="Y403" s="850">
        <v>0</v>
      </c>
    </row>
    <row r="404" spans="2:25">
      <c r="B404" s="826" t="s">
        <v>29</v>
      </c>
      <c r="C404" s="827" t="s">
        <v>141</v>
      </c>
      <c r="D404" s="827" t="s">
        <v>19</v>
      </c>
      <c r="E404" s="852">
        <v>750</v>
      </c>
      <c r="F404" s="853">
        <v>2030</v>
      </c>
      <c r="G404" s="854">
        <v>5</v>
      </c>
      <c r="H404" s="855">
        <v>2035</v>
      </c>
      <c r="I404" s="853">
        <v>60</v>
      </c>
      <c r="J404" s="856">
        <v>10628.298988472528</v>
      </c>
      <c r="K404" s="856">
        <v>10.716113839199998</v>
      </c>
      <c r="L404" s="857">
        <v>0</v>
      </c>
      <c r="M404" s="857">
        <v>0</v>
      </c>
      <c r="N404" s="858">
        <v>107.16113839200001</v>
      </c>
      <c r="O404" s="857">
        <v>0</v>
      </c>
      <c r="P404" s="858">
        <v>17</v>
      </c>
      <c r="Q404" s="852">
        <v>12626.464646464647</v>
      </c>
      <c r="R404" s="859">
        <v>0.37169297166632898</v>
      </c>
      <c r="S404" s="859">
        <v>0.02</v>
      </c>
      <c r="T404" s="860">
        <v>0.05</v>
      </c>
      <c r="U404" s="861">
        <v>720</v>
      </c>
      <c r="V404" s="862">
        <v>0</v>
      </c>
      <c r="W404" s="862">
        <v>0</v>
      </c>
      <c r="X404" s="863">
        <v>0</v>
      </c>
      <c r="Y404" s="696">
        <v>0</v>
      </c>
    </row>
    <row r="405" spans="2:25">
      <c r="B405" s="841" t="s">
        <v>234</v>
      </c>
      <c r="C405" s="842" t="s">
        <v>64</v>
      </c>
      <c r="D405" s="842">
        <v>19</v>
      </c>
      <c r="E405" s="829">
        <v>750</v>
      </c>
      <c r="F405" s="830">
        <v>2030</v>
      </c>
      <c r="G405" s="830">
        <v>5</v>
      </c>
      <c r="H405" s="830">
        <v>2035</v>
      </c>
      <c r="I405" s="830">
        <v>60</v>
      </c>
      <c r="J405" s="843">
        <v>11584.845897435056</v>
      </c>
      <c r="K405" s="843">
        <v>10.716113839199998</v>
      </c>
      <c r="L405" s="844">
        <v>0</v>
      </c>
      <c r="M405" s="844">
        <v>0</v>
      </c>
      <c r="N405" s="845">
        <v>107.16113839200001</v>
      </c>
      <c r="O405" s="844">
        <v>0</v>
      </c>
      <c r="P405" s="845">
        <v>17</v>
      </c>
      <c r="Q405" s="829">
        <v>12626.464646464647</v>
      </c>
      <c r="R405" s="836">
        <v>0.37169297166632898</v>
      </c>
      <c r="S405" s="836">
        <v>0.02</v>
      </c>
      <c r="T405" s="846">
        <v>0.05</v>
      </c>
      <c r="U405" s="847">
        <v>720</v>
      </c>
      <c r="V405" s="848">
        <v>0</v>
      </c>
      <c r="W405" s="848">
        <v>0</v>
      </c>
      <c r="X405" s="849">
        <v>0</v>
      </c>
      <c r="Y405" s="850">
        <v>0</v>
      </c>
    </row>
    <row r="406" spans="2:25">
      <c r="B406" s="841" t="s">
        <v>235</v>
      </c>
      <c r="C406" s="842" t="s">
        <v>65</v>
      </c>
      <c r="D406" s="842">
        <v>497</v>
      </c>
      <c r="E406" s="829">
        <v>750</v>
      </c>
      <c r="F406" s="830">
        <v>2030</v>
      </c>
      <c r="G406" s="830">
        <v>5</v>
      </c>
      <c r="H406" s="830">
        <v>2035</v>
      </c>
      <c r="I406" s="830">
        <v>60</v>
      </c>
      <c r="J406" s="843">
        <v>12328.826826628132</v>
      </c>
      <c r="K406" s="843">
        <v>10.716113839199998</v>
      </c>
      <c r="L406" s="844">
        <v>0</v>
      </c>
      <c r="M406" s="844">
        <v>0</v>
      </c>
      <c r="N406" s="845">
        <v>107.16113839200001</v>
      </c>
      <c r="O406" s="844">
        <v>0</v>
      </c>
      <c r="P406" s="845">
        <v>17</v>
      </c>
      <c r="Q406" s="829">
        <v>12626.464646464647</v>
      </c>
      <c r="R406" s="836">
        <v>0.37169297166632898</v>
      </c>
      <c r="S406" s="836">
        <v>0.02</v>
      </c>
      <c r="T406" s="846">
        <v>0.05</v>
      </c>
      <c r="U406" s="847">
        <v>720</v>
      </c>
      <c r="V406" s="848">
        <v>0</v>
      </c>
      <c r="W406" s="848">
        <v>0</v>
      </c>
      <c r="X406" s="849">
        <v>0</v>
      </c>
      <c r="Y406" s="850">
        <v>0</v>
      </c>
    </row>
    <row r="407" spans="2:25">
      <c r="B407" s="841" t="s">
        <v>236</v>
      </c>
      <c r="C407" s="842" t="s">
        <v>56</v>
      </c>
      <c r="D407" s="842">
        <v>2353</v>
      </c>
      <c r="E407" s="829">
        <v>750</v>
      </c>
      <c r="F407" s="830">
        <v>2030</v>
      </c>
      <c r="G407" s="830">
        <v>5</v>
      </c>
      <c r="H407" s="830">
        <v>2035</v>
      </c>
      <c r="I407" s="830">
        <v>60</v>
      </c>
      <c r="J407" s="843">
        <v>11053.43094801143</v>
      </c>
      <c r="K407" s="843">
        <v>10.716113839199998</v>
      </c>
      <c r="L407" s="844">
        <v>0</v>
      </c>
      <c r="M407" s="844">
        <v>0</v>
      </c>
      <c r="N407" s="845">
        <v>107.16113839200001</v>
      </c>
      <c r="O407" s="844">
        <v>0</v>
      </c>
      <c r="P407" s="845">
        <v>17</v>
      </c>
      <c r="Q407" s="829">
        <v>12626.464646464647</v>
      </c>
      <c r="R407" s="836">
        <v>0.37169297166632898</v>
      </c>
      <c r="S407" s="836">
        <v>0.02</v>
      </c>
      <c r="T407" s="846">
        <v>0.05</v>
      </c>
      <c r="U407" s="847">
        <v>720</v>
      </c>
      <c r="V407" s="848">
        <v>0</v>
      </c>
      <c r="W407" s="848">
        <v>0</v>
      </c>
      <c r="X407" s="849">
        <v>0</v>
      </c>
      <c r="Y407" s="850">
        <v>0</v>
      </c>
    </row>
    <row r="408" spans="2:25">
      <c r="B408" s="841" t="s">
        <v>237</v>
      </c>
      <c r="C408" s="842" t="s">
        <v>66</v>
      </c>
      <c r="D408" s="842">
        <v>2814</v>
      </c>
      <c r="E408" s="829">
        <v>750</v>
      </c>
      <c r="F408" s="830">
        <v>2030</v>
      </c>
      <c r="G408" s="830">
        <v>5</v>
      </c>
      <c r="H408" s="830">
        <v>2035</v>
      </c>
      <c r="I408" s="830">
        <v>60</v>
      </c>
      <c r="J408" s="843">
        <v>10840.86496824198</v>
      </c>
      <c r="K408" s="843">
        <v>10.716113839199998</v>
      </c>
      <c r="L408" s="844">
        <v>0</v>
      </c>
      <c r="M408" s="844">
        <v>0</v>
      </c>
      <c r="N408" s="845">
        <v>107.16113839200001</v>
      </c>
      <c r="O408" s="844">
        <v>0</v>
      </c>
      <c r="P408" s="845">
        <v>17</v>
      </c>
      <c r="Q408" s="829">
        <v>12626.464646464647</v>
      </c>
      <c r="R408" s="836">
        <v>0.37169297166632898</v>
      </c>
      <c r="S408" s="836">
        <v>0.02</v>
      </c>
      <c r="T408" s="846">
        <v>0.05</v>
      </c>
      <c r="U408" s="847">
        <v>720</v>
      </c>
      <c r="V408" s="848">
        <v>0</v>
      </c>
      <c r="W408" s="848">
        <v>0</v>
      </c>
      <c r="X408" s="849">
        <v>0</v>
      </c>
      <c r="Y408" s="850">
        <v>0</v>
      </c>
    </row>
    <row r="409" spans="2:25">
      <c r="B409" s="841" t="s">
        <v>61</v>
      </c>
      <c r="C409" s="842" t="s">
        <v>67</v>
      </c>
      <c r="D409" s="842">
        <v>4225</v>
      </c>
      <c r="E409" s="829">
        <v>750</v>
      </c>
      <c r="F409" s="830">
        <v>2030</v>
      </c>
      <c r="G409" s="830">
        <v>5</v>
      </c>
      <c r="H409" s="830">
        <v>2035</v>
      </c>
      <c r="I409" s="830">
        <v>60</v>
      </c>
      <c r="J409" s="843">
        <v>10840.86496824198</v>
      </c>
      <c r="K409" s="843">
        <v>10.716113839199998</v>
      </c>
      <c r="L409" s="844">
        <v>0</v>
      </c>
      <c r="M409" s="844">
        <v>0</v>
      </c>
      <c r="N409" s="845">
        <v>107.16113839200001</v>
      </c>
      <c r="O409" s="844">
        <v>0</v>
      </c>
      <c r="P409" s="845">
        <v>17</v>
      </c>
      <c r="Q409" s="829">
        <v>12626.464646464647</v>
      </c>
      <c r="R409" s="836">
        <v>0.37169297166632898</v>
      </c>
      <c r="S409" s="836">
        <v>0.02</v>
      </c>
      <c r="T409" s="846">
        <v>0.05</v>
      </c>
      <c r="U409" s="847">
        <v>720</v>
      </c>
      <c r="V409" s="848">
        <v>0</v>
      </c>
      <c r="W409" s="848">
        <v>0</v>
      </c>
      <c r="X409" s="849">
        <v>0</v>
      </c>
      <c r="Y409" s="850">
        <v>0</v>
      </c>
    </row>
    <row r="410" spans="2:25">
      <c r="B410" s="841" t="s">
        <v>238</v>
      </c>
      <c r="C410" s="842" t="s">
        <v>68</v>
      </c>
      <c r="D410" s="842">
        <v>6130</v>
      </c>
      <c r="E410" s="829">
        <v>750</v>
      </c>
      <c r="F410" s="830">
        <v>2030</v>
      </c>
      <c r="G410" s="830">
        <v>5</v>
      </c>
      <c r="H410" s="830">
        <v>2035</v>
      </c>
      <c r="I410" s="830">
        <v>60</v>
      </c>
      <c r="J410" s="843">
        <v>10522.015998587804</v>
      </c>
      <c r="K410" s="843">
        <v>10.716113839199998</v>
      </c>
      <c r="L410" s="844">
        <v>0</v>
      </c>
      <c r="M410" s="844">
        <v>0</v>
      </c>
      <c r="N410" s="845">
        <v>107.16113839200001</v>
      </c>
      <c r="O410" s="844">
        <v>0</v>
      </c>
      <c r="P410" s="845">
        <v>17</v>
      </c>
      <c r="Q410" s="829">
        <v>12626.464646464647</v>
      </c>
      <c r="R410" s="836">
        <v>0.37169297166632898</v>
      </c>
      <c r="S410" s="836">
        <v>0.02</v>
      </c>
      <c r="T410" s="846">
        <v>0.05</v>
      </c>
      <c r="U410" s="847">
        <v>720</v>
      </c>
      <c r="V410" s="848">
        <v>0</v>
      </c>
      <c r="W410" s="848">
        <v>0</v>
      </c>
      <c r="X410" s="849">
        <v>0</v>
      </c>
      <c r="Y410" s="850">
        <v>0</v>
      </c>
    </row>
    <row r="411" spans="2:25">
      <c r="B411" s="826" t="s">
        <v>29</v>
      </c>
      <c r="C411" s="827" t="s">
        <v>142</v>
      </c>
      <c r="D411" s="827" t="s">
        <v>19</v>
      </c>
      <c r="E411" s="852">
        <v>750</v>
      </c>
      <c r="F411" s="853">
        <v>2030</v>
      </c>
      <c r="G411" s="854">
        <v>4</v>
      </c>
      <c r="H411" s="855">
        <v>2034</v>
      </c>
      <c r="I411" s="853">
        <v>60</v>
      </c>
      <c r="J411" s="856">
        <v>7005.0511306301587</v>
      </c>
      <c r="K411" s="856">
        <v>9.6129844733999992</v>
      </c>
      <c r="L411" s="857">
        <v>0</v>
      </c>
      <c r="M411" s="857">
        <v>0</v>
      </c>
      <c r="N411" s="858">
        <v>92.978046545999987</v>
      </c>
      <c r="O411" s="857">
        <v>0</v>
      </c>
      <c r="P411" s="858">
        <v>12</v>
      </c>
      <c r="Q411" s="852">
        <v>12626.464646464647</v>
      </c>
      <c r="R411" s="859">
        <v>0.37169297166632898</v>
      </c>
      <c r="S411" s="859">
        <v>0.02</v>
      </c>
      <c r="T411" s="860">
        <v>0.05</v>
      </c>
      <c r="U411" s="861">
        <v>720</v>
      </c>
      <c r="V411" s="862">
        <v>0</v>
      </c>
      <c r="W411" s="862">
        <v>0</v>
      </c>
      <c r="X411" s="863">
        <v>0</v>
      </c>
      <c r="Y411" s="696">
        <v>0</v>
      </c>
    </row>
    <row r="412" spans="2:25">
      <c r="B412" s="841" t="s">
        <v>234</v>
      </c>
      <c r="C412" s="842" t="s">
        <v>64</v>
      </c>
      <c r="D412" s="842">
        <v>19</v>
      </c>
      <c r="E412" s="829">
        <v>750</v>
      </c>
      <c r="F412" s="830">
        <v>2030</v>
      </c>
      <c r="G412" s="830">
        <v>4</v>
      </c>
      <c r="H412" s="830">
        <v>2034</v>
      </c>
      <c r="I412" s="830">
        <v>60</v>
      </c>
      <c r="J412" s="843">
        <v>7635.5057323868732</v>
      </c>
      <c r="K412" s="843">
        <v>9.6129844733999992</v>
      </c>
      <c r="L412" s="844">
        <v>0</v>
      </c>
      <c r="M412" s="844">
        <v>0</v>
      </c>
      <c r="N412" s="845">
        <v>92.978046545999987</v>
      </c>
      <c r="O412" s="844">
        <v>0</v>
      </c>
      <c r="P412" s="845">
        <v>12</v>
      </c>
      <c r="Q412" s="829">
        <v>12626.464646464647</v>
      </c>
      <c r="R412" s="836">
        <v>0.37169297166632898</v>
      </c>
      <c r="S412" s="836">
        <v>0.02</v>
      </c>
      <c r="T412" s="846">
        <v>0.05</v>
      </c>
      <c r="U412" s="847">
        <v>720</v>
      </c>
      <c r="V412" s="848">
        <v>0</v>
      </c>
      <c r="W412" s="848">
        <v>0</v>
      </c>
      <c r="X412" s="849">
        <v>0</v>
      </c>
      <c r="Y412" s="850">
        <v>0</v>
      </c>
    </row>
    <row r="413" spans="2:25">
      <c r="B413" s="841" t="s">
        <v>235</v>
      </c>
      <c r="C413" s="842" t="s">
        <v>65</v>
      </c>
      <c r="D413" s="842">
        <v>497</v>
      </c>
      <c r="E413" s="829">
        <v>750</v>
      </c>
      <c r="F413" s="830">
        <v>2030</v>
      </c>
      <c r="G413" s="830">
        <v>4</v>
      </c>
      <c r="H413" s="830">
        <v>2034</v>
      </c>
      <c r="I413" s="830">
        <v>60</v>
      </c>
      <c r="J413" s="843">
        <v>8125.8593115309832</v>
      </c>
      <c r="K413" s="843">
        <v>9.6129844733999992</v>
      </c>
      <c r="L413" s="844">
        <v>0</v>
      </c>
      <c r="M413" s="844">
        <v>0</v>
      </c>
      <c r="N413" s="845">
        <v>92.978046545999987</v>
      </c>
      <c r="O413" s="844">
        <v>0</v>
      </c>
      <c r="P413" s="845">
        <v>12</v>
      </c>
      <c r="Q413" s="829">
        <v>12626.464646464647</v>
      </c>
      <c r="R413" s="836">
        <v>0.37169297166632898</v>
      </c>
      <c r="S413" s="836">
        <v>0.02</v>
      </c>
      <c r="T413" s="846">
        <v>0.05</v>
      </c>
      <c r="U413" s="847">
        <v>720</v>
      </c>
      <c r="V413" s="848">
        <v>0</v>
      </c>
      <c r="W413" s="848">
        <v>0</v>
      </c>
      <c r="X413" s="849">
        <v>0</v>
      </c>
      <c r="Y413" s="850">
        <v>0</v>
      </c>
    </row>
    <row r="414" spans="2:25">
      <c r="B414" s="841" t="s">
        <v>236</v>
      </c>
      <c r="C414" s="842" t="s">
        <v>56</v>
      </c>
      <c r="D414" s="842">
        <v>2353</v>
      </c>
      <c r="E414" s="829">
        <v>750</v>
      </c>
      <c r="F414" s="830">
        <v>2030</v>
      </c>
      <c r="G414" s="830">
        <v>4</v>
      </c>
      <c r="H414" s="830">
        <v>2034</v>
      </c>
      <c r="I414" s="830">
        <v>60</v>
      </c>
      <c r="J414" s="843">
        <v>7285.253175855365</v>
      </c>
      <c r="K414" s="843">
        <v>9.6129844733999992</v>
      </c>
      <c r="L414" s="844">
        <v>0</v>
      </c>
      <c r="M414" s="844">
        <v>0</v>
      </c>
      <c r="N414" s="845">
        <v>92.978046545999987</v>
      </c>
      <c r="O414" s="844">
        <v>0</v>
      </c>
      <c r="P414" s="845">
        <v>12</v>
      </c>
      <c r="Q414" s="829">
        <v>12626.464646464647</v>
      </c>
      <c r="R414" s="836">
        <v>0.37169297166632898</v>
      </c>
      <c r="S414" s="836">
        <v>0.02</v>
      </c>
      <c r="T414" s="846">
        <v>0.05</v>
      </c>
      <c r="U414" s="847">
        <v>720</v>
      </c>
      <c r="V414" s="848">
        <v>0</v>
      </c>
      <c r="W414" s="848">
        <v>0</v>
      </c>
      <c r="X414" s="849">
        <v>0</v>
      </c>
      <c r="Y414" s="850">
        <v>0</v>
      </c>
    </row>
    <row r="415" spans="2:25">
      <c r="B415" s="841" t="s">
        <v>237</v>
      </c>
      <c r="C415" s="842" t="s">
        <v>66</v>
      </c>
      <c r="D415" s="842">
        <v>2814</v>
      </c>
      <c r="E415" s="829">
        <v>750</v>
      </c>
      <c r="F415" s="830">
        <v>2030</v>
      </c>
      <c r="G415" s="830">
        <v>4</v>
      </c>
      <c r="H415" s="830">
        <v>2034</v>
      </c>
      <c r="I415" s="830">
        <v>60</v>
      </c>
      <c r="J415" s="843">
        <v>7145.1521532427623</v>
      </c>
      <c r="K415" s="843">
        <v>9.6129844733999992</v>
      </c>
      <c r="L415" s="844">
        <v>0</v>
      </c>
      <c r="M415" s="844">
        <v>0</v>
      </c>
      <c r="N415" s="845">
        <v>92.978046545999987</v>
      </c>
      <c r="O415" s="844">
        <v>0</v>
      </c>
      <c r="P415" s="845">
        <v>12</v>
      </c>
      <c r="Q415" s="829">
        <v>12626.464646464647</v>
      </c>
      <c r="R415" s="836">
        <v>0.37169297166632898</v>
      </c>
      <c r="S415" s="836">
        <v>0.02</v>
      </c>
      <c r="T415" s="846">
        <v>0.05</v>
      </c>
      <c r="U415" s="847">
        <v>720</v>
      </c>
      <c r="V415" s="848">
        <v>0</v>
      </c>
      <c r="W415" s="848">
        <v>0</v>
      </c>
      <c r="X415" s="849">
        <v>0</v>
      </c>
      <c r="Y415" s="850">
        <v>0</v>
      </c>
    </row>
    <row r="416" spans="2:25">
      <c r="B416" s="841" t="s">
        <v>61</v>
      </c>
      <c r="C416" s="842" t="s">
        <v>67</v>
      </c>
      <c r="D416" s="842">
        <v>4225</v>
      </c>
      <c r="E416" s="829">
        <v>750</v>
      </c>
      <c r="F416" s="830">
        <v>2030</v>
      </c>
      <c r="G416" s="830">
        <v>4</v>
      </c>
      <c r="H416" s="830">
        <v>2034</v>
      </c>
      <c r="I416" s="830">
        <v>60</v>
      </c>
      <c r="J416" s="843">
        <v>7145.1521532427623</v>
      </c>
      <c r="K416" s="843">
        <v>9.6129844733999992</v>
      </c>
      <c r="L416" s="844">
        <v>0</v>
      </c>
      <c r="M416" s="844">
        <v>0</v>
      </c>
      <c r="N416" s="845">
        <v>92.978046545999987</v>
      </c>
      <c r="O416" s="844">
        <v>0</v>
      </c>
      <c r="P416" s="845">
        <v>12</v>
      </c>
      <c r="Q416" s="829">
        <v>12626.464646464647</v>
      </c>
      <c r="R416" s="836">
        <v>0.37169297166632898</v>
      </c>
      <c r="S416" s="836">
        <v>0.02</v>
      </c>
      <c r="T416" s="846">
        <v>0.05</v>
      </c>
      <c r="U416" s="847">
        <v>720</v>
      </c>
      <c r="V416" s="848">
        <v>0</v>
      </c>
      <c r="W416" s="848">
        <v>0</v>
      </c>
      <c r="X416" s="849">
        <v>0</v>
      </c>
      <c r="Y416" s="850">
        <v>0</v>
      </c>
    </row>
    <row r="417" spans="2:25">
      <c r="B417" s="841" t="s">
        <v>238</v>
      </c>
      <c r="C417" s="842" t="s">
        <v>68</v>
      </c>
      <c r="D417" s="842">
        <v>6130</v>
      </c>
      <c r="E417" s="829">
        <v>750</v>
      </c>
      <c r="F417" s="830">
        <v>2030</v>
      </c>
      <c r="G417" s="830">
        <v>4</v>
      </c>
      <c r="H417" s="830">
        <v>2034</v>
      </c>
      <c r="I417" s="830">
        <v>60</v>
      </c>
      <c r="J417" s="843">
        <v>6935.0006193238569</v>
      </c>
      <c r="K417" s="843">
        <v>9.6129844733999992</v>
      </c>
      <c r="L417" s="844">
        <v>0</v>
      </c>
      <c r="M417" s="844">
        <v>0</v>
      </c>
      <c r="N417" s="845">
        <v>92.978046545999987</v>
      </c>
      <c r="O417" s="844">
        <v>0</v>
      </c>
      <c r="P417" s="845">
        <v>12</v>
      </c>
      <c r="Q417" s="829">
        <v>12626.464646464647</v>
      </c>
      <c r="R417" s="836">
        <v>0.37169297166632898</v>
      </c>
      <c r="S417" s="836">
        <v>0.02</v>
      </c>
      <c r="T417" s="846">
        <v>0.05</v>
      </c>
      <c r="U417" s="847">
        <v>720</v>
      </c>
      <c r="V417" s="848">
        <v>0</v>
      </c>
      <c r="W417" s="848">
        <v>0</v>
      </c>
      <c r="X417" s="849">
        <v>0</v>
      </c>
      <c r="Y417" s="850">
        <v>0</v>
      </c>
    </row>
    <row r="418" spans="2:25">
      <c r="B418" s="826" t="s">
        <v>29</v>
      </c>
      <c r="C418" s="827" t="s">
        <v>143</v>
      </c>
      <c r="D418" s="827" t="s">
        <v>19</v>
      </c>
      <c r="E418" s="852">
        <v>2000</v>
      </c>
      <c r="F418" s="853">
        <v>2030</v>
      </c>
      <c r="G418" s="854">
        <v>7</v>
      </c>
      <c r="H418" s="855">
        <v>2037</v>
      </c>
      <c r="I418" s="853">
        <v>60</v>
      </c>
      <c r="J418" s="856">
        <v>7562.8694222602198</v>
      </c>
      <c r="K418" s="856">
        <v>9.3837627870000002</v>
      </c>
      <c r="L418" s="857">
        <v>0</v>
      </c>
      <c r="M418" s="857">
        <v>0</v>
      </c>
      <c r="N418" s="858">
        <v>125.35560974999999</v>
      </c>
      <c r="O418" s="857">
        <v>0</v>
      </c>
      <c r="P418" s="858">
        <v>10</v>
      </c>
      <c r="Q418" s="852">
        <v>10497</v>
      </c>
      <c r="R418" s="859">
        <v>0.32505872915089074</v>
      </c>
      <c r="S418" s="859">
        <v>0.02</v>
      </c>
      <c r="T418" s="860">
        <v>0.05</v>
      </c>
      <c r="U418" s="861">
        <v>720</v>
      </c>
      <c r="V418" s="862">
        <v>0</v>
      </c>
      <c r="W418" s="862">
        <v>0</v>
      </c>
      <c r="X418" s="863">
        <v>0</v>
      </c>
      <c r="Y418" s="696">
        <v>0</v>
      </c>
    </row>
    <row r="419" spans="2:25">
      <c r="B419" s="841" t="s">
        <v>234</v>
      </c>
      <c r="C419" s="842" t="s">
        <v>64</v>
      </c>
      <c r="D419" s="842">
        <v>19</v>
      </c>
      <c r="E419" s="829">
        <v>2000</v>
      </c>
      <c r="F419" s="830">
        <v>2030</v>
      </c>
      <c r="G419" s="830">
        <v>7</v>
      </c>
      <c r="H419" s="830">
        <v>2037</v>
      </c>
      <c r="I419" s="830">
        <v>60</v>
      </c>
      <c r="J419" s="843">
        <v>8546.0424471540482</v>
      </c>
      <c r="K419" s="843">
        <v>9.3837627870000002</v>
      </c>
      <c r="L419" s="844">
        <v>0</v>
      </c>
      <c r="M419" s="844">
        <v>0</v>
      </c>
      <c r="N419" s="845">
        <v>125.35560974999999</v>
      </c>
      <c r="O419" s="844">
        <v>0</v>
      </c>
      <c r="P419" s="845">
        <v>10</v>
      </c>
      <c r="Q419" s="829">
        <v>10497</v>
      </c>
      <c r="R419" s="836">
        <v>0.32505872915089074</v>
      </c>
      <c r="S419" s="836">
        <v>0.02</v>
      </c>
      <c r="T419" s="846">
        <v>0.05</v>
      </c>
      <c r="U419" s="847">
        <v>720</v>
      </c>
      <c r="V419" s="848">
        <v>0</v>
      </c>
      <c r="W419" s="848">
        <v>0</v>
      </c>
      <c r="X419" s="849">
        <v>0</v>
      </c>
      <c r="Y419" s="850">
        <v>0</v>
      </c>
    </row>
    <row r="420" spans="2:25">
      <c r="B420" s="841" t="s">
        <v>235</v>
      </c>
      <c r="C420" s="842" t="s">
        <v>65</v>
      </c>
      <c r="D420" s="842">
        <v>497</v>
      </c>
      <c r="E420" s="829">
        <v>2000</v>
      </c>
      <c r="F420" s="830">
        <v>2030</v>
      </c>
      <c r="G420" s="830">
        <v>7</v>
      </c>
      <c r="H420" s="830">
        <v>2037</v>
      </c>
      <c r="I420" s="830">
        <v>60</v>
      </c>
      <c r="J420" s="843">
        <v>9151.0720009348661</v>
      </c>
      <c r="K420" s="843">
        <v>9.3837627870000002</v>
      </c>
      <c r="L420" s="844">
        <v>0</v>
      </c>
      <c r="M420" s="844">
        <v>0</v>
      </c>
      <c r="N420" s="845">
        <v>125.35560974999999</v>
      </c>
      <c r="O420" s="844">
        <v>0</v>
      </c>
      <c r="P420" s="845">
        <v>10</v>
      </c>
      <c r="Q420" s="829">
        <v>10497</v>
      </c>
      <c r="R420" s="836">
        <v>0.32505872915089074</v>
      </c>
      <c r="S420" s="836">
        <v>0.02</v>
      </c>
      <c r="T420" s="846">
        <v>0.05</v>
      </c>
      <c r="U420" s="847">
        <v>720</v>
      </c>
      <c r="V420" s="848">
        <v>0</v>
      </c>
      <c r="W420" s="848">
        <v>0</v>
      </c>
      <c r="X420" s="849">
        <v>0</v>
      </c>
      <c r="Y420" s="850">
        <v>0</v>
      </c>
    </row>
    <row r="421" spans="2:25">
      <c r="B421" s="841" t="s">
        <v>236</v>
      </c>
      <c r="C421" s="842" t="s">
        <v>56</v>
      </c>
      <c r="D421" s="842">
        <v>2353</v>
      </c>
      <c r="E421" s="829">
        <v>2000</v>
      </c>
      <c r="F421" s="830">
        <v>2030</v>
      </c>
      <c r="G421" s="830">
        <v>7</v>
      </c>
      <c r="H421" s="830">
        <v>2037</v>
      </c>
      <c r="I421" s="830">
        <v>60</v>
      </c>
      <c r="J421" s="843">
        <v>8016.6415875958337</v>
      </c>
      <c r="K421" s="843">
        <v>9.3837627870000002</v>
      </c>
      <c r="L421" s="844">
        <v>0</v>
      </c>
      <c r="M421" s="844">
        <v>0</v>
      </c>
      <c r="N421" s="845">
        <v>125.35560974999999</v>
      </c>
      <c r="O421" s="844">
        <v>0</v>
      </c>
      <c r="P421" s="845">
        <v>10</v>
      </c>
      <c r="Q421" s="829">
        <v>10497</v>
      </c>
      <c r="R421" s="836">
        <v>0.32505872915089074</v>
      </c>
      <c r="S421" s="836">
        <v>0.02</v>
      </c>
      <c r="T421" s="846">
        <v>0.05</v>
      </c>
      <c r="U421" s="847">
        <v>720</v>
      </c>
      <c r="V421" s="848">
        <v>0</v>
      </c>
      <c r="W421" s="848">
        <v>0</v>
      </c>
      <c r="X421" s="849">
        <v>0</v>
      </c>
      <c r="Y421" s="850">
        <v>0</v>
      </c>
    </row>
    <row r="422" spans="2:25">
      <c r="B422" s="841" t="s">
        <v>237</v>
      </c>
      <c r="C422" s="842" t="s">
        <v>66</v>
      </c>
      <c r="D422" s="842">
        <v>2814</v>
      </c>
      <c r="E422" s="829">
        <v>2000</v>
      </c>
      <c r="F422" s="830">
        <v>2030</v>
      </c>
      <c r="G422" s="830">
        <v>7</v>
      </c>
      <c r="H422" s="830">
        <v>2037</v>
      </c>
      <c r="I422" s="830">
        <v>60</v>
      </c>
      <c r="J422" s="843">
        <v>7789.7555049280263</v>
      </c>
      <c r="K422" s="843">
        <v>9.3837627870000002</v>
      </c>
      <c r="L422" s="844">
        <v>0</v>
      </c>
      <c r="M422" s="844">
        <v>0</v>
      </c>
      <c r="N422" s="845">
        <v>125.35560974999999</v>
      </c>
      <c r="O422" s="844">
        <v>0</v>
      </c>
      <c r="P422" s="845">
        <v>10</v>
      </c>
      <c r="Q422" s="829">
        <v>10497</v>
      </c>
      <c r="R422" s="836">
        <v>0.32505872915089074</v>
      </c>
      <c r="S422" s="836">
        <v>0.02</v>
      </c>
      <c r="T422" s="846">
        <v>0.05</v>
      </c>
      <c r="U422" s="847">
        <v>720</v>
      </c>
      <c r="V422" s="848">
        <v>0</v>
      </c>
      <c r="W422" s="848">
        <v>0</v>
      </c>
      <c r="X422" s="849">
        <v>0</v>
      </c>
      <c r="Y422" s="850">
        <v>0</v>
      </c>
    </row>
    <row r="423" spans="2:25">
      <c r="B423" s="841" t="s">
        <v>61</v>
      </c>
      <c r="C423" s="842" t="s">
        <v>67</v>
      </c>
      <c r="D423" s="842">
        <v>4225</v>
      </c>
      <c r="E423" s="829">
        <v>2000</v>
      </c>
      <c r="F423" s="830">
        <v>2030</v>
      </c>
      <c r="G423" s="830">
        <v>7</v>
      </c>
      <c r="H423" s="830">
        <v>2037</v>
      </c>
      <c r="I423" s="830">
        <v>60</v>
      </c>
      <c r="J423" s="843">
        <v>8016.6415875958337</v>
      </c>
      <c r="K423" s="843">
        <v>9.3837627870000002</v>
      </c>
      <c r="L423" s="844">
        <v>0</v>
      </c>
      <c r="M423" s="844">
        <v>0</v>
      </c>
      <c r="N423" s="845">
        <v>125.35560974999999</v>
      </c>
      <c r="O423" s="844">
        <v>0</v>
      </c>
      <c r="P423" s="845">
        <v>10</v>
      </c>
      <c r="Q423" s="829">
        <v>10497</v>
      </c>
      <c r="R423" s="836">
        <v>0.32505872915089074</v>
      </c>
      <c r="S423" s="836">
        <v>0.02</v>
      </c>
      <c r="T423" s="846">
        <v>0.05</v>
      </c>
      <c r="U423" s="847">
        <v>720</v>
      </c>
      <c r="V423" s="848">
        <v>0</v>
      </c>
      <c r="W423" s="848">
        <v>0</v>
      </c>
      <c r="X423" s="849">
        <v>0</v>
      </c>
      <c r="Y423" s="850">
        <v>0</v>
      </c>
    </row>
    <row r="424" spans="2:25">
      <c r="B424" s="841" t="s">
        <v>238</v>
      </c>
      <c r="C424" s="842" t="s">
        <v>68</v>
      </c>
      <c r="D424" s="842">
        <v>6130</v>
      </c>
      <c r="E424" s="829">
        <v>2000</v>
      </c>
      <c r="F424" s="830">
        <v>2030</v>
      </c>
      <c r="G424" s="830">
        <v>7</v>
      </c>
      <c r="H424" s="830">
        <v>2037</v>
      </c>
      <c r="I424" s="830">
        <v>60</v>
      </c>
      <c r="J424" s="843">
        <v>7411.6120338150149</v>
      </c>
      <c r="K424" s="843">
        <v>9.3837627870000002</v>
      </c>
      <c r="L424" s="844">
        <v>0</v>
      </c>
      <c r="M424" s="844">
        <v>0</v>
      </c>
      <c r="N424" s="845">
        <v>125.35560974999999</v>
      </c>
      <c r="O424" s="844">
        <v>0</v>
      </c>
      <c r="P424" s="845">
        <v>10</v>
      </c>
      <c r="Q424" s="829">
        <v>10497</v>
      </c>
      <c r="R424" s="836">
        <v>0.32505872915089074</v>
      </c>
      <c r="S424" s="836">
        <v>0.02</v>
      </c>
      <c r="T424" s="846">
        <v>0.05</v>
      </c>
      <c r="U424" s="847">
        <v>720</v>
      </c>
      <c r="V424" s="848">
        <v>0</v>
      </c>
      <c r="W424" s="848">
        <v>0</v>
      </c>
      <c r="X424" s="849">
        <v>0</v>
      </c>
      <c r="Y424" s="850">
        <v>0</v>
      </c>
    </row>
    <row r="425" spans="2:25">
      <c r="B425" s="826" t="s">
        <v>29</v>
      </c>
      <c r="C425" s="827" t="s">
        <v>144</v>
      </c>
      <c r="D425" s="827" t="s">
        <v>19</v>
      </c>
      <c r="E425" s="852">
        <v>2000</v>
      </c>
      <c r="F425" s="853">
        <v>2030</v>
      </c>
      <c r="G425" s="854">
        <v>5</v>
      </c>
      <c r="H425" s="855">
        <v>2035</v>
      </c>
      <c r="I425" s="853">
        <v>60</v>
      </c>
      <c r="J425" s="856">
        <v>6265.2501251879012</v>
      </c>
      <c r="K425" s="856">
        <v>7.8794954699999984</v>
      </c>
      <c r="L425" s="857">
        <v>0</v>
      </c>
      <c r="M425" s="857">
        <v>0</v>
      </c>
      <c r="N425" s="858">
        <v>90.256039019999989</v>
      </c>
      <c r="O425" s="857">
        <v>0</v>
      </c>
      <c r="P425" s="858">
        <v>9</v>
      </c>
      <c r="Q425" s="852">
        <v>10497</v>
      </c>
      <c r="R425" s="859">
        <v>0.32505872915089074</v>
      </c>
      <c r="S425" s="859">
        <v>0.02</v>
      </c>
      <c r="T425" s="860">
        <v>0.05</v>
      </c>
      <c r="U425" s="861">
        <v>720</v>
      </c>
      <c r="V425" s="862">
        <v>0</v>
      </c>
      <c r="W425" s="862">
        <v>0</v>
      </c>
      <c r="X425" s="863">
        <v>0</v>
      </c>
      <c r="Y425" s="696">
        <v>0</v>
      </c>
    </row>
    <row r="426" spans="2:25">
      <c r="B426" s="841" t="s">
        <v>234</v>
      </c>
      <c r="C426" s="842" t="s">
        <v>64</v>
      </c>
      <c r="D426" s="842">
        <v>19</v>
      </c>
      <c r="E426" s="829">
        <v>2000</v>
      </c>
      <c r="F426" s="830">
        <v>2030</v>
      </c>
      <c r="G426" s="830">
        <v>5</v>
      </c>
      <c r="H426" s="830">
        <v>2035</v>
      </c>
      <c r="I426" s="830">
        <v>60</v>
      </c>
      <c r="J426" s="843">
        <v>7079.7326414623276</v>
      </c>
      <c r="K426" s="843">
        <v>7.8794954699999984</v>
      </c>
      <c r="L426" s="844">
        <v>0</v>
      </c>
      <c r="M426" s="844">
        <v>0</v>
      </c>
      <c r="N426" s="845">
        <v>90.256039019999989</v>
      </c>
      <c r="O426" s="844">
        <v>0</v>
      </c>
      <c r="P426" s="845">
        <v>9</v>
      </c>
      <c r="Q426" s="829">
        <v>10497</v>
      </c>
      <c r="R426" s="836">
        <v>0.32505872915089074</v>
      </c>
      <c r="S426" s="836">
        <v>0.02</v>
      </c>
      <c r="T426" s="846">
        <v>0.05</v>
      </c>
      <c r="U426" s="847">
        <v>720</v>
      </c>
      <c r="V426" s="848">
        <v>0</v>
      </c>
      <c r="W426" s="848">
        <v>0</v>
      </c>
      <c r="X426" s="849">
        <v>0</v>
      </c>
      <c r="Y426" s="850">
        <v>0</v>
      </c>
    </row>
    <row r="427" spans="2:25">
      <c r="B427" s="841" t="s">
        <v>235</v>
      </c>
      <c r="C427" s="842" t="s">
        <v>65</v>
      </c>
      <c r="D427" s="842">
        <v>497</v>
      </c>
      <c r="E427" s="829">
        <v>2000</v>
      </c>
      <c r="F427" s="830">
        <v>2030</v>
      </c>
      <c r="G427" s="830">
        <v>5</v>
      </c>
      <c r="H427" s="830">
        <v>2035</v>
      </c>
      <c r="I427" s="830">
        <v>60</v>
      </c>
      <c r="J427" s="843">
        <v>7580.9526514773606</v>
      </c>
      <c r="K427" s="843">
        <v>7.8794954699999984</v>
      </c>
      <c r="L427" s="844">
        <v>0</v>
      </c>
      <c r="M427" s="844">
        <v>0</v>
      </c>
      <c r="N427" s="845">
        <v>90.256039019999989</v>
      </c>
      <c r="O427" s="844">
        <v>0</v>
      </c>
      <c r="P427" s="845">
        <v>9</v>
      </c>
      <c r="Q427" s="829">
        <v>10497</v>
      </c>
      <c r="R427" s="836">
        <v>0.32505872915089074</v>
      </c>
      <c r="S427" s="836">
        <v>0.02</v>
      </c>
      <c r="T427" s="846">
        <v>0.05</v>
      </c>
      <c r="U427" s="847">
        <v>720</v>
      </c>
      <c r="V427" s="848">
        <v>0</v>
      </c>
      <c r="W427" s="848">
        <v>0</v>
      </c>
      <c r="X427" s="849">
        <v>0</v>
      </c>
      <c r="Y427" s="850">
        <v>0</v>
      </c>
    </row>
    <row r="428" spans="2:25">
      <c r="B428" s="841" t="s">
        <v>236</v>
      </c>
      <c r="C428" s="842" t="s">
        <v>56</v>
      </c>
      <c r="D428" s="842">
        <v>2353</v>
      </c>
      <c r="E428" s="829">
        <v>2000</v>
      </c>
      <c r="F428" s="830">
        <v>2030</v>
      </c>
      <c r="G428" s="830">
        <v>5</v>
      </c>
      <c r="H428" s="830">
        <v>2035</v>
      </c>
      <c r="I428" s="830">
        <v>60</v>
      </c>
      <c r="J428" s="843">
        <v>6641.165132699176</v>
      </c>
      <c r="K428" s="843">
        <v>7.8794954699999984</v>
      </c>
      <c r="L428" s="844">
        <v>0</v>
      </c>
      <c r="M428" s="844">
        <v>0</v>
      </c>
      <c r="N428" s="845">
        <v>90.256039019999989</v>
      </c>
      <c r="O428" s="844">
        <v>0</v>
      </c>
      <c r="P428" s="845">
        <v>9</v>
      </c>
      <c r="Q428" s="829">
        <v>10497</v>
      </c>
      <c r="R428" s="836">
        <v>0.32505872915089074</v>
      </c>
      <c r="S428" s="836">
        <v>0.02</v>
      </c>
      <c r="T428" s="846">
        <v>0.05</v>
      </c>
      <c r="U428" s="847">
        <v>720</v>
      </c>
      <c r="V428" s="848">
        <v>0</v>
      </c>
      <c r="W428" s="848">
        <v>0</v>
      </c>
      <c r="X428" s="849">
        <v>0</v>
      </c>
      <c r="Y428" s="850">
        <v>0</v>
      </c>
    </row>
    <row r="429" spans="2:25">
      <c r="B429" s="841" t="s">
        <v>237</v>
      </c>
      <c r="C429" s="842" t="s">
        <v>66</v>
      </c>
      <c r="D429" s="842">
        <v>2814</v>
      </c>
      <c r="E429" s="829">
        <v>2000</v>
      </c>
      <c r="F429" s="830">
        <v>2030</v>
      </c>
      <c r="G429" s="830">
        <v>5</v>
      </c>
      <c r="H429" s="830">
        <v>2035</v>
      </c>
      <c r="I429" s="830">
        <v>60</v>
      </c>
      <c r="J429" s="843">
        <v>6453.2076289435381</v>
      </c>
      <c r="K429" s="843">
        <v>7.8794954699999984</v>
      </c>
      <c r="L429" s="844">
        <v>0</v>
      </c>
      <c r="M429" s="844">
        <v>0</v>
      </c>
      <c r="N429" s="845">
        <v>90.256039019999989</v>
      </c>
      <c r="O429" s="844">
        <v>0</v>
      </c>
      <c r="P429" s="845">
        <v>9</v>
      </c>
      <c r="Q429" s="829">
        <v>10497</v>
      </c>
      <c r="R429" s="836">
        <v>0.32505872915089074</v>
      </c>
      <c r="S429" s="836">
        <v>0.02</v>
      </c>
      <c r="T429" s="846">
        <v>0.05</v>
      </c>
      <c r="U429" s="847">
        <v>720</v>
      </c>
      <c r="V429" s="848">
        <v>0</v>
      </c>
      <c r="W429" s="848">
        <v>0</v>
      </c>
      <c r="X429" s="849">
        <v>0</v>
      </c>
      <c r="Y429" s="850">
        <v>0</v>
      </c>
    </row>
    <row r="430" spans="2:25">
      <c r="B430" s="841" t="s">
        <v>61</v>
      </c>
      <c r="C430" s="842" t="s">
        <v>67</v>
      </c>
      <c r="D430" s="842">
        <v>4225</v>
      </c>
      <c r="E430" s="829">
        <v>2000</v>
      </c>
      <c r="F430" s="830">
        <v>2030</v>
      </c>
      <c r="G430" s="830">
        <v>5</v>
      </c>
      <c r="H430" s="830">
        <v>2035</v>
      </c>
      <c r="I430" s="830">
        <v>60</v>
      </c>
      <c r="J430" s="843">
        <v>6641.165132699176</v>
      </c>
      <c r="K430" s="843">
        <v>7.8794954699999984</v>
      </c>
      <c r="L430" s="844">
        <v>0</v>
      </c>
      <c r="M430" s="844">
        <v>0</v>
      </c>
      <c r="N430" s="845">
        <v>90.256039019999989</v>
      </c>
      <c r="O430" s="844">
        <v>0</v>
      </c>
      <c r="P430" s="845">
        <v>9</v>
      </c>
      <c r="Q430" s="829">
        <v>10497</v>
      </c>
      <c r="R430" s="836">
        <v>0.32505872915089074</v>
      </c>
      <c r="S430" s="836">
        <v>0.02</v>
      </c>
      <c r="T430" s="846">
        <v>0.05</v>
      </c>
      <c r="U430" s="847">
        <v>720</v>
      </c>
      <c r="V430" s="848">
        <v>0</v>
      </c>
      <c r="W430" s="848">
        <v>0</v>
      </c>
      <c r="X430" s="849">
        <v>0</v>
      </c>
      <c r="Y430" s="850">
        <v>0</v>
      </c>
    </row>
    <row r="431" spans="2:25">
      <c r="B431" s="841" t="s">
        <v>238</v>
      </c>
      <c r="C431" s="842" t="s">
        <v>68</v>
      </c>
      <c r="D431" s="842">
        <v>6130</v>
      </c>
      <c r="E431" s="829">
        <v>2000</v>
      </c>
      <c r="F431" s="830">
        <v>2030</v>
      </c>
      <c r="G431" s="830">
        <v>5</v>
      </c>
      <c r="H431" s="830">
        <v>2035</v>
      </c>
      <c r="I431" s="830">
        <v>60</v>
      </c>
      <c r="J431" s="843">
        <v>6139.9451226841429</v>
      </c>
      <c r="K431" s="843">
        <v>7.8794954699999984</v>
      </c>
      <c r="L431" s="844">
        <v>0</v>
      </c>
      <c r="M431" s="844">
        <v>0</v>
      </c>
      <c r="N431" s="845">
        <v>90.256039019999989</v>
      </c>
      <c r="O431" s="844">
        <v>0</v>
      </c>
      <c r="P431" s="845">
        <v>9</v>
      </c>
      <c r="Q431" s="829">
        <v>10497</v>
      </c>
      <c r="R431" s="836">
        <v>0.32505872915089074</v>
      </c>
      <c r="S431" s="836">
        <v>0.02</v>
      </c>
      <c r="T431" s="846">
        <v>0.05</v>
      </c>
      <c r="U431" s="847">
        <v>720</v>
      </c>
      <c r="V431" s="848">
        <v>0</v>
      </c>
      <c r="W431" s="848">
        <v>0</v>
      </c>
      <c r="X431" s="849">
        <v>0</v>
      </c>
      <c r="Y431" s="850">
        <v>0</v>
      </c>
    </row>
    <row r="432" spans="2:25">
      <c r="B432" s="826" t="s">
        <v>30</v>
      </c>
      <c r="C432" s="827" t="s">
        <v>145</v>
      </c>
      <c r="D432" s="827" t="s">
        <v>19</v>
      </c>
      <c r="E432" s="852">
        <v>707</v>
      </c>
      <c r="F432" s="853">
        <v>2025</v>
      </c>
      <c r="G432" s="854">
        <v>3</v>
      </c>
      <c r="H432" s="855">
        <v>2028</v>
      </c>
      <c r="I432" s="853">
        <v>30</v>
      </c>
      <c r="J432" s="856">
        <v>7593.0582801731898</v>
      </c>
      <c r="K432" s="856" t="s">
        <v>224</v>
      </c>
      <c r="L432" s="857">
        <v>0</v>
      </c>
      <c r="M432" s="857">
        <v>0</v>
      </c>
      <c r="N432" s="858">
        <v>194</v>
      </c>
      <c r="O432" s="857">
        <v>6.0740781794057008E-2</v>
      </c>
      <c r="P432" s="858">
        <v>125.08832699999998</v>
      </c>
      <c r="Q432" s="852" t="s">
        <v>19</v>
      </c>
      <c r="R432" s="859" t="s">
        <v>19</v>
      </c>
      <c r="S432" s="859">
        <v>0.1</v>
      </c>
      <c r="T432" s="860">
        <v>0.1</v>
      </c>
      <c r="U432" s="861">
        <v>510</v>
      </c>
      <c r="V432" s="862" t="s">
        <v>23</v>
      </c>
      <c r="W432" s="862" t="s">
        <v>23</v>
      </c>
      <c r="X432" s="863" t="s">
        <v>23</v>
      </c>
      <c r="Y432" s="696" t="s">
        <v>23</v>
      </c>
    </row>
    <row r="433" spans="2:26">
      <c r="B433" s="841" t="s">
        <v>234</v>
      </c>
      <c r="C433" s="842" t="s">
        <v>64</v>
      </c>
      <c r="D433" s="842">
        <v>19</v>
      </c>
      <c r="E433" s="829">
        <v>707</v>
      </c>
      <c r="F433" s="830">
        <v>2025</v>
      </c>
      <c r="G433" s="830">
        <v>3</v>
      </c>
      <c r="H433" s="830">
        <v>2028</v>
      </c>
      <c r="I433" s="830">
        <v>30</v>
      </c>
      <c r="J433" s="843">
        <v>8276.4335253887766</v>
      </c>
      <c r="K433" s="843" t="s">
        <v>224</v>
      </c>
      <c r="L433" s="844">
        <v>0</v>
      </c>
      <c r="M433" s="844">
        <v>0</v>
      </c>
      <c r="N433" s="845">
        <v>194</v>
      </c>
      <c r="O433" s="844">
        <v>6.0740781794057008E-2</v>
      </c>
      <c r="P433" s="845">
        <v>125.08832699999998</v>
      </c>
      <c r="Q433" s="829" t="s">
        <v>19</v>
      </c>
      <c r="R433" s="836" t="s">
        <v>19</v>
      </c>
      <c r="S433" s="836">
        <v>0.1</v>
      </c>
      <c r="T433" s="846">
        <v>0.1</v>
      </c>
      <c r="U433" s="847">
        <v>510</v>
      </c>
      <c r="V433" s="848" t="s">
        <v>23</v>
      </c>
      <c r="W433" s="848" t="s">
        <v>23</v>
      </c>
      <c r="X433" s="849" t="s">
        <v>23</v>
      </c>
      <c r="Y433" s="850" t="s">
        <v>23</v>
      </c>
    </row>
    <row r="434" spans="2:26">
      <c r="B434" s="841" t="s">
        <v>235</v>
      </c>
      <c r="C434" s="842" t="s">
        <v>65</v>
      </c>
      <c r="D434" s="842">
        <v>497</v>
      </c>
      <c r="E434" s="829">
        <v>707</v>
      </c>
      <c r="F434" s="830">
        <v>2025</v>
      </c>
      <c r="G434" s="830">
        <v>3</v>
      </c>
      <c r="H434" s="830">
        <v>2028</v>
      </c>
      <c r="I434" s="830">
        <v>30</v>
      </c>
      <c r="J434" s="843">
        <v>8883.8781878026311</v>
      </c>
      <c r="K434" s="843" t="s">
        <v>224</v>
      </c>
      <c r="L434" s="844">
        <v>0</v>
      </c>
      <c r="M434" s="844">
        <v>0</v>
      </c>
      <c r="N434" s="845">
        <v>194</v>
      </c>
      <c r="O434" s="844">
        <v>6.0740781794057008E-2</v>
      </c>
      <c r="P434" s="845">
        <v>125.08832699999998</v>
      </c>
      <c r="Q434" s="829" t="s">
        <v>19</v>
      </c>
      <c r="R434" s="836" t="s">
        <v>19</v>
      </c>
      <c r="S434" s="836">
        <v>0.1</v>
      </c>
      <c r="T434" s="846">
        <v>0.1</v>
      </c>
      <c r="U434" s="847">
        <v>510</v>
      </c>
      <c r="V434" s="848" t="s">
        <v>23</v>
      </c>
      <c r="W434" s="848" t="s">
        <v>23</v>
      </c>
      <c r="X434" s="849" t="s">
        <v>23</v>
      </c>
      <c r="Y434" s="850" t="s">
        <v>23</v>
      </c>
    </row>
    <row r="435" spans="2:26">
      <c r="B435" s="841" t="s">
        <v>236</v>
      </c>
      <c r="C435" s="842" t="s">
        <v>56</v>
      </c>
      <c r="D435" s="842">
        <v>2353</v>
      </c>
      <c r="E435" s="829">
        <v>707</v>
      </c>
      <c r="F435" s="830">
        <v>2025</v>
      </c>
      <c r="G435" s="830">
        <v>3</v>
      </c>
      <c r="H435" s="830">
        <v>2028</v>
      </c>
      <c r="I435" s="830">
        <v>30</v>
      </c>
      <c r="J435" s="843">
        <v>7820.8500285783857</v>
      </c>
      <c r="K435" s="843" t="s">
        <v>224</v>
      </c>
      <c r="L435" s="844">
        <v>0</v>
      </c>
      <c r="M435" s="844">
        <v>0</v>
      </c>
      <c r="N435" s="845">
        <v>194</v>
      </c>
      <c r="O435" s="844">
        <v>6.0740781794057008E-2</v>
      </c>
      <c r="P435" s="845">
        <v>125.08832699999998</v>
      </c>
      <c r="Q435" s="829" t="s">
        <v>19</v>
      </c>
      <c r="R435" s="836" t="s">
        <v>19</v>
      </c>
      <c r="S435" s="836">
        <v>0.1</v>
      </c>
      <c r="T435" s="846">
        <v>0.1</v>
      </c>
      <c r="U435" s="847">
        <v>510</v>
      </c>
      <c r="V435" s="848" t="s">
        <v>23</v>
      </c>
      <c r="W435" s="848" t="s">
        <v>23</v>
      </c>
      <c r="X435" s="849" t="s">
        <v>23</v>
      </c>
      <c r="Y435" s="850" t="s">
        <v>23</v>
      </c>
    </row>
    <row r="436" spans="2:26">
      <c r="B436" s="841" t="s">
        <v>237</v>
      </c>
      <c r="C436" s="842" t="s">
        <v>66</v>
      </c>
      <c r="D436" s="842">
        <v>2814</v>
      </c>
      <c r="E436" s="829">
        <v>707</v>
      </c>
      <c r="F436" s="830">
        <v>2025</v>
      </c>
      <c r="G436" s="830">
        <v>3</v>
      </c>
      <c r="H436" s="830">
        <v>2028</v>
      </c>
      <c r="I436" s="830">
        <v>30</v>
      </c>
      <c r="J436" s="843">
        <v>7744.9194457766534</v>
      </c>
      <c r="K436" s="843" t="s">
        <v>224</v>
      </c>
      <c r="L436" s="844">
        <v>0</v>
      </c>
      <c r="M436" s="844">
        <v>0</v>
      </c>
      <c r="N436" s="845">
        <v>194</v>
      </c>
      <c r="O436" s="844">
        <v>6.0740781794057008E-2</v>
      </c>
      <c r="P436" s="845">
        <v>125.08832699999998</v>
      </c>
      <c r="Q436" s="829" t="s">
        <v>19</v>
      </c>
      <c r="R436" s="836" t="s">
        <v>19</v>
      </c>
      <c r="S436" s="836">
        <v>0.1</v>
      </c>
      <c r="T436" s="846">
        <v>0.1</v>
      </c>
      <c r="U436" s="847">
        <v>510</v>
      </c>
      <c r="V436" s="848" t="s">
        <v>23</v>
      </c>
      <c r="W436" s="848" t="s">
        <v>23</v>
      </c>
      <c r="X436" s="849" t="s">
        <v>23</v>
      </c>
      <c r="Y436" s="850" t="s">
        <v>23</v>
      </c>
    </row>
    <row r="437" spans="2:26">
      <c r="B437" s="841" t="s">
        <v>61</v>
      </c>
      <c r="C437" s="842" t="s">
        <v>67</v>
      </c>
      <c r="D437" s="842">
        <v>4225</v>
      </c>
      <c r="E437" s="829">
        <v>707</v>
      </c>
      <c r="F437" s="830">
        <v>2025</v>
      </c>
      <c r="G437" s="830">
        <v>3</v>
      </c>
      <c r="H437" s="830">
        <v>2028</v>
      </c>
      <c r="I437" s="830">
        <v>30</v>
      </c>
      <c r="J437" s="843">
        <v>7593.0582801731898</v>
      </c>
      <c r="K437" s="843" t="s">
        <v>224</v>
      </c>
      <c r="L437" s="844">
        <v>0</v>
      </c>
      <c r="M437" s="844">
        <v>0</v>
      </c>
      <c r="N437" s="845">
        <v>194</v>
      </c>
      <c r="O437" s="844">
        <v>6.0740781794057008E-2</v>
      </c>
      <c r="P437" s="845">
        <v>125.08832699999998</v>
      </c>
      <c r="Q437" s="829" t="s">
        <v>19</v>
      </c>
      <c r="R437" s="836" t="s">
        <v>19</v>
      </c>
      <c r="S437" s="836">
        <v>0.1</v>
      </c>
      <c r="T437" s="846">
        <v>0.1</v>
      </c>
      <c r="U437" s="847">
        <v>510</v>
      </c>
      <c r="V437" s="848" t="s">
        <v>23</v>
      </c>
      <c r="W437" s="848" t="s">
        <v>23</v>
      </c>
      <c r="X437" s="849" t="s">
        <v>23</v>
      </c>
      <c r="Y437" s="850" t="s">
        <v>23</v>
      </c>
    </row>
    <row r="438" spans="2:26">
      <c r="B438" s="841" t="s">
        <v>238</v>
      </c>
      <c r="C438" s="842" t="s">
        <v>68</v>
      </c>
      <c r="D438" s="842">
        <v>6130</v>
      </c>
      <c r="E438" s="829">
        <v>707</v>
      </c>
      <c r="F438" s="830">
        <v>2025</v>
      </c>
      <c r="G438" s="830">
        <v>3</v>
      </c>
      <c r="H438" s="830">
        <v>2028</v>
      </c>
      <c r="I438" s="830">
        <v>30</v>
      </c>
      <c r="J438" s="843">
        <v>7507.6363745212411</v>
      </c>
      <c r="K438" s="843" t="s">
        <v>224</v>
      </c>
      <c r="L438" s="844">
        <v>0</v>
      </c>
      <c r="M438" s="844">
        <v>0</v>
      </c>
      <c r="N438" s="845">
        <v>194</v>
      </c>
      <c r="O438" s="844">
        <v>6.0740781794057008E-2</v>
      </c>
      <c r="P438" s="845">
        <v>125.08832699999998</v>
      </c>
      <c r="Q438" s="829" t="s">
        <v>19</v>
      </c>
      <c r="R438" s="836" t="s">
        <v>19</v>
      </c>
      <c r="S438" s="836">
        <v>0.1</v>
      </c>
      <c r="T438" s="846">
        <v>0.1</v>
      </c>
      <c r="U438" s="847">
        <v>510</v>
      </c>
      <c r="V438" s="848" t="s">
        <v>23</v>
      </c>
      <c r="W438" s="848" t="s">
        <v>23</v>
      </c>
      <c r="X438" s="849" t="s">
        <v>23</v>
      </c>
      <c r="Y438" s="850" t="s">
        <v>23</v>
      </c>
    </row>
    <row r="439" spans="2:26">
      <c r="B439" s="826" t="s">
        <v>30</v>
      </c>
      <c r="C439" s="827" t="s">
        <v>233</v>
      </c>
      <c r="D439" s="827" t="s">
        <v>19</v>
      </c>
      <c r="E439" s="852">
        <v>707</v>
      </c>
      <c r="F439" s="853">
        <v>2025</v>
      </c>
      <c r="G439" s="854">
        <v>3</v>
      </c>
      <c r="H439" s="855">
        <v>2028</v>
      </c>
      <c r="I439" s="853">
        <v>30</v>
      </c>
      <c r="J439" s="856">
        <v>5948.7893632663836</v>
      </c>
      <c r="K439" s="856" t="s">
        <v>224</v>
      </c>
      <c r="L439" s="857">
        <v>0</v>
      </c>
      <c r="M439" s="857">
        <v>0</v>
      </c>
      <c r="N439" s="858">
        <v>173.90032223659659</v>
      </c>
      <c r="O439" s="857">
        <v>6.0740781794057008E-2</v>
      </c>
      <c r="P439" s="858">
        <v>125.08832699999998</v>
      </c>
      <c r="Q439" s="852" t="s">
        <v>19</v>
      </c>
      <c r="R439" s="859" t="s">
        <v>19</v>
      </c>
      <c r="S439" s="859">
        <v>0.1</v>
      </c>
      <c r="T439" s="860">
        <v>0.1</v>
      </c>
      <c r="U439" s="861">
        <v>510</v>
      </c>
      <c r="V439" s="862" t="s">
        <v>23</v>
      </c>
      <c r="W439" s="862" t="s">
        <v>23</v>
      </c>
      <c r="X439" s="863" t="s">
        <v>23</v>
      </c>
      <c r="Y439" s="696" t="s">
        <v>23</v>
      </c>
    </row>
    <row r="440" spans="2:26">
      <c r="B440" s="841" t="s">
        <v>234</v>
      </c>
      <c r="C440" s="842" t="s">
        <v>64</v>
      </c>
      <c r="D440" s="842">
        <v>19</v>
      </c>
      <c r="E440" s="829">
        <v>707</v>
      </c>
      <c r="F440" s="830">
        <v>2025</v>
      </c>
      <c r="G440" s="830">
        <v>3</v>
      </c>
      <c r="H440" s="830">
        <v>2028</v>
      </c>
      <c r="I440" s="830">
        <v>30</v>
      </c>
      <c r="J440" s="843">
        <v>6484.1804059603583</v>
      </c>
      <c r="K440" s="843" t="s">
        <v>224</v>
      </c>
      <c r="L440" s="844">
        <v>0</v>
      </c>
      <c r="M440" s="844">
        <v>0</v>
      </c>
      <c r="N440" s="845">
        <v>173.90032223659659</v>
      </c>
      <c r="O440" s="844">
        <v>6.0740781794057008E-2</v>
      </c>
      <c r="P440" s="845">
        <v>125.08832699999998</v>
      </c>
      <c r="Q440" s="829" t="s">
        <v>19</v>
      </c>
      <c r="R440" s="836" t="s">
        <v>19</v>
      </c>
      <c r="S440" s="836">
        <v>0.1</v>
      </c>
      <c r="T440" s="846">
        <v>0.1</v>
      </c>
      <c r="U440" s="847">
        <v>510</v>
      </c>
      <c r="V440" s="848" t="s">
        <v>23</v>
      </c>
      <c r="W440" s="848" t="s">
        <v>23</v>
      </c>
      <c r="X440" s="849" t="s">
        <v>23</v>
      </c>
      <c r="Y440" s="850" t="s">
        <v>23</v>
      </c>
    </row>
    <row r="441" spans="2:26">
      <c r="B441" s="841" t="s">
        <v>235</v>
      </c>
      <c r="C441" s="842" t="s">
        <v>65</v>
      </c>
      <c r="D441" s="842">
        <v>497</v>
      </c>
      <c r="E441" s="829">
        <v>707</v>
      </c>
      <c r="F441" s="830">
        <v>2025</v>
      </c>
      <c r="G441" s="830">
        <v>3</v>
      </c>
      <c r="H441" s="830">
        <v>2028</v>
      </c>
      <c r="I441" s="830">
        <v>30</v>
      </c>
      <c r="J441" s="843">
        <v>6960.083555021668</v>
      </c>
      <c r="K441" s="843" t="s">
        <v>224</v>
      </c>
      <c r="L441" s="844">
        <v>0</v>
      </c>
      <c r="M441" s="844">
        <v>0</v>
      </c>
      <c r="N441" s="845">
        <v>173.90032223659659</v>
      </c>
      <c r="O441" s="844">
        <v>6.0740781794057008E-2</v>
      </c>
      <c r="P441" s="845">
        <v>125.08832699999998</v>
      </c>
      <c r="Q441" s="829" t="s">
        <v>19</v>
      </c>
      <c r="R441" s="836" t="s">
        <v>19</v>
      </c>
      <c r="S441" s="836">
        <v>0.1</v>
      </c>
      <c r="T441" s="846">
        <v>0.1</v>
      </c>
      <c r="U441" s="847">
        <v>510</v>
      </c>
      <c r="V441" s="848" t="s">
        <v>23</v>
      </c>
      <c r="W441" s="848" t="s">
        <v>23</v>
      </c>
      <c r="X441" s="849" t="s">
        <v>23</v>
      </c>
      <c r="Y441" s="850" t="s">
        <v>23</v>
      </c>
    </row>
    <row r="442" spans="2:26">
      <c r="B442" s="841" t="s">
        <v>236</v>
      </c>
      <c r="C442" s="842" t="s">
        <v>56</v>
      </c>
      <c r="D442" s="842">
        <v>2353</v>
      </c>
      <c r="E442" s="829">
        <v>707</v>
      </c>
      <c r="F442" s="830">
        <v>2025</v>
      </c>
      <c r="G442" s="830">
        <v>3</v>
      </c>
      <c r="H442" s="830">
        <v>2028</v>
      </c>
      <c r="I442" s="830">
        <v>30</v>
      </c>
      <c r="J442" s="843">
        <v>6127.2530441643748</v>
      </c>
      <c r="K442" s="843" t="s">
        <v>224</v>
      </c>
      <c r="L442" s="844">
        <v>0</v>
      </c>
      <c r="M442" s="844">
        <v>0</v>
      </c>
      <c r="N442" s="845">
        <v>173.90032223659659</v>
      </c>
      <c r="O442" s="844">
        <v>6.0740781794057008E-2</v>
      </c>
      <c r="P442" s="845">
        <v>125.08832699999998</v>
      </c>
      <c r="Q442" s="829" t="s">
        <v>19</v>
      </c>
      <c r="R442" s="836" t="s">
        <v>19</v>
      </c>
      <c r="S442" s="836">
        <v>0.1</v>
      </c>
      <c r="T442" s="846">
        <v>0.1</v>
      </c>
      <c r="U442" s="847">
        <v>510</v>
      </c>
      <c r="V442" s="848" t="s">
        <v>23</v>
      </c>
      <c r="W442" s="848" t="s">
        <v>23</v>
      </c>
      <c r="X442" s="849" t="s">
        <v>23</v>
      </c>
      <c r="Y442" s="850" t="s">
        <v>23</v>
      </c>
    </row>
    <row r="443" spans="2:26">
      <c r="B443" s="841" t="s">
        <v>237</v>
      </c>
      <c r="C443" s="842" t="s">
        <v>66</v>
      </c>
      <c r="D443" s="842">
        <v>2814</v>
      </c>
      <c r="E443" s="829">
        <v>707</v>
      </c>
      <c r="F443" s="830">
        <v>2025</v>
      </c>
      <c r="G443" s="830">
        <v>3</v>
      </c>
      <c r="H443" s="830">
        <v>2028</v>
      </c>
      <c r="I443" s="830">
        <v>30</v>
      </c>
      <c r="J443" s="843">
        <v>6067.7651505317117</v>
      </c>
      <c r="K443" s="843" t="s">
        <v>224</v>
      </c>
      <c r="L443" s="844">
        <v>0</v>
      </c>
      <c r="M443" s="844">
        <v>0</v>
      </c>
      <c r="N443" s="845">
        <v>173.90032223659659</v>
      </c>
      <c r="O443" s="844">
        <v>6.0740781794057008E-2</v>
      </c>
      <c r="P443" s="845">
        <v>125.08832699999998</v>
      </c>
      <c r="Q443" s="829" t="s">
        <v>19</v>
      </c>
      <c r="R443" s="836" t="s">
        <v>19</v>
      </c>
      <c r="S443" s="836">
        <v>0.1</v>
      </c>
      <c r="T443" s="846">
        <v>0.1</v>
      </c>
      <c r="U443" s="847">
        <v>510</v>
      </c>
      <c r="V443" s="848" t="s">
        <v>23</v>
      </c>
      <c r="W443" s="848" t="s">
        <v>23</v>
      </c>
      <c r="X443" s="849" t="s">
        <v>23</v>
      </c>
      <c r="Y443" s="850" t="s">
        <v>23</v>
      </c>
    </row>
    <row r="444" spans="2:26">
      <c r="B444" s="841" t="s">
        <v>61</v>
      </c>
      <c r="C444" s="842" t="s">
        <v>67</v>
      </c>
      <c r="D444" s="842">
        <v>4225</v>
      </c>
      <c r="E444" s="829">
        <v>707</v>
      </c>
      <c r="F444" s="830">
        <v>2025</v>
      </c>
      <c r="G444" s="830">
        <v>3</v>
      </c>
      <c r="H444" s="830">
        <v>2028</v>
      </c>
      <c r="I444" s="830">
        <v>30</v>
      </c>
      <c r="J444" s="843">
        <v>5948.7893632663836</v>
      </c>
      <c r="K444" s="843" t="s">
        <v>224</v>
      </c>
      <c r="L444" s="844">
        <v>0</v>
      </c>
      <c r="M444" s="844">
        <v>0</v>
      </c>
      <c r="N444" s="845">
        <v>173.90032223659659</v>
      </c>
      <c r="O444" s="844">
        <v>6.0740781794057008E-2</v>
      </c>
      <c r="P444" s="845">
        <v>125.08832699999998</v>
      </c>
      <c r="Q444" s="829" t="s">
        <v>19</v>
      </c>
      <c r="R444" s="836" t="s">
        <v>19</v>
      </c>
      <c r="S444" s="836">
        <v>0.1</v>
      </c>
      <c r="T444" s="846">
        <v>0.1</v>
      </c>
      <c r="U444" s="847">
        <v>510</v>
      </c>
      <c r="V444" s="848" t="s">
        <v>23</v>
      </c>
      <c r="W444" s="848" t="s">
        <v>23</v>
      </c>
      <c r="X444" s="849" t="s">
        <v>23</v>
      </c>
      <c r="Y444" s="850" t="s">
        <v>23</v>
      </c>
    </row>
    <row r="445" spans="2:26" ht="15.75" thickBot="1">
      <c r="B445" s="873" t="s">
        <v>238</v>
      </c>
      <c r="C445" s="874" t="s">
        <v>68</v>
      </c>
      <c r="D445" s="874">
        <v>6130</v>
      </c>
      <c r="E445" s="875">
        <v>707</v>
      </c>
      <c r="F445" s="876">
        <v>2025</v>
      </c>
      <c r="G445" s="876">
        <v>3</v>
      </c>
      <c r="H445" s="876">
        <v>2028</v>
      </c>
      <c r="I445" s="876">
        <v>30</v>
      </c>
      <c r="J445" s="877">
        <v>5881.8654829296365</v>
      </c>
      <c r="K445" s="877" t="s">
        <v>224</v>
      </c>
      <c r="L445" s="878">
        <v>0</v>
      </c>
      <c r="M445" s="878">
        <v>0</v>
      </c>
      <c r="N445" s="879">
        <v>173.90032223659659</v>
      </c>
      <c r="O445" s="878">
        <v>6.0740781794057008E-2</v>
      </c>
      <c r="P445" s="879">
        <v>125.08832699999998</v>
      </c>
      <c r="Q445" s="875" t="s">
        <v>19</v>
      </c>
      <c r="R445" s="880" t="s">
        <v>19</v>
      </c>
      <c r="S445" s="880">
        <v>0.1</v>
      </c>
      <c r="T445" s="881">
        <v>0.1</v>
      </c>
      <c r="U445" s="882">
        <v>510</v>
      </c>
      <c r="V445" s="883" t="s">
        <v>23</v>
      </c>
      <c r="W445" s="883" t="s">
        <v>23</v>
      </c>
      <c r="X445" s="884" t="s">
        <v>23</v>
      </c>
      <c r="Y445" s="885" t="s">
        <v>23</v>
      </c>
    </row>
    <row r="447" spans="2:26">
      <c r="B447" s="826" t="s">
        <v>173</v>
      </c>
      <c r="C447" s="827" t="str">
        <f>C448 &amp; C449</f>
        <v>Electrolyzer, Proton Exchange Membrane (PEM), 50,000 kg/dayCCCT Dry "H", 1X1, DF, with SCR + Δ for Hydrogen storage, tanks, 500 bar, 24 hour</v>
      </c>
      <c r="D447" s="827">
        <f>D449</f>
        <v>0</v>
      </c>
      <c r="E447" s="852">
        <f>E449</f>
        <v>649</v>
      </c>
      <c r="F447" s="853">
        <f t="shared" ref="F447:I447" si="0">F449</f>
        <v>2025</v>
      </c>
      <c r="G447" s="854">
        <f t="shared" si="0"/>
        <v>5</v>
      </c>
      <c r="H447" s="855">
        <f t="shared" si="0"/>
        <v>2030</v>
      </c>
      <c r="I447" s="853">
        <f t="shared" si="0"/>
        <v>40</v>
      </c>
      <c r="J447" s="856">
        <v>2858.4977195685669</v>
      </c>
      <c r="K447" s="856">
        <f>K448+K449</f>
        <v>27.184665726790818</v>
      </c>
      <c r="L447" s="857">
        <f t="shared" ref="L447:O447" si="1">L449</f>
        <v>0</v>
      </c>
      <c r="M447" s="857">
        <f t="shared" si="1"/>
        <v>1</v>
      </c>
      <c r="N447" s="858">
        <v>60.954791987673339</v>
      </c>
      <c r="O447" s="857">
        <f t="shared" si="1"/>
        <v>0</v>
      </c>
      <c r="P447" s="858">
        <f>P449 + P448*3*119/E449</f>
        <v>44.936891080098263</v>
      </c>
      <c r="Q447" s="852">
        <f>Q449</f>
        <v>6040</v>
      </c>
      <c r="R447" s="859">
        <v>0.27800000000000002</v>
      </c>
      <c r="S447" s="859">
        <v>0.01</v>
      </c>
      <c r="T447" s="860">
        <v>0.01</v>
      </c>
      <c r="U447" s="861">
        <f>U448+U448</f>
        <v>91.324200913242009</v>
      </c>
      <c r="V447" s="862">
        <f t="shared" ref="V447:Y447" si="2">V448</f>
        <v>0</v>
      </c>
      <c r="W447" s="862">
        <f t="shared" si="2"/>
        <v>0</v>
      </c>
      <c r="X447" s="863">
        <f t="shared" si="2"/>
        <v>0</v>
      </c>
      <c r="Y447" s="696">
        <f t="shared" si="2"/>
        <v>0</v>
      </c>
    </row>
    <row r="448" spans="2:26">
      <c r="B448" s="826" t="str">
        <f t="shared" ref="B448:AB448" si="3">B195</f>
        <v>Hydrogen</v>
      </c>
      <c r="C448" s="827" t="str">
        <f t="shared" si="3"/>
        <v>Electrolyzer, Proton Exchange Membrane (PEM), 50,000 kg/day</v>
      </c>
      <c r="D448" s="827">
        <f t="shared" si="3"/>
        <v>0</v>
      </c>
      <c r="E448" s="852">
        <f t="shared" si="3"/>
        <v>-118.625</v>
      </c>
      <c r="F448" s="853">
        <f t="shared" si="3"/>
        <v>2025</v>
      </c>
      <c r="G448" s="854">
        <f t="shared" si="3"/>
        <v>5</v>
      </c>
      <c r="H448" s="855">
        <f t="shared" si="3"/>
        <v>2030</v>
      </c>
      <c r="I448" s="853">
        <f t="shared" si="3"/>
        <v>40</v>
      </c>
      <c r="J448" s="856">
        <f t="shared" si="3"/>
        <v>560.98894824976549</v>
      </c>
      <c r="K448" s="856">
        <f t="shared" si="3"/>
        <v>23.91</v>
      </c>
      <c r="L448" s="857">
        <f t="shared" si="3"/>
        <v>0</v>
      </c>
      <c r="M448" s="857">
        <f t="shared" si="3"/>
        <v>0</v>
      </c>
      <c r="N448" s="858">
        <f t="shared" si="3"/>
        <v>10.281924723214283</v>
      </c>
      <c r="O448" s="857">
        <f t="shared" si="3"/>
        <v>1</v>
      </c>
      <c r="P448" s="858">
        <f t="shared" si="3"/>
        <v>32.458977529649992</v>
      </c>
      <c r="Q448" s="852" t="str">
        <f t="shared" si="3"/>
        <v>N/A</v>
      </c>
      <c r="R448" s="859">
        <f t="shared" si="3"/>
        <v>0.7913</v>
      </c>
      <c r="S448" s="859">
        <f t="shared" si="3"/>
        <v>1.4999999999999999E-2</v>
      </c>
      <c r="T448" s="860">
        <f t="shared" si="3"/>
        <v>1.4999999999999999E-2</v>
      </c>
      <c r="U448" s="861">
        <f t="shared" si="3"/>
        <v>45.662100456621005</v>
      </c>
      <c r="V448" s="862">
        <f t="shared" si="3"/>
        <v>0</v>
      </c>
      <c r="W448" s="862">
        <f t="shared" si="3"/>
        <v>0</v>
      </c>
      <c r="X448" s="863">
        <f t="shared" si="3"/>
        <v>0</v>
      </c>
      <c r="Y448" s="696">
        <f t="shared" si="3"/>
        <v>0</v>
      </c>
      <c r="Z448" s="23">
        <f t="shared" si="3"/>
        <v>0</v>
      </c>
    </row>
    <row r="449" spans="2:26">
      <c r="B449" s="826" t="str">
        <f t="shared" ref="B449:AB449" si="4">B153</f>
        <v>Hydrogen</v>
      </c>
      <c r="C449" s="827" t="str">
        <f t="shared" si="4"/>
        <v>CCCT Dry "H", 1X1, DF, with SCR + Δ for Hydrogen storage, tanks, 500 bar, 24 hour</v>
      </c>
      <c r="D449" s="827">
        <f t="shared" si="4"/>
        <v>0</v>
      </c>
      <c r="E449" s="852">
        <f t="shared" si="4"/>
        <v>649</v>
      </c>
      <c r="F449" s="853">
        <f t="shared" si="4"/>
        <v>2025</v>
      </c>
      <c r="G449" s="854">
        <f t="shared" si="4"/>
        <v>5</v>
      </c>
      <c r="H449" s="855">
        <f t="shared" si="4"/>
        <v>2030</v>
      </c>
      <c r="I449" s="853">
        <f t="shared" si="4"/>
        <v>40</v>
      </c>
      <c r="J449" s="856">
        <f t="shared" si="4"/>
        <v>2549.9144987594104</v>
      </c>
      <c r="K449" s="856">
        <f t="shared" si="4"/>
        <v>3.274665726790817</v>
      </c>
      <c r="L449" s="857">
        <f t="shared" si="4"/>
        <v>0</v>
      </c>
      <c r="M449" s="857">
        <f t="shared" si="4"/>
        <v>1</v>
      </c>
      <c r="N449" s="858">
        <f t="shared" si="4"/>
        <v>55.298936024371827</v>
      </c>
      <c r="O449" s="857">
        <f t="shared" si="4"/>
        <v>0</v>
      </c>
      <c r="P449" s="858">
        <f t="shared" si="4"/>
        <v>27.081952747147497</v>
      </c>
      <c r="Q449" s="852">
        <f t="shared" si="4"/>
        <v>6040</v>
      </c>
      <c r="R449" s="859">
        <f t="shared" si="4"/>
        <v>0.5649240860756457</v>
      </c>
      <c r="S449" s="859">
        <f t="shared" si="4"/>
        <v>2.5500000000000002E-2</v>
      </c>
      <c r="T449" s="860">
        <f t="shared" si="4"/>
        <v>3.7999999999999999E-2</v>
      </c>
      <c r="U449" s="861">
        <f t="shared" si="4"/>
        <v>210</v>
      </c>
      <c r="V449" s="862">
        <f t="shared" si="4"/>
        <v>1.9620000000000002E-3</v>
      </c>
      <c r="W449" s="862">
        <f t="shared" si="4"/>
        <v>9.4619999999999999E-3</v>
      </c>
      <c r="X449" s="863">
        <f t="shared" si="4"/>
        <v>1.9620000000000002E-3</v>
      </c>
      <c r="Y449" s="696">
        <f t="shared" si="4"/>
        <v>1.9620000000000002E-3</v>
      </c>
      <c r="Z449" s="23">
        <f t="shared" si="4"/>
        <v>0</v>
      </c>
    </row>
  </sheetData>
  <mergeCells count="3">
    <mergeCell ref="D2:I2"/>
    <mergeCell ref="U2:Y2"/>
    <mergeCell ref="Q2:T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FA4E1-034A-409A-BD4D-634C36999599}">
  <sheetPr codeName="Sheet9"/>
  <dimension ref="C1:BX449"/>
  <sheetViews>
    <sheetView topLeftCell="A426" zoomScale="75" zoomScaleNormal="75" workbookViewId="0">
      <selection activeCell="BS183" sqref="BS183"/>
    </sheetView>
  </sheetViews>
  <sheetFormatPr defaultRowHeight="15"/>
  <cols>
    <col min="1" max="1" width="9.140625" style="23"/>
    <col min="2" max="2" width="9.28515625" style="23" bestFit="1" customWidth="1"/>
    <col min="3" max="3" width="14.5703125" style="23" bestFit="1" customWidth="1"/>
    <col min="4" max="4" width="109.7109375" style="23" customWidth="1"/>
    <col min="5" max="5" width="43.28515625" style="23" customWidth="1"/>
    <col min="6" max="6" width="9.28515625" style="23" customWidth="1"/>
    <col min="7" max="7" width="10.140625" style="23" customWidth="1"/>
    <col min="8" max="8" width="14.42578125" style="23" customWidth="1"/>
    <col min="9" max="9" width="11" style="23" customWidth="1"/>
    <col min="10" max="10" width="8.7109375" style="23" customWidth="1"/>
    <col min="11" max="11" width="14.5703125" style="23" customWidth="1"/>
    <col min="12" max="12" width="18.7109375" style="23" customWidth="1"/>
    <col min="13" max="13" width="11" style="886" customWidth="1"/>
    <col min="14" max="14" width="12" style="23" customWidth="1"/>
    <col min="15" max="15" width="11.5703125" style="23" customWidth="1"/>
    <col min="16" max="16" width="9.85546875" style="886" customWidth="1"/>
    <col min="17" max="17" width="11.42578125" style="887" customWidth="1"/>
    <col min="18" max="18" width="10.85546875" style="23" customWidth="1"/>
    <col min="19" max="19" width="13.85546875" style="888" customWidth="1"/>
    <col min="20" max="21" width="18.85546875" style="888" customWidth="1"/>
    <col min="22" max="26" width="14.85546875" style="886" customWidth="1"/>
    <col min="27" max="27" width="13.5703125" style="23" bestFit="1" customWidth="1"/>
    <col min="28" max="28" width="9.140625" style="23" customWidth="1"/>
    <col min="29" max="29" width="16.7109375" style="23" bestFit="1" customWidth="1"/>
    <col min="30" max="30" width="104.42578125" style="35" customWidth="1"/>
    <col min="31" max="31" width="10.7109375" style="23" customWidth="1"/>
    <col min="32" max="32" width="11.5703125" style="923" customWidth="1"/>
    <col min="33" max="33" width="11.42578125" style="23" customWidth="1"/>
    <col min="34" max="34" width="10.7109375" style="651" customWidth="1"/>
    <col min="35" max="35" width="12.42578125" style="23" customWidth="1"/>
    <col min="36" max="36" width="9.28515625" style="23" customWidth="1"/>
    <col min="37" max="37" width="18.140625" style="23" customWidth="1"/>
    <col min="38" max="38" width="9" style="923" customWidth="1"/>
    <col min="39" max="39" width="9.140625" style="23" customWidth="1"/>
    <col min="40" max="40" width="12.42578125" style="23" customWidth="1"/>
    <col min="41" max="41" width="9.28515625" style="23" customWidth="1"/>
    <col min="42" max="42" width="11.85546875" style="792" customWidth="1"/>
    <col min="43" max="43" width="17.7109375" style="23" customWidth="1"/>
    <col min="44" max="44" width="8.85546875" style="23" customWidth="1"/>
    <col min="45" max="45" width="8.42578125" style="923" customWidth="1"/>
    <col min="46" max="46" width="13.28515625" style="23" customWidth="1"/>
    <col min="47" max="47" width="15.42578125" style="23" customWidth="1"/>
    <col min="48" max="48" width="17.85546875" style="23" customWidth="1"/>
    <col min="49" max="49" width="20" style="923" customWidth="1"/>
    <col min="50" max="50" width="66.42578125" style="23" customWidth="1"/>
    <col min="51" max="51" width="29.7109375" style="23" customWidth="1"/>
    <col min="52" max="52" width="30.42578125" style="23" customWidth="1"/>
    <col min="53" max="53" width="11.5703125" style="923" customWidth="1"/>
    <col min="54" max="54" width="16.140625" style="923" customWidth="1"/>
    <col min="55" max="55" width="16" style="23" customWidth="1"/>
    <col min="56" max="56" width="29.42578125" style="23" customWidth="1"/>
    <col min="57" max="57" width="9.140625" style="23" customWidth="1"/>
    <col min="58" max="58" width="14.42578125" style="23" customWidth="1"/>
    <col min="59" max="60" width="9.140625" style="23" customWidth="1"/>
    <col min="61" max="61" width="28.28515625" style="23" customWidth="1"/>
    <col min="62" max="63" width="9.140625" style="23" customWidth="1"/>
    <col min="64" max="64" width="16.5703125" style="23" bestFit="1" customWidth="1"/>
    <col min="65" max="65" width="18" style="23" bestFit="1" customWidth="1"/>
    <col min="66" max="66" width="16.5703125" style="23" bestFit="1" customWidth="1"/>
    <col min="67" max="67" width="15.7109375" style="23" bestFit="1" customWidth="1"/>
    <col min="68" max="68" width="9.85546875" style="23" bestFit="1" customWidth="1"/>
    <col min="69" max="70" width="9.140625" style="23"/>
    <col min="71" max="71" width="14" style="23" bestFit="1" customWidth="1"/>
    <col min="72" max="16384" width="9.140625" style="23"/>
  </cols>
  <sheetData>
    <row r="1" spans="3:68" ht="27" customHeight="1" thickBot="1">
      <c r="C1" s="787"/>
      <c r="D1" s="788"/>
      <c r="E1" s="788"/>
      <c r="F1" s="788"/>
      <c r="G1" s="788"/>
      <c r="H1" s="788"/>
      <c r="I1" s="788"/>
      <c r="J1" s="788"/>
      <c r="K1" s="788"/>
      <c r="L1" s="788"/>
      <c r="M1" s="789"/>
      <c r="N1" s="788"/>
      <c r="O1" s="788"/>
      <c r="P1" s="789"/>
      <c r="Q1" s="790"/>
      <c r="R1" s="788"/>
      <c r="S1" s="791"/>
      <c r="T1" s="791"/>
      <c r="U1" s="792"/>
      <c r="V1" s="651"/>
      <c r="W1" s="651"/>
      <c r="X1" s="651"/>
      <c r="Y1" s="651"/>
      <c r="Z1" s="651"/>
      <c r="AL1" s="23"/>
      <c r="AS1" s="23"/>
      <c r="AW1" s="23"/>
      <c r="BA1" s="23"/>
      <c r="BB1" s="23"/>
    </row>
    <row r="2" spans="3:68" ht="27" customHeight="1" thickBot="1">
      <c r="C2" s="924" t="s">
        <v>0</v>
      </c>
      <c r="D2" s="394" t="s">
        <v>0</v>
      </c>
      <c r="E2" s="1014" t="s">
        <v>1</v>
      </c>
      <c r="F2" s="1013"/>
      <c r="G2" s="1013"/>
      <c r="H2" s="1013"/>
      <c r="I2" s="1013"/>
      <c r="J2" s="1015"/>
      <c r="K2" s="797" t="s">
        <v>2</v>
      </c>
      <c r="L2" s="798"/>
      <c r="M2" s="799"/>
      <c r="N2" s="797"/>
      <c r="O2" s="797"/>
      <c r="P2" s="799"/>
      <c r="Q2" s="800"/>
      <c r="R2" s="1014" t="s">
        <v>3</v>
      </c>
      <c r="S2" s="1013"/>
      <c r="T2" s="1013"/>
      <c r="U2" s="1013"/>
      <c r="V2" s="1027" t="s">
        <v>31</v>
      </c>
      <c r="W2" s="1028"/>
      <c r="X2" s="1028"/>
      <c r="Y2" s="1028"/>
      <c r="Z2" s="1029"/>
      <c r="AD2" s="24" t="s">
        <v>57</v>
      </c>
      <c r="AE2" s="925"/>
      <c r="AF2" s="892"/>
      <c r="AG2" s="893"/>
      <c r="AH2" s="894"/>
      <c r="AI2" s="895"/>
      <c r="AJ2" s="1019" t="s">
        <v>32</v>
      </c>
      <c r="AK2" s="1020"/>
      <c r="AL2" s="1020"/>
      <c r="AM2" s="1020"/>
      <c r="AN2" s="1021"/>
      <c r="AO2" s="896"/>
      <c r="AP2" s="897"/>
      <c r="AQ2" s="898"/>
      <c r="AR2" s="899"/>
      <c r="AS2" s="1025" t="s">
        <v>33</v>
      </c>
      <c r="AT2" s="1026"/>
      <c r="AU2" s="1022" t="s">
        <v>34</v>
      </c>
      <c r="AV2" s="1023"/>
      <c r="AW2" s="1023"/>
      <c r="AX2" s="1024"/>
      <c r="AY2" s="900"/>
      <c r="AZ2" s="901" t="s">
        <v>35</v>
      </c>
      <c r="BA2" s="30"/>
      <c r="BB2" s="30"/>
    </row>
    <row r="3" spans="3:68" ht="75.75" thickBot="1">
      <c r="C3" s="801" t="s">
        <v>4</v>
      </c>
      <c r="D3" s="802" t="s">
        <v>5</v>
      </c>
      <c r="E3" s="802" t="s">
        <v>6</v>
      </c>
      <c r="F3" s="802" t="s">
        <v>7</v>
      </c>
      <c r="G3" s="802" t="s">
        <v>8</v>
      </c>
      <c r="H3" s="802" t="s">
        <v>9</v>
      </c>
      <c r="I3" s="802" t="s">
        <v>10</v>
      </c>
      <c r="J3" s="802" t="s">
        <v>200</v>
      </c>
      <c r="K3" s="802" t="s">
        <v>201</v>
      </c>
      <c r="L3" s="802" t="s">
        <v>11</v>
      </c>
      <c r="M3" s="803" t="s">
        <v>12</v>
      </c>
      <c r="N3" s="802" t="s">
        <v>13</v>
      </c>
      <c r="O3" s="802" t="s">
        <v>202</v>
      </c>
      <c r="P3" s="803" t="s">
        <v>14</v>
      </c>
      <c r="Q3" s="804" t="s">
        <v>15</v>
      </c>
      <c r="R3" s="802" t="s">
        <v>203</v>
      </c>
      <c r="S3" s="805" t="s">
        <v>204</v>
      </c>
      <c r="T3" s="805" t="s">
        <v>16</v>
      </c>
      <c r="U3" s="806" t="s">
        <v>17</v>
      </c>
      <c r="V3" s="926" t="s">
        <v>36</v>
      </c>
      <c r="W3" s="927" t="s">
        <v>37</v>
      </c>
      <c r="X3" s="927" t="s">
        <v>38</v>
      </c>
      <c r="Y3" s="928" t="s">
        <v>39</v>
      </c>
      <c r="Z3" s="929" t="s">
        <v>40</v>
      </c>
      <c r="AD3" s="902" t="s">
        <v>41</v>
      </c>
      <c r="AE3" s="930" t="s">
        <v>6</v>
      </c>
      <c r="AF3" s="903" t="s">
        <v>42</v>
      </c>
      <c r="AG3" s="904" t="s">
        <v>43</v>
      </c>
      <c r="AH3" s="905" t="s">
        <v>184</v>
      </c>
      <c r="AI3" s="906" t="s">
        <v>44</v>
      </c>
      <c r="AJ3" s="907" t="s">
        <v>45</v>
      </c>
      <c r="AK3" s="908" t="s">
        <v>46</v>
      </c>
      <c r="AL3" s="909" t="s">
        <v>47</v>
      </c>
      <c r="AM3" s="910" t="s">
        <v>48</v>
      </c>
      <c r="AN3" s="909" t="s">
        <v>49</v>
      </c>
      <c r="AO3" s="911" t="s">
        <v>50</v>
      </c>
      <c r="AP3" s="912" t="s">
        <v>51</v>
      </c>
      <c r="AQ3" s="913" t="s">
        <v>52</v>
      </c>
      <c r="AR3" s="914" t="s">
        <v>53</v>
      </c>
      <c r="AS3" s="909" t="s">
        <v>70</v>
      </c>
      <c r="AT3" s="915" t="s">
        <v>54</v>
      </c>
      <c r="AU3" s="916" t="s">
        <v>45</v>
      </c>
      <c r="AV3" s="917" t="s">
        <v>46</v>
      </c>
      <c r="AW3" s="918" t="s">
        <v>47</v>
      </c>
      <c r="AX3" s="919" t="s">
        <v>58</v>
      </c>
      <c r="AY3" s="920" t="s">
        <v>74</v>
      </c>
      <c r="AZ3" s="920" t="s">
        <v>73</v>
      </c>
      <c r="BA3" s="921" t="s">
        <v>75</v>
      </c>
      <c r="BB3" s="921" t="s">
        <v>76</v>
      </c>
      <c r="BC3" s="931"/>
      <c r="BD3" s="932"/>
      <c r="BE3" s="922"/>
      <c r="BF3" s="932"/>
      <c r="BG3" s="931"/>
      <c r="BH3" s="931"/>
      <c r="BI3" s="931"/>
      <c r="BJ3" s="931"/>
      <c r="BK3" s="931"/>
      <c r="BL3" s="931"/>
      <c r="BM3" s="931"/>
      <c r="BN3" s="931"/>
      <c r="BO3" s="931"/>
      <c r="BP3" s="931"/>
    </row>
    <row r="4" spans="3:68">
      <c r="C4" s="811" t="s">
        <v>62</v>
      </c>
      <c r="D4" s="812" t="s">
        <v>77</v>
      </c>
      <c r="E4" s="813">
        <v>0</v>
      </c>
      <c r="F4" s="814">
        <v>20</v>
      </c>
      <c r="G4" s="815">
        <v>2025</v>
      </c>
      <c r="H4" s="816">
        <v>2.5</v>
      </c>
      <c r="I4" s="817">
        <v>2027</v>
      </c>
      <c r="J4" s="815">
        <v>30</v>
      </c>
      <c r="K4" s="818">
        <v>2130.9412518645713</v>
      </c>
      <c r="L4" s="818">
        <v>6.9293545448732088</v>
      </c>
      <c r="M4" s="819">
        <v>0.74</v>
      </c>
      <c r="N4" s="819">
        <v>0.91</v>
      </c>
      <c r="O4" s="820">
        <v>42.818296273768375</v>
      </c>
      <c r="P4" s="819">
        <v>0.03</v>
      </c>
      <c r="Q4" s="820">
        <v>14.594518044812999</v>
      </c>
      <c r="R4" s="814">
        <v>8295</v>
      </c>
      <c r="S4" s="821">
        <v>0.41134918383326097</v>
      </c>
      <c r="T4" s="821">
        <v>2.5000000000000001E-2</v>
      </c>
      <c r="U4" s="822">
        <v>0.05</v>
      </c>
      <c r="V4" s="823">
        <v>27.1</v>
      </c>
      <c r="W4" s="824">
        <v>1.5150000000000001E-3</v>
      </c>
      <c r="X4" s="824">
        <v>0.02</v>
      </c>
      <c r="Y4" s="825">
        <v>0</v>
      </c>
      <c r="Z4" s="786">
        <v>117</v>
      </c>
      <c r="AD4" s="933" t="s">
        <v>77</v>
      </c>
      <c r="AE4" s="934">
        <v>0</v>
      </c>
      <c r="AF4" s="935">
        <v>2130.9412518645713</v>
      </c>
      <c r="AG4" s="935">
        <v>14.594518044812999</v>
      </c>
      <c r="AH4" s="936">
        <v>6.8900000000000003E-2</v>
      </c>
      <c r="AI4" s="937">
        <v>147.82741454675659</v>
      </c>
      <c r="AJ4" s="938">
        <v>42.818296273768375</v>
      </c>
      <c r="AK4" s="939">
        <v>2.6162731357831728E-2</v>
      </c>
      <c r="AL4" s="935">
        <v>1.1202435826106494</v>
      </c>
      <c r="AM4" s="935">
        <v>0</v>
      </c>
      <c r="AN4" s="937">
        <v>43.938539856379023</v>
      </c>
      <c r="AO4" s="938">
        <v>191.76595440313559</v>
      </c>
      <c r="AP4" s="939">
        <v>0.92499999999999993</v>
      </c>
      <c r="AQ4" s="937">
        <v>23.666043984096707</v>
      </c>
      <c r="AR4" s="940">
        <v>0</v>
      </c>
      <c r="AS4" s="923">
        <v>43.14</v>
      </c>
      <c r="AT4" s="935">
        <v>357.84630000000004</v>
      </c>
      <c r="AU4" s="941">
        <v>6.9293545448732088</v>
      </c>
      <c r="AV4" s="939">
        <v>0.14389502246807465</v>
      </c>
      <c r="AW4" s="935">
        <v>0.99709962792378559</v>
      </c>
      <c r="AX4" s="23">
        <v>0</v>
      </c>
      <c r="AY4" s="937">
        <v>389.43879815689371</v>
      </c>
      <c r="AZ4" s="935" t="s">
        <v>63</v>
      </c>
      <c r="BA4" s="942">
        <v>389.43879815689371</v>
      </c>
      <c r="BB4" s="943">
        <v>191.76595440313559</v>
      </c>
      <c r="BJ4" s="944"/>
      <c r="BL4" s="887"/>
      <c r="BN4" s="945"/>
    </row>
    <row r="5" spans="3:68">
      <c r="C5" s="826" t="s">
        <v>18</v>
      </c>
      <c r="D5" s="827" t="s">
        <v>78</v>
      </c>
      <c r="E5" s="828">
        <v>0</v>
      </c>
      <c r="F5" s="829">
        <v>50</v>
      </c>
      <c r="G5" s="830">
        <v>2025</v>
      </c>
      <c r="H5" s="831">
        <v>3.5</v>
      </c>
      <c r="I5" s="832">
        <v>2028</v>
      </c>
      <c r="J5" s="830">
        <v>40</v>
      </c>
      <c r="K5" s="833">
        <v>2612.7968056092545</v>
      </c>
      <c r="L5" s="833">
        <v>7.4028749999999999</v>
      </c>
      <c r="M5" s="834">
        <v>0.87</v>
      </c>
      <c r="N5" s="834">
        <v>0.98</v>
      </c>
      <c r="O5" s="835">
        <v>12.41605</v>
      </c>
      <c r="P5" s="834">
        <v>0.03</v>
      </c>
      <c r="Q5" s="835">
        <v>32.458977529649992</v>
      </c>
      <c r="R5" s="829">
        <v>9447</v>
      </c>
      <c r="S5" s="836">
        <v>0.36118783528071347</v>
      </c>
      <c r="T5" s="836">
        <v>2.9000000000000001E-2</v>
      </c>
      <c r="U5" s="837">
        <v>3.9E-2</v>
      </c>
      <c r="V5" s="838">
        <v>27</v>
      </c>
      <c r="W5" s="839">
        <v>1.5039999999999999E-3</v>
      </c>
      <c r="X5" s="839">
        <v>7.4999999999999997E-3</v>
      </c>
      <c r="Y5" s="840">
        <v>0</v>
      </c>
      <c r="Z5" s="670">
        <v>117</v>
      </c>
      <c r="AD5" s="946" t="s">
        <v>78</v>
      </c>
      <c r="AE5" s="947">
        <v>0</v>
      </c>
      <c r="AF5" s="923">
        <v>2612.7968056092545</v>
      </c>
      <c r="AG5" s="923">
        <v>32.458977529649992</v>
      </c>
      <c r="AH5" s="948">
        <v>6.1010000000000002E-2</v>
      </c>
      <c r="AI5" s="937">
        <v>161.38705532930456</v>
      </c>
      <c r="AJ5" s="937">
        <v>12.41605</v>
      </c>
      <c r="AK5" s="792">
        <v>2.6162731357831728E-2</v>
      </c>
      <c r="AL5" s="923">
        <v>0.32483778067540664</v>
      </c>
      <c r="AM5" s="923">
        <v>0</v>
      </c>
      <c r="AN5" s="937">
        <v>12.740887780675408</v>
      </c>
      <c r="AO5" s="937">
        <v>174.12794310997998</v>
      </c>
      <c r="AP5" s="792">
        <v>0.33</v>
      </c>
      <c r="AQ5" s="937">
        <v>60.235209322671913</v>
      </c>
      <c r="AR5" s="886">
        <v>0</v>
      </c>
      <c r="AS5" s="923">
        <v>5.6147516544049472</v>
      </c>
      <c r="AT5" s="923">
        <v>53.042558879163536</v>
      </c>
      <c r="AU5" s="949">
        <v>7.4028749999999999</v>
      </c>
      <c r="AV5" s="944">
        <v>0.14389502246807465</v>
      </c>
      <c r="AW5" s="923">
        <v>1.0652368644533481</v>
      </c>
      <c r="AX5" s="23">
        <v>0</v>
      </c>
      <c r="AY5" s="937">
        <v>121.74588006628879</v>
      </c>
      <c r="AZ5" s="923" t="s">
        <v>63</v>
      </c>
      <c r="BA5" s="950">
        <v>121.74588006628879</v>
      </c>
      <c r="BB5" s="951">
        <v>174.12794310997998</v>
      </c>
      <c r="BJ5" s="944"/>
      <c r="BL5" s="887"/>
      <c r="BN5" s="945"/>
    </row>
    <row r="6" spans="3:68">
      <c r="C6" s="841" t="s">
        <v>234</v>
      </c>
      <c r="D6" s="842" t="s">
        <v>64</v>
      </c>
      <c r="E6" s="842">
        <v>19</v>
      </c>
      <c r="F6" s="830">
        <v>50.8</v>
      </c>
      <c r="G6" s="830">
        <v>2025</v>
      </c>
      <c r="H6" s="830">
        <v>3.5</v>
      </c>
      <c r="I6" s="830">
        <v>2028</v>
      </c>
      <c r="J6" s="830">
        <v>40</v>
      </c>
      <c r="K6" s="843">
        <v>2821.8205500579952</v>
      </c>
      <c r="L6" s="843">
        <v>7.4028749999999999</v>
      </c>
      <c r="M6" s="844">
        <v>0.87</v>
      </c>
      <c r="N6" s="844">
        <v>0.98</v>
      </c>
      <c r="O6" s="845">
        <v>12.41605</v>
      </c>
      <c r="P6" s="844">
        <v>0.03</v>
      </c>
      <c r="Q6" s="845">
        <v>32.458977529649992</v>
      </c>
      <c r="R6" s="829">
        <v>9409.2119999999995</v>
      </c>
      <c r="S6" s="836">
        <v>0.36118783528071347</v>
      </c>
      <c r="T6" s="836">
        <v>2.9000000000000001E-2</v>
      </c>
      <c r="U6" s="846">
        <v>3.9E-2</v>
      </c>
      <c r="V6" s="847">
        <v>27</v>
      </c>
      <c r="W6" s="848">
        <v>1.5039999999999999E-3</v>
      </c>
      <c r="X6" s="848">
        <v>7.4999999999999997E-3</v>
      </c>
      <c r="Y6" s="849">
        <v>0</v>
      </c>
      <c r="Z6" s="850">
        <v>117</v>
      </c>
      <c r="AD6" s="952" t="s">
        <v>64</v>
      </c>
      <c r="AE6" s="947">
        <v>19</v>
      </c>
      <c r="AF6" s="923">
        <v>2821.8205500579952</v>
      </c>
      <c r="AG6" s="923">
        <v>32.458977529649992</v>
      </c>
      <c r="AH6" s="948">
        <v>6.1010000000000002E-2</v>
      </c>
      <c r="AI6" s="937">
        <v>174.13959397812224</v>
      </c>
      <c r="AJ6" s="937">
        <v>12.41605</v>
      </c>
      <c r="AK6" s="792">
        <v>2.6162731357831728E-2</v>
      </c>
      <c r="AL6" s="923">
        <v>0.32483778067540664</v>
      </c>
      <c r="AM6" s="923">
        <v>0</v>
      </c>
      <c r="AN6" s="937">
        <v>12.740887780675408</v>
      </c>
      <c r="AO6" s="937">
        <v>186.88048175879766</v>
      </c>
      <c r="AP6" s="792">
        <v>0.33</v>
      </c>
      <c r="AQ6" s="937">
        <v>64.64663129887839</v>
      </c>
      <c r="AR6" s="886">
        <v>0</v>
      </c>
      <c r="AS6" s="923">
        <v>5.6947139982809709</v>
      </c>
      <c r="AT6" s="923">
        <v>53.582771289193289</v>
      </c>
      <c r="AU6" s="949">
        <v>7.4028749999999999</v>
      </c>
      <c r="AV6" s="944">
        <v>0.14389502246807465</v>
      </c>
      <c r="AW6" s="923">
        <v>1.0652368644533481</v>
      </c>
      <c r="AX6" s="23">
        <v>0</v>
      </c>
      <c r="AY6" s="937">
        <v>126.69751445252503</v>
      </c>
      <c r="AZ6" s="923" t="s">
        <v>63</v>
      </c>
      <c r="BA6" s="950">
        <v>126.69751445252503</v>
      </c>
      <c r="BB6" s="951">
        <v>186.88048175879766</v>
      </c>
      <c r="BL6" s="887"/>
      <c r="BN6" s="945"/>
    </row>
    <row r="7" spans="3:68">
      <c r="C7" s="841" t="s">
        <v>235</v>
      </c>
      <c r="D7" s="842" t="s">
        <v>65</v>
      </c>
      <c r="E7" s="842">
        <v>497</v>
      </c>
      <c r="F7" s="830">
        <v>48.3</v>
      </c>
      <c r="G7" s="830">
        <v>2025</v>
      </c>
      <c r="H7" s="830">
        <v>3.5</v>
      </c>
      <c r="I7" s="830">
        <v>2028</v>
      </c>
      <c r="J7" s="830">
        <v>40</v>
      </c>
      <c r="K7" s="843">
        <v>2978.5883583945497</v>
      </c>
      <c r="L7" s="843">
        <v>7.4028749999999999</v>
      </c>
      <c r="M7" s="844">
        <v>0.87</v>
      </c>
      <c r="N7" s="844">
        <v>0.98</v>
      </c>
      <c r="O7" s="845">
        <v>12.41605</v>
      </c>
      <c r="P7" s="844">
        <v>0.03</v>
      </c>
      <c r="Q7" s="845">
        <v>32.458977529649992</v>
      </c>
      <c r="R7" s="829">
        <v>9484.7880000000005</v>
      </c>
      <c r="S7" s="836">
        <v>0.36118783528071347</v>
      </c>
      <c r="T7" s="836">
        <v>2.9000000000000001E-2</v>
      </c>
      <c r="U7" s="846">
        <v>3.9E-2</v>
      </c>
      <c r="V7" s="847">
        <v>27</v>
      </c>
      <c r="W7" s="848">
        <v>1.5039999999999999E-3</v>
      </c>
      <c r="X7" s="848">
        <v>7.4999999999999997E-3</v>
      </c>
      <c r="Y7" s="849">
        <v>0</v>
      </c>
      <c r="Z7" s="850">
        <v>117</v>
      </c>
      <c r="AD7" s="952" t="s">
        <v>65</v>
      </c>
      <c r="AE7" s="947">
        <v>497</v>
      </c>
      <c r="AF7" s="923">
        <v>2978.5883583945497</v>
      </c>
      <c r="AG7" s="923">
        <v>32.458977529649992</v>
      </c>
      <c r="AH7" s="948">
        <v>6.1010000000000002E-2</v>
      </c>
      <c r="AI7" s="937">
        <v>183.70399796473544</v>
      </c>
      <c r="AJ7" s="937">
        <v>12.41605</v>
      </c>
      <c r="AK7" s="792">
        <v>2.6162731357831728E-2</v>
      </c>
      <c r="AL7" s="923">
        <v>0.32483778067540664</v>
      </c>
      <c r="AM7" s="923">
        <v>0</v>
      </c>
      <c r="AN7" s="937">
        <v>12.740887780675408</v>
      </c>
      <c r="AO7" s="937">
        <v>196.44488574541083</v>
      </c>
      <c r="AP7" s="792">
        <v>0.33</v>
      </c>
      <c r="AQ7" s="937">
        <v>67.95519778103322</v>
      </c>
      <c r="AR7" s="886">
        <v>0</v>
      </c>
      <c r="AS7" s="923">
        <v>6.7601746648887975</v>
      </c>
      <c r="AT7" s="923">
        <v>64.118823539441294</v>
      </c>
      <c r="AU7" s="949">
        <v>7.4028749999999999</v>
      </c>
      <c r="AV7" s="944">
        <v>0.14389502246807465</v>
      </c>
      <c r="AW7" s="923">
        <v>1.0652368644533481</v>
      </c>
      <c r="AX7" s="23">
        <v>0</v>
      </c>
      <c r="AY7" s="937">
        <v>140.54213318492785</v>
      </c>
      <c r="AZ7" s="923" t="s">
        <v>63</v>
      </c>
      <c r="BA7" s="950">
        <v>140.54213318492785</v>
      </c>
      <c r="BB7" s="951">
        <v>196.44488574541083</v>
      </c>
      <c r="BL7" s="887"/>
      <c r="BN7" s="945"/>
    </row>
    <row r="8" spans="3:68">
      <c r="C8" s="841" t="s">
        <v>236</v>
      </c>
      <c r="D8" s="842" t="s">
        <v>56</v>
      </c>
      <c r="E8" s="842">
        <v>2353</v>
      </c>
      <c r="F8" s="830">
        <v>47.8</v>
      </c>
      <c r="G8" s="830">
        <v>2025</v>
      </c>
      <c r="H8" s="830">
        <v>3.5</v>
      </c>
      <c r="I8" s="830">
        <v>2028</v>
      </c>
      <c r="J8" s="830">
        <v>40</v>
      </c>
      <c r="K8" s="843">
        <v>2691.1807097775322</v>
      </c>
      <c r="L8" s="843">
        <v>7.4028749999999999</v>
      </c>
      <c r="M8" s="844">
        <v>0.87</v>
      </c>
      <c r="N8" s="844">
        <v>0.98</v>
      </c>
      <c r="O8" s="845">
        <v>12.41605</v>
      </c>
      <c r="P8" s="844">
        <v>0.03</v>
      </c>
      <c r="Q8" s="845">
        <v>32.458977529649992</v>
      </c>
      <c r="R8" s="829">
        <v>9352.5300000000007</v>
      </c>
      <c r="S8" s="836">
        <v>0.36118783528071347</v>
      </c>
      <c r="T8" s="836">
        <v>2.9000000000000001E-2</v>
      </c>
      <c r="U8" s="846">
        <v>3.9E-2</v>
      </c>
      <c r="V8" s="847">
        <v>27</v>
      </c>
      <c r="W8" s="848">
        <v>1.5039999999999999E-3</v>
      </c>
      <c r="X8" s="848">
        <v>7.4999999999999997E-3</v>
      </c>
      <c r="Y8" s="849">
        <v>0</v>
      </c>
      <c r="Z8" s="850">
        <v>117</v>
      </c>
      <c r="AD8" s="952" t="s">
        <v>56</v>
      </c>
      <c r="AE8" s="947">
        <v>2353</v>
      </c>
      <c r="AF8" s="923">
        <v>2691.1807097775322</v>
      </c>
      <c r="AG8" s="923">
        <v>32.458977529649992</v>
      </c>
      <c r="AH8" s="948">
        <v>6.1010000000000002E-2</v>
      </c>
      <c r="AI8" s="937">
        <v>166.1692573226112</v>
      </c>
      <c r="AJ8" s="937">
        <v>12.41605</v>
      </c>
      <c r="AK8" s="792">
        <v>2.6162731357831728E-2</v>
      </c>
      <c r="AL8" s="923">
        <v>0.32483778067540664</v>
      </c>
      <c r="AM8" s="923">
        <v>0</v>
      </c>
      <c r="AN8" s="937">
        <v>12.740887780675408</v>
      </c>
      <c r="AO8" s="937">
        <v>178.9101451032866</v>
      </c>
      <c r="AP8" s="792">
        <v>0.33</v>
      </c>
      <c r="AQ8" s="937">
        <v>61.889492563749336</v>
      </c>
      <c r="AR8" s="886">
        <v>0</v>
      </c>
      <c r="AS8" s="923">
        <v>5.10157128434897</v>
      </c>
      <c r="AT8" s="923">
        <v>47.712598484012275</v>
      </c>
      <c r="AU8" s="949">
        <v>7.4028749999999999</v>
      </c>
      <c r="AV8" s="944">
        <v>0.14389502246807465</v>
      </c>
      <c r="AW8" s="923">
        <v>1.0652368644533481</v>
      </c>
      <c r="AX8" s="23">
        <v>0</v>
      </c>
      <c r="AY8" s="937">
        <v>118.07020291221495</v>
      </c>
      <c r="AZ8" s="923" t="s">
        <v>63</v>
      </c>
      <c r="BA8" s="950">
        <v>118.07020291221495</v>
      </c>
      <c r="BB8" s="951">
        <v>178.9101451032866</v>
      </c>
      <c r="BL8" s="887"/>
      <c r="BN8" s="945"/>
    </row>
    <row r="9" spans="3:68">
      <c r="C9" s="841" t="s">
        <v>237</v>
      </c>
      <c r="D9" s="842" t="s">
        <v>66</v>
      </c>
      <c r="E9" s="842">
        <v>2814</v>
      </c>
      <c r="F9" s="830">
        <v>46.1</v>
      </c>
      <c r="G9" s="830">
        <v>2025</v>
      </c>
      <c r="H9" s="830">
        <v>3.5</v>
      </c>
      <c r="I9" s="830">
        <v>2028</v>
      </c>
      <c r="J9" s="830">
        <v>40</v>
      </c>
      <c r="K9" s="843">
        <v>2638.9247736653469</v>
      </c>
      <c r="L9" s="843">
        <v>7.4028749999999999</v>
      </c>
      <c r="M9" s="844">
        <v>0.87</v>
      </c>
      <c r="N9" s="844">
        <v>0.98</v>
      </c>
      <c r="O9" s="845">
        <v>12.41605</v>
      </c>
      <c r="P9" s="844">
        <v>0.03</v>
      </c>
      <c r="Q9" s="845">
        <v>32.458977529649992</v>
      </c>
      <c r="R9" s="829">
        <v>9390.3179999999993</v>
      </c>
      <c r="S9" s="836">
        <v>0.36118783528071347</v>
      </c>
      <c r="T9" s="836">
        <v>2.9000000000000001E-2</v>
      </c>
      <c r="U9" s="846">
        <v>3.9E-2</v>
      </c>
      <c r="V9" s="847">
        <v>27</v>
      </c>
      <c r="W9" s="848">
        <v>1.5039999999999999E-3</v>
      </c>
      <c r="X9" s="848">
        <v>7.4999999999999997E-3</v>
      </c>
      <c r="Y9" s="849">
        <v>0</v>
      </c>
      <c r="Z9" s="850">
        <v>117</v>
      </c>
      <c r="AD9" s="952" t="s">
        <v>66</v>
      </c>
      <c r="AE9" s="947">
        <v>2814</v>
      </c>
      <c r="AF9" s="923">
        <v>2638.9247736653469</v>
      </c>
      <c r="AG9" s="923">
        <v>32.458977529649992</v>
      </c>
      <c r="AH9" s="948">
        <v>6.1010000000000002E-2</v>
      </c>
      <c r="AI9" s="937">
        <v>162.98112266040675</v>
      </c>
      <c r="AJ9" s="937">
        <v>12.41605</v>
      </c>
      <c r="AK9" s="792">
        <v>2.6162731357831728E-2</v>
      </c>
      <c r="AL9" s="923">
        <v>0.32483778067540664</v>
      </c>
      <c r="AM9" s="923">
        <v>0</v>
      </c>
      <c r="AN9" s="937">
        <v>12.740887780675408</v>
      </c>
      <c r="AO9" s="937">
        <v>175.72201044108215</v>
      </c>
      <c r="AP9" s="792">
        <v>0.33</v>
      </c>
      <c r="AQ9" s="937">
        <v>60.786637069697711</v>
      </c>
      <c r="AR9" s="886">
        <v>0</v>
      </c>
      <c r="AS9" s="923">
        <v>5.7200873382155413</v>
      </c>
      <c r="AT9" s="923">
        <v>53.713439093617474</v>
      </c>
      <c r="AU9" s="949">
        <v>7.4028749999999999</v>
      </c>
      <c r="AV9" s="944">
        <v>0.14389502246807465</v>
      </c>
      <c r="AW9" s="923">
        <v>1.0652368644533481</v>
      </c>
      <c r="AX9" s="23">
        <v>0</v>
      </c>
      <c r="AY9" s="937">
        <v>122.96818802776853</v>
      </c>
      <c r="AZ9" s="923" t="s">
        <v>63</v>
      </c>
      <c r="BA9" s="950">
        <v>122.96818802776853</v>
      </c>
      <c r="BB9" s="951">
        <v>175.72201044108215</v>
      </c>
      <c r="BL9" s="887"/>
      <c r="BN9" s="945"/>
    </row>
    <row r="10" spans="3:68">
      <c r="C10" s="841" t="s">
        <v>61</v>
      </c>
      <c r="D10" s="842" t="s">
        <v>67</v>
      </c>
      <c r="E10" s="842">
        <v>4225</v>
      </c>
      <c r="F10" s="830">
        <v>43.45</v>
      </c>
      <c r="G10" s="830">
        <v>2025</v>
      </c>
      <c r="H10" s="830">
        <v>3.5</v>
      </c>
      <c r="I10" s="830">
        <v>2028</v>
      </c>
      <c r="J10" s="830">
        <v>40</v>
      </c>
      <c r="K10" s="843">
        <v>2612.7968056092545</v>
      </c>
      <c r="L10" s="843">
        <v>7.4028749999999999</v>
      </c>
      <c r="M10" s="844">
        <v>0.87</v>
      </c>
      <c r="N10" s="844">
        <v>0.98</v>
      </c>
      <c r="O10" s="845">
        <v>12.41605</v>
      </c>
      <c r="P10" s="844">
        <v>0.03</v>
      </c>
      <c r="Q10" s="845">
        <v>32.458977529649992</v>
      </c>
      <c r="R10" s="829">
        <v>9399.7649999999994</v>
      </c>
      <c r="S10" s="836">
        <v>0.36118783528071347</v>
      </c>
      <c r="T10" s="836">
        <v>2.9000000000000001E-2</v>
      </c>
      <c r="U10" s="846">
        <v>3.9E-2</v>
      </c>
      <c r="V10" s="847">
        <v>27</v>
      </c>
      <c r="W10" s="848">
        <v>1.5039999999999999E-3</v>
      </c>
      <c r="X10" s="848">
        <v>7.4999999999999997E-3</v>
      </c>
      <c r="Y10" s="849">
        <v>0</v>
      </c>
      <c r="Z10" s="850">
        <v>117</v>
      </c>
      <c r="AD10" s="952" t="s">
        <v>67</v>
      </c>
      <c r="AE10" s="947">
        <v>4225</v>
      </c>
      <c r="AF10" s="923">
        <v>2612.7968056092545</v>
      </c>
      <c r="AG10" s="923">
        <v>32.458977529649992</v>
      </c>
      <c r="AH10" s="948">
        <v>6.1010000000000002E-2</v>
      </c>
      <c r="AI10" s="937">
        <v>161.38705532930456</v>
      </c>
      <c r="AJ10" s="937">
        <v>12.41605</v>
      </c>
      <c r="AK10" s="792">
        <v>2.6162731357831728E-2</v>
      </c>
      <c r="AL10" s="923">
        <v>0.32483778067540664</v>
      </c>
      <c r="AM10" s="923">
        <v>0</v>
      </c>
      <c r="AN10" s="937">
        <v>12.740887780675408</v>
      </c>
      <c r="AO10" s="937">
        <v>174.12794310997998</v>
      </c>
      <c r="AP10" s="792">
        <v>0.33</v>
      </c>
      <c r="AQ10" s="937">
        <v>60.235209322671913</v>
      </c>
      <c r="AR10" s="886">
        <v>0</v>
      </c>
      <c r="AS10" s="923">
        <v>5.716678296246049</v>
      </c>
      <c r="AT10" s="923">
        <v>53.735432565313232</v>
      </c>
      <c r="AU10" s="949">
        <v>7.4028749999999999</v>
      </c>
      <c r="AV10" s="944">
        <v>0.14389502246807465</v>
      </c>
      <c r="AW10" s="923">
        <v>1.0652368644533481</v>
      </c>
      <c r="AX10" s="23">
        <v>0</v>
      </c>
      <c r="AY10" s="937">
        <v>122.4387537524385</v>
      </c>
      <c r="AZ10" s="923" t="s">
        <v>63</v>
      </c>
      <c r="BA10" s="950">
        <v>122.4387537524385</v>
      </c>
      <c r="BB10" s="951">
        <v>174.12794310997998</v>
      </c>
      <c r="BL10" s="887"/>
      <c r="BN10" s="945"/>
    </row>
    <row r="11" spans="3:68">
      <c r="C11" s="841" t="s">
        <v>238</v>
      </c>
      <c r="D11" s="842" t="s">
        <v>68</v>
      </c>
      <c r="E11" s="842">
        <v>6130</v>
      </c>
      <c r="F11" s="830">
        <v>41.15</v>
      </c>
      <c r="G11" s="830">
        <v>2025</v>
      </c>
      <c r="H11" s="830">
        <v>3.5</v>
      </c>
      <c r="I11" s="830">
        <v>2028</v>
      </c>
      <c r="J11" s="830">
        <v>40</v>
      </c>
      <c r="K11" s="843">
        <v>2586.6688375531621</v>
      </c>
      <c r="L11" s="843">
        <v>7.4028749999999999</v>
      </c>
      <c r="M11" s="844">
        <v>0.87</v>
      </c>
      <c r="N11" s="844">
        <v>0.98</v>
      </c>
      <c r="O11" s="845">
        <v>12.41605</v>
      </c>
      <c r="P11" s="844">
        <v>0.03</v>
      </c>
      <c r="Q11" s="845">
        <v>32.458977529649992</v>
      </c>
      <c r="R11" s="829">
        <v>9333.6360000000004</v>
      </c>
      <c r="S11" s="836">
        <v>0.36118783528071347</v>
      </c>
      <c r="T11" s="836">
        <v>2.9000000000000001E-2</v>
      </c>
      <c r="U11" s="846">
        <v>3.9E-2</v>
      </c>
      <c r="V11" s="847">
        <v>27</v>
      </c>
      <c r="W11" s="848">
        <v>1.5039999999999999E-3</v>
      </c>
      <c r="X11" s="848">
        <v>7.4999999999999997E-3</v>
      </c>
      <c r="Y11" s="849">
        <v>0</v>
      </c>
      <c r="Z11" s="850">
        <v>117</v>
      </c>
      <c r="AD11" s="952" t="s">
        <v>68</v>
      </c>
      <c r="AE11" s="947">
        <v>6130</v>
      </c>
      <c r="AF11" s="923">
        <v>2586.6688375531621</v>
      </c>
      <c r="AG11" s="923">
        <v>32.458977529649992</v>
      </c>
      <c r="AH11" s="948">
        <v>6.1010000000000002E-2</v>
      </c>
      <c r="AI11" s="937">
        <v>159.79298799820236</v>
      </c>
      <c r="AJ11" s="937">
        <v>12.41605</v>
      </c>
      <c r="AK11" s="792">
        <v>2.6162731357831728E-2</v>
      </c>
      <c r="AL11" s="923">
        <v>0.32483778067540664</v>
      </c>
      <c r="AM11" s="923">
        <v>0</v>
      </c>
      <c r="AN11" s="937">
        <v>12.740887780675408</v>
      </c>
      <c r="AO11" s="937">
        <v>172.53387577887776</v>
      </c>
      <c r="AP11" s="792">
        <v>0.33</v>
      </c>
      <c r="AQ11" s="937">
        <v>59.683781575646101</v>
      </c>
      <c r="AR11" s="886">
        <v>0</v>
      </c>
      <c r="AS11" s="923">
        <v>4.944831658985902</v>
      </c>
      <c r="AT11" s="923">
        <v>46.153258786250539</v>
      </c>
      <c r="AU11" s="949">
        <v>7.4028749999999999</v>
      </c>
      <c r="AV11" s="944">
        <v>0.14389502246807465</v>
      </c>
      <c r="AW11" s="923">
        <v>1.0652368644533481</v>
      </c>
      <c r="AX11" s="23">
        <v>0</v>
      </c>
      <c r="AY11" s="937">
        <v>114.30515222634999</v>
      </c>
      <c r="AZ11" s="923" t="s">
        <v>63</v>
      </c>
      <c r="BA11" s="950">
        <v>114.30515222634999</v>
      </c>
      <c r="BB11" s="951">
        <v>172.53387577887776</v>
      </c>
      <c r="BL11" s="887"/>
      <c r="BN11" s="945"/>
    </row>
    <row r="12" spans="3:68">
      <c r="C12" s="826" t="s">
        <v>18</v>
      </c>
      <c r="D12" s="827" t="s">
        <v>79</v>
      </c>
      <c r="E12" s="827">
        <v>0</v>
      </c>
      <c r="F12" s="852">
        <v>211</v>
      </c>
      <c r="G12" s="853">
        <v>2025</v>
      </c>
      <c r="H12" s="854">
        <v>3.5</v>
      </c>
      <c r="I12" s="855">
        <v>2028</v>
      </c>
      <c r="J12" s="853">
        <v>40</v>
      </c>
      <c r="K12" s="856">
        <v>1789.3520195753533</v>
      </c>
      <c r="L12" s="856">
        <v>5.9222999999999999</v>
      </c>
      <c r="M12" s="857">
        <v>0.87</v>
      </c>
      <c r="N12" s="857">
        <v>0.98</v>
      </c>
      <c r="O12" s="858">
        <v>9.9328400000000006</v>
      </c>
      <c r="P12" s="857">
        <v>0.03</v>
      </c>
      <c r="Q12" s="858">
        <v>32.458977529649992</v>
      </c>
      <c r="R12" s="852">
        <v>9447</v>
      </c>
      <c r="S12" s="859">
        <v>0.36118783528071347</v>
      </c>
      <c r="T12" s="859">
        <v>2.9000000000000001E-2</v>
      </c>
      <c r="U12" s="860">
        <v>3.9E-2</v>
      </c>
      <c r="V12" s="861">
        <v>27</v>
      </c>
      <c r="W12" s="862">
        <v>1.5039999999999999E-3</v>
      </c>
      <c r="X12" s="862">
        <v>7.4999999999999997E-3</v>
      </c>
      <c r="Y12" s="863">
        <v>0</v>
      </c>
      <c r="Z12" s="696">
        <v>117</v>
      </c>
      <c r="AD12" s="946" t="s">
        <v>79</v>
      </c>
      <c r="AE12" s="947">
        <v>0</v>
      </c>
      <c r="AF12" s="923">
        <v>1789.3520195753533</v>
      </c>
      <c r="AG12" s="923">
        <v>32.458977529649992</v>
      </c>
      <c r="AH12" s="948">
        <v>6.1039999999999997E-2</v>
      </c>
      <c r="AI12" s="937">
        <v>111.2033432632894</v>
      </c>
      <c r="AJ12" s="937">
        <v>9.9328400000000006</v>
      </c>
      <c r="AK12" s="792">
        <v>2.6162731357831728E-2</v>
      </c>
      <c r="AL12" s="923">
        <v>0.25987022454032532</v>
      </c>
      <c r="AM12" s="923">
        <v>0</v>
      </c>
      <c r="AN12" s="937">
        <v>10.192710224540326</v>
      </c>
      <c r="AO12" s="937">
        <v>121.39605348782972</v>
      </c>
      <c r="AP12" s="792">
        <v>0.33</v>
      </c>
      <c r="AQ12" s="937">
        <v>41.993930222716799</v>
      </c>
      <c r="AR12" s="886">
        <v>0</v>
      </c>
      <c r="AS12" s="923">
        <v>5.6147516544049472</v>
      </c>
      <c r="AT12" s="923">
        <v>53.042558879163536</v>
      </c>
      <c r="AU12" s="949">
        <v>5.9222999999999999</v>
      </c>
      <c r="AV12" s="944">
        <v>0.14389502246807465</v>
      </c>
      <c r="AW12" s="923">
        <v>0.85218949156267843</v>
      </c>
      <c r="AX12" s="23">
        <v>0</v>
      </c>
      <c r="AY12" s="937">
        <v>101.81097859344302</v>
      </c>
      <c r="AZ12" s="923" t="s">
        <v>63</v>
      </c>
      <c r="BA12" s="950">
        <v>101.81097859344302</v>
      </c>
      <c r="BB12" s="951">
        <v>121.39605348782972</v>
      </c>
      <c r="BL12" s="887"/>
      <c r="BN12" s="945"/>
    </row>
    <row r="13" spans="3:68">
      <c r="C13" s="841" t="s">
        <v>234</v>
      </c>
      <c r="D13" s="842" t="s">
        <v>64</v>
      </c>
      <c r="E13" s="842">
        <v>19</v>
      </c>
      <c r="F13" s="830">
        <v>214.376</v>
      </c>
      <c r="G13" s="830">
        <v>2025</v>
      </c>
      <c r="H13" s="830">
        <v>3.5</v>
      </c>
      <c r="I13" s="830">
        <v>2028</v>
      </c>
      <c r="J13" s="830">
        <v>40</v>
      </c>
      <c r="K13" s="843">
        <v>1932.5001811413817</v>
      </c>
      <c r="L13" s="843">
        <v>5.9222999999999999</v>
      </c>
      <c r="M13" s="844">
        <v>0.87</v>
      </c>
      <c r="N13" s="844">
        <v>0.98</v>
      </c>
      <c r="O13" s="845">
        <v>9.9328400000000006</v>
      </c>
      <c r="P13" s="844">
        <v>0.03</v>
      </c>
      <c r="Q13" s="845">
        <v>32.458977529649992</v>
      </c>
      <c r="R13" s="829">
        <v>9409.2119999999995</v>
      </c>
      <c r="S13" s="836">
        <v>0.36118783528071347</v>
      </c>
      <c r="T13" s="836">
        <v>2.9000000000000001E-2</v>
      </c>
      <c r="U13" s="846">
        <v>3.9E-2</v>
      </c>
      <c r="V13" s="847">
        <v>27</v>
      </c>
      <c r="W13" s="848">
        <v>1.5039999999999999E-3</v>
      </c>
      <c r="X13" s="848">
        <v>7.4999999999999997E-3</v>
      </c>
      <c r="Y13" s="849">
        <v>0</v>
      </c>
      <c r="Z13" s="850">
        <v>117</v>
      </c>
      <c r="AD13" s="952" t="s">
        <v>64</v>
      </c>
      <c r="AE13" s="947">
        <v>19</v>
      </c>
      <c r="AF13" s="923">
        <v>1932.5001811413817</v>
      </c>
      <c r="AG13" s="923">
        <v>32.458977529649992</v>
      </c>
      <c r="AH13" s="948">
        <v>6.1039999999999997E-2</v>
      </c>
      <c r="AI13" s="937">
        <v>119.94110704527976</v>
      </c>
      <c r="AJ13" s="937">
        <v>9.9328400000000006</v>
      </c>
      <c r="AK13" s="792">
        <v>2.6162731357831728E-2</v>
      </c>
      <c r="AL13" s="923">
        <v>0.25987022454032532</v>
      </c>
      <c r="AM13" s="923">
        <v>0</v>
      </c>
      <c r="AN13" s="937">
        <v>10.192710224540326</v>
      </c>
      <c r="AO13" s="937">
        <v>130.1338172698201</v>
      </c>
      <c r="AP13" s="792">
        <v>0.33</v>
      </c>
      <c r="AQ13" s="937">
        <v>45.016541189227922</v>
      </c>
      <c r="AR13" s="886">
        <v>0</v>
      </c>
      <c r="AS13" s="923">
        <v>5.6947139982809709</v>
      </c>
      <c r="AT13" s="923">
        <v>53.582771289193289</v>
      </c>
      <c r="AU13" s="949">
        <v>5.9222999999999999</v>
      </c>
      <c r="AV13" s="944">
        <v>0.14389502246807465</v>
      </c>
      <c r="AW13" s="923">
        <v>0.85218949156267843</v>
      </c>
      <c r="AX13" s="23">
        <v>0</v>
      </c>
      <c r="AY13" s="937">
        <v>105.3738019699839</v>
      </c>
      <c r="AZ13" s="923" t="s">
        <v>63</v>
      </c>
      <c r="BA13" s="950">
        <v>105.3738019699839</v>
      </c>
      <c r="BB13" s="951">
        <v>130.1338172698201</v>
      </c>
      <c r="BL13" s="887"/>
      <c r="BN13" s="945"/>
    </row>
    <row r="14" spans="3:68">
      <c r="C14" s="841" t="s">
        <v>235</v>
      </c>
      <c r="D14" s="842" t="s">
        <v>65</v>
      </c>
      <c r="E14" s="842">
        <v>497</v>
      </c>
      <c r="F14" s="830">
        <v>203.82599999999999</v>
      </c>
      <c r="G14" s="830">
        <v>2025</v>
      </c>
      <c r="H14" s="830">
        <v>3.5</v>
      </c>
      <c r="I14" s="830">
        <v>2028</v>
      </c>
      <c r="J14" s="830">
        <v>40</v>
      </c>
      <c r="K14" s="843">
        <v>2039.8613023159025</v>
      </c>
      <c r="L14" s="843">
        <v>5.9222999999999999</v>
      </c>
      <c r="M14" s="844">
        <v>0.87</v>
      </c>
      <c r="N14" s="844">
        <v>0.98</v>
      </c>
      <c r="O14" s="845">
        <v>9.9328400000000006</v>
      </c>
      <c r="P14" s="844">
        <v>0.03</v>
      </c>
      <c r="Q14" s="845">
        <v>32.458977529649992</v>
      </c>
      <c r="R14" s="829">
        <v>9484.7880000000005</v>
      </c>
      <c r="S14" s="836">
        <v>0.36118783528071347</v>
      </c>
      <c r="T14" s="836">
        <v>2.9000000000000001E-2</v>
      </c>
      <c r="U14" s="846">
        <v>3.9E-2</v>
      </c>
      <c r="V14" s="847">
        <v>27</v>
      </c>
      <c r="W14" s="848">
        <v>1.5039999999999999E-3</v>
      </c>
      <c r="X14" s="848">
        <v>7.4999999999999997E-3</v>
      </c>
      <c r="Y14" s="849">
        <v>0</v>
      </c>
      <c r="Z14" s="850">
        <v>117</v>
      </c>
      <c r="AD14" s="952" t="s">
        <v>65</v>
      </c>
      <c r="AE14" s="947">
        <v>497</v>
      </c>
      <c r="AF14" s="923">
        <v>2039.8613023159025</v>
      </c>
      <c r="AG14" s="923">
        <v>32.458977529649992</v>
      </c>
      <c r="AH14" s="948">
        <v>6.1039999999999997E-2</v>
      </c>
      <c r="AI14" s="937">
        <v>126.49442988177253</v>
      </c>
      <c r="AJ14" s="937">
        <v>9.9328400000000006</v>
      </c>
      <c r="AK14" s="792">
        <v>2.6162731357831728E-2</v>
      </c>
      <c r="AL14" s="923">
        <v>0.25987022454032532</v>
      </c>
      <c r="AM14" s="923">
        <v>0</v>
      </c>
      <c r="AN14" s="937">
        <v>10.192710224540326</v>
      </c>
      <c r="AO14" s="937">
        <v>136.68714010631285</v>
      </c>
      <c r="AP14" s="792">
        <v>0.33</v>
      </c>
      <c r="AQ14" s="937">
        <v>47.283499414111269</v>
      </c>
      <c r="AR14" s="886">
        <v>0</v>
      </c>
      <c r="AS14" s="923">
        <v>6.7601746648887975</v>
      </c>
      <c r="AT14" s="923">
        <v>64.118823539441294</v>
      </c>
      <c r="AU14" s="949">
        <v>5.9222999999999999</v>
      </c>
      <c r="AV14" s="944">
        <v>0.14389502246807465</v>
      </c>
      <c r="AW14" s="923">
        <v>0.85218949156267843</v>
      </c>
      <c r="AX14" s="23">
        <v>0</v>
      </c>
      <c r="AY14" s="937">
        <v>118.17681244511525</v>
      </c>
      <c r="AZ14" s="923" t="s">
        <v>63</v>
      </c>
      <c r="BA14" s="950">
        <v>118.17681244511525</v>
      </c>
      <c r="BB14" s="951">
        <v>136.68714010631285</v>
      </c>
      <c r="BL14" s="887"/>
      <c r="BN14" s="945"/>
    </row>
    <row r="15" spans="3:68">
      <c r="C15" s="841" t="s">
        <v>236</v>
      </c>
      <c r="D15" s="842" t="s">
        <v>56</v>
      </c>
      <c r="E15" s="842">
        <v>2353</v>
      </c>
      <c r="F15" s="830">
        <v>201.71599999999998</v>
      </c>
      <c r="G15" s="830">
        <v>2025</v>
      </c>
      <c r="H15" s="830">
        <v>3.5</v>
      </c>
      <c r="I15" s="830">
        <v>2028</v>
      </c>
      <c r="J15" s="830">
        <v>40</v>
      </c>
      <c r="K15" s="843">
        <v>1843.0325801626141</v>
      </c>
      <c r="L15" s="843">
        <v>5.9222999999999999</v>
      </c>
      <c r="M15" s="844">
        <v>0.87</v>
      </c>
      <c r="N15" s="844">
        <v>0.98</v>
      </c>
      <c r="O15" s="845">
        <v>9.9328400000000006</v>
      </c>
      <c r="P15" s="844">
        <v>0.03</v>
      </c>
      <c r="Q15" s="845">
        <v>32.458977529649992</v>
      </c>
      <c r="R15" s="829">
        <v>9352.5300000000007</v>
      </c>
      <c r="S15" s="836">
        <v>0.36118783528071347</v>
      </c>
      <c r="T15" s="836">
        <v>2.9000000000000001E-2</v>
      </c>
      <c r="U15" s="846">
        <v>3.9E-2</v>
      </c>
      <c r="V15" s="847">
        <v>27</v>
      </c>
      <c r="W15" s="848">
        <v>1.5039999999999999E-3</v>
      </c>
      <c r="X15" s="848">
        <v>7.4999999999999997E-3</v>
      </c>
      <c r="Y15" s="849">
        <v>0</v>
      </c>
      <c r="Z15" s="850">
        <v>117</v>
      </c>
      <c r="AD15" s="952" t="s">
        <v>56</v>
      </c>
      <c r="AE15" s="947">
        <v>2353</v>
      </c>
      <c r="AF15" s="923">
        <v>1843.0325801626141</v>
      </c>
      <c r="AG15" s="923">
        <v>32.458977529649992</v>
      </c>
      <c r="AH15" s="948">
        <v>6.1039999999999997E-2</v>
      </c>
      <c r="AI15" s="937">
        <v>114.48000468153579</v>
      </c>
      <c r="AJ15" s="937">
        <v>9.9328400000000006</v>
      </c>
      <c r="AK15" s="792">
        <v>2.6162731357831728E-2</v>
      </c>
      <c r="AL15" s="923">
        <v>0.25987022454032532</v>
      </c>
      <c r="AM15" s="923">
        <v>0</v>
      </c>
      <c r="AN15" s="937">
        <v>10.192710224540326</v>
      </c>
      <c r="AO15" s="937">
        <v>124.67271490607611</v>
      </c>
      <c r="AP15" s="792">
        <v>0.33</v>
      </c>
      <c r="AQ15" s="937">
        <v>43.127409335158468</v>
      </c>
      <c r="AR15" s="886">
        <v>0</v>
      </c>
      <c r="AS15" s="923">
        <v>5.10157128434897</v>
      </c>
      <c r="AT15" s="923">
        <v>47.712598484012275</v>
      </c>
      <c r="AU15" s="949">
        <v>5.9222999999999999</v>
      </c>
      <c r="AV15" s="944">
        <v>0.14389502246807465</v>
      </c>
      <c r="AW15" s="923">
        <v>0.85218949156267843</v>
      </c>
      <c r="AX15" s="23">
        <v>0</v>
      </c>
      <c r="AY15" s="937">
        <v>97.614497310733441</v>
      </c>
      <c r="AZ15" s="923" t="s">
        <v>63</v>
      </c>
      <c r="BA15" s="950">
        <v>97.614497310733441</v>
      </c>
      <c r="BB15" s="951">
        <v>124.67271490607611</v>
      </c>
      <c r="BL15" s="887"/>
      <c r="BN15" s="945"/>
    </row>
    <row r="16" spans="3:68">
      <c r="C16" s="841" t="s">
        <v>237</v>
      </c>
      <c r="D16" s="842" t="s">
        <v>66</v>
      </c>
      <c r="E16" s="842">
        <v>2814</v>
      </c>
      <c r="F16" s="830">
        <v>194.542</v>
      </c>
      <c r="G16" s="830">
        <v>2025</v>
      </c>
      <c r="H16" s="830">
        <v>3.5</v>
      </c>
      <c r="I16" s="830">
        <v>2028</v>
      </c>
      <c r="J16" s="830">
        <v>40</v>
      </c>
      <c r="K16" s="843">
        <v>1807.2455397711069</v>
      </c>
      <c r="L16" s="843">
        <v>5.9222999999999999</v>
      </c>
      <c r="M16" s="844">
        <v>0.87</v>
      </c>
      <c r="N16" s="844">
        <v>0.98</v>
      </c>
      <c r="O16" s="845">
        <v>9.9328400000000006</v>
      </c>
      <c r="P16" s="844">
        <v>0.03</v>
      </c>
      <c r="Q16" s="845">
        <v>32.458977529649992</v>
      </c>
      <c r="R16" s="829">
        <v>9390.3179999999993</v>
      </c>
      <c r="S16" s="836">
        <v>0.36118783528071347</v>
      </c>
      <c r="T16" s="836">
        <v>2.9000000000000001E-2</v>
      </c>
      <c r="U16" s="846">
        <v>3.9E-2</v>
      </c>
      <c r="V16" s="847">
        <v>27</v>
      </c>
      <c r="W16" s="848">
        <v>1.5039999999999999E-3</v>
      </c>
      <c r="X16" s="848">
        <v>7.4999999999999997E-3</v>
      </c>
      <c r="Y16" s="849">
        <v>0</v>
      </c>
      <c r="Z16" s="850">
        <v>117</v>
      </c>
      <c r="AD16" s="952" t="s">
        <v>66</v>
      </c>
      <c r="AE16" s="947">
        <v>2814</v>
      </c>
      <c r="AF16" s="923">
        <v>1807.2455397711069</v>
      </c>
      <c r="AG16" s="923">
        <v>32.458977529649992</v>
      </c>
      <c r="AH16" s="948">
        <v>6.1039999999999997E-2</v>
      </c>
      <c r="AI16" s="937">
        <v>112.29556373603819</v>
      </c>
      <c r="AJ16" s="937">
        <v>9.9328400000000006</v>
      </c>
      <c r="AK16" s="792">
        <v>2.6162731357831728E-2</v>
      </c>
      <c r="AL16" s="923">
        <v>0.25987022454032532</v>
      </c>
      <c r="AM16" s="923">
        <v>0</v>
      </c>
      <c r="AN16" s="937">
        <v>10.192710224540326</v>
      </c>
      <c r="AO16" s="937">
        <v>122.48827396057851</v>
      </c>
      <c r="AP16" s="792">
        <v>0.33</v>
      </c>
      <c r="AQ16" s="937">
        <v>42.371756593530684</v>
      </c>
      <c r="AR16" s="886">
        <v>0</v>
      </c>
      <c r="AS16" s="923">
        <v>5.7200873382155413</v>
      </c>
      <c r="AT16" s="923">
        <v>53.713439093617474</v>
      </c>
      <c r="AU16" s="949">
        <v>5.9222999999999999</v>
      </c>
      <c r="AV16" s="944">
        <v>0.14389502246807465</v>
      </c>
      <c r="AW16" s="923">
        <v>0.85218949156267843</v>
      </c>
      <c r="AX16" s="23">
        <v>0</v>
      </c>
      <c r="AY16" s="937">
        <v>102.85968517871083</v>
      </c>
      <c r="AZ16" s="923" t="s">
        <v>63</v>
      </c>
      <c r="BA16" s="950">
        <v>102.85968517871083</v>
      </c>
      <c r="BB16" s="951">
        <v>122.48827396057851</v>
      </c>
      <c r="BL16" s="887"/>
      <c r="BN16" s="945"/>
    </row>
    <row r="17" spans="3:66">
      <c r="C17" s="841" t="s">
        <v>61</v>
      </c>
      <c r="D17" s="842" t="s">
        <v>67</v>
      </c>
      <c r="E17" s="842">
        <v>4225</v>
      </c>
      <c r="F17" s="830">
        <v>183.35900000000001</v>
      </c>
      <c r="G17" s="830">
        <v>2025</v>
      </c>
      <c r="H17" s="830">
        <v>3.5</v>
      </c>
      <c r="I17" s="830">
        <v>2028</v>
      </c>
      <c r="J17" s="830">
        <v>40</v>
      </c>
      <c r="K17" s="843">
        <v>1789.3520195753533</v>
      </c>
      <c r="L17" s="843">
        <v>5.9222999999999999</v>
      </c>
      <c r="M17" s="844">
        <v>0.87</v>
      </c>
      <c r="N17" s="844">
        <v>0.98</v>
      </c>
      <c r="O17" s="845">
        <v>9.9328400000000006</v>
      </c>
      <c r="P17" s="844">
        <v>0.03</v>
      </c>
      <c r="Q17" s="845">
        <v>32.458977529649992</v>
      </c>
      <c r="R17" s="829">
        <v>9399.7649999999994</v>
      </c>
      <c r="S17" s="836">
        <v>0.36118783528071347</v>
      </c>
      <c r="T17" s="836">
        <v>2.9000000000000001E-2</v>
      </c>
      <c r="U17" s="846">
        <v>3.9E-2</v>
      </c>
      <c r="V17" s="847">
        <v>27</v>
      </c>
      <c r="W17" s="848">
        <v>1.5039999999999999E-3</v>
      </c>
      <c r="X17" s="848">
        <v>7.4999999999999997E-3</v>
      </c>
      <c r="Y17" s="849">
        <v>0</v>
      </c>
      <c r="Z17" s="850">
        <v>117</v>
      </c>
      <c r="AD17" s="952" t="s">
        <v>67</v>
      </c>
      <c r="AE17" s="947">
        <v>4225</v>
      </c>
      <c r="AF17" s="923">
        <v>1789.3520195753533</v>
      </c>
      <c r="AG17" s="923">
        <v>32.458977529649992</v>
      </c>
      <c r="AH17" s="948">
        <v>6.1039999999999997E-2</v>
      </c>
      <c r="AI17" s="937">
        <v>111.2033432632894</v>
      </c>
      <c r="AJ17" s="937">
        <v>9.9328400000000006</v>
      </c>
      <c r="AK17" s="792">
        <v>2.6162731357831728E-2</v>
      </c>
      <c r="AL17" s="923">
        <v>0.25987022454032532</v>
      </c>
      <c r="AM17" s="923">
        <v>0</v>
      </c>
      <c r="AN17" s="937">
        <v>10.192710224540326</v>
      </c>
      <c r="AO17" s="937">
        <v>121.39605348782972</v>
      </c>
      <c r="AP17" s="792">
        <v>0.33</v>
      </c>
      <c r="AQ17" s="937">
        <v>41.993930222716799</v>
      </c>
      <c r="AR17" s="886">
        <v>0</v>
      </c>
      <c r="AS17" s="923">
        <v>5.716678296246049</v>
      </c>
      <c r="AT17" s="923">
        <v>53.735432565313232</v>
      </c>
      <c r="AU17" s="949">
        <v>5.9222999999999999</v>
      </c>
      <c r="AV17" s="944">
        <v>0.14389502246807465</v>
      </c>
      <c r="AW17" s="923">
        <v>0.85218949156267843</v>
      </c>
      <c r="AX17" s="23">
        <v>0</v>
      </c>
      <c r="AY17" s="937">
        <v>102.50385227959271</v>
      </c>
      <c r="AZ17" s="923" t="s">
        <v>63</v>
      </c>
      <c r="BA17" s="950">
        <v>102.50385227959271</v>
      </c>
      <c r="BB17" s="951">
        <v>121.39605348782972</v>
      </c>
      <c r="BL17" s="887"/>
      <c r="BN17" s="945"/>
    </row>
    <row r="18" spans="3:66">
      <c r="C18" s="841" t="s">
        <v>238</v>
      </c>
      <c r="D18" s="842" t="s">
        <v>68</v>
      </c>
      <c r="E18" s="842">
        <v>6130</v>
      </c>
      <c r="F18" s="830">
        <v>173.65299999999999</v>
      </c>
      <c r="G18" s="830">
        <v>2025</v>
      </c>
      <c r="H18" s="830">
        <v>3.5</v>
      </c>
      <c r="I18" s="830">
        <v>2028</v>
      </c>
      <c r="J18" s="830">
        <v>40</v>
      </c>
      <c r="K18" s="843">
        <v>1771.4584993795997</v>
      </c>
      <c r="L18" s="843">
        <v>5.9222999999999999</v>
      </c>
      <c r="M18" s="844">
        <v>0.87</v>
      </c>
      <c r="N18" s="844">
        <v>0.98</v>
      </c>
      <c r="O18" s="845">
        <v>9.9328400000000006</v>
      </c>
      <c r="P18" s="844">
        <v>0.03</v>
      </c>
      <c r="Q18" s="845">
        <v>32.458977529649992</v>
      </c>
      <c r="R18" s="829">
        <v>9333.6360000000004</v>
      </c>
      <c r="S18" s="836">
        <v>0.36118783528071347</v>
      </c>
      <c r="T18" s="836">
        <v>2.9000000000000001E-2</v>
      </c>
      <c r="U18" s="846">
        <v>3.9E-2</v>
      </c>
      <c r="V18" s="847">
        <v>27</v>
      </c>
      <c r="W18" s="848">
        <v>1.5039999999999999E-3</v>
      </c>
      <c r="X18" s="848">
        <v>7.4999999999999997E-3</v>
      </c>
      <c r="Y18" s="849">
        <v>0</v>
      </c>
      <c r="Z18" s="850">
        <v>117</v>
      </c>
      <c r="AD18" s="952" t="s">
        <v>68</v>
      </c>
      <c r="AE18" s="947">
        <v>6130</v>
      </c>
      <c r="AF18" s="923">
        <v>1771.4584993795997</v>
      </c>
      <c r="AG18" s="923">
        <v>32.458977529649992</v>
      </c>
      <c r="AH18" s="948">
        <v>6.1039999999999997E-2</v>
      </c>
      <c r="AI18" s="937">
        <v>110.11112279054059</v>
      </c>
      <c r="AJ18" s="937">
        <v>9.9328400000000006</v>
      </c>
      <c r="AK18" s="792">
        <v>2.6162731357831728E-2</v>
      </c>
      <c r="AL18" s="923">
        <v>0.25987022454032532</v>
      </c>
      <c r="AM18" s="923">
        <v>0</v>
      </c>
      <c r="AN18" s="937">
        <v>10.192710224540326</v>
      </c>
      <c r="AO18" s="937">
        <v>120.30383301508091</v>
      </c>
      <c r="AP18" s="792">
        <v>0.33</v>
      </c>
      <c r="AQ18" s="937">
        <v>41.616103851902906</v>
      </c>
      <c r="AR18" s="886">
        <v>0</v>
      </c>
      <c r="AS18" s="923">
        <v>4.944831658985902</v>
      </c>
      <c r="AT18" s="923">
        <v>46.153258786250539</v>
      </c>
      <c r="AU18" s="949">
        <v>5.9222999999999999</v>
      </c>
      <c r="AV18" s="944">
        <v>0.14389502246807465</v>
      </c>
      <c r="AW18" s="923">
        <v>0.85218949156267843</v>
      </c>
      <c r="AX18" s="23">
        <v>0</v>
      </c>
      <c r="AY18" s="937">
        <v>94.543852129716129</v>
      </c>
      <c r="AZ18" s="923" t="s">
        <v>63</v>
      </c>
      <c r="BA18" s="950">
        <v>94.543852129716129</v>
      </c>
      <c r="BB18" s="951">
        <v>120.30383301508091</v>
      </c>
      <c r="BL18" s="887"/>
      <c r="BN18" s="945"/>
    </row>
    <row r="19" spans="3:66">
      <c r="C19" s="826" t="s">
        <v>18</v>
      </c>
      <c r="D19" s="827" t="s">
        <v>80</v>
      </c>
      <c r="E19" s="827">
        <v>0</v>
      </c>
      <c r="F19" s="852">
        <v>233</v>
      </c>
      <c r="G19" s="853">
        <v>2025</v>
      </c>
      <c r="H19" s="854">
        <v>5</v>
      </c>
      <c r="I19" s="855">
        <v>2030</v>
      </c>
      <c r="J19" s="853">
        <v>40</v>
      </c>
      <c r="K19" s="856">
        <v>1386.9221690336171</v>
      </c>
      <c r="L19" s="856">
        <v>7.7512860000000003</v>
      </c>
      <c r="M19" s="857">
        <v>1</v>
      </c>
      <c r="N19" s="857">
        <v>0.99</v>
      </c>
      <c r="O19" s="858">
        <v>27.922499999999999</v>
      </c>
      <c r="P19" s="857">
        <v>0.03</v>
      </c>
      <c r="Q19" s="858">
        <v>12.130040121265498</v>
      </c>
      <c r="R19" s="852">
        <v>9717</v>
      </c>
      <c r="S19" s="859">
        <v>0.35115174229668622</v>
      </c>
      <c r="T19" s="859">
        <v>2.7E-2</v>
      </c>
      <c r="U19" s="860">
        <v>3.9E-2</v>
      </c>
      <c r="V19" s="861">
        <v>28.4</v>
      </c>
      <c r="W19" s="862">
        <v>1.5039999999999999E-3</v>
      </c>
      <c r="X19" s="862">
        <v>7.4999999999999997E-3</v>
      </c>
      <c r="Y19" s="863">
        <v>0</v>
      </c>
      <c r="Z19" s="696">
        <v>117</v>
      </c>
      <c r="AD19" s="946" t="s">
        <v>80</v>
      </c>
      <c r="AE19" s="947">
        <v>0</v>
      </c>
      <c r="AF19" s="923">
        <v>1386.9221690336171</v>
      </c>
      <c r="AG19" s="923">
        <v>12.130040121265498</v>
      </c>
      <c r="AH19" s="948">
        <v>6.0999999999999999E-2</v>
      </c>
      <c r="AI19" s="937">
        <v>85.342184758447829</v>
      </c>
      <c r="AJ19" s="937">
        <v>27.922499999999999</v>
      </c>
      <c r="AK19" s="792">
        <v>2.6162731357831728E-2</v>
      </c>
      <c r="AL19" s="923">
        <v>0.73052886633905645</v>
      </c>
      <c r="AM19" s="923">
        <v>0</v>
      </c>
      <c r="AN19" s="937">
        <v>28.653028866339056</v>
      </c>
      <c r="AO19" s="937">
        <v>113.99521362478689</v>
      </c>
      <c r="AP19" s="792">
        <v>0.33</v>
      </c>
      <c r="AQ19" s="937">
        <v>39.43379466749235</v>
      </c>
      <c r="AR19" s="886">
        <v>0</v>
      </c>
      <c r="AS19" s="923">
        <v>5.6147516544049472</v>
      </c>
      <c r="AT19" s="923">
        <v>54.558541825852878</v>
      </c>
      <c r="AU19" s="949">
        <v>7.7512860000000003</v>
      </c>
      <c r="AV19" s="944">
        <v>0.14389502246807465</v>
      </c>
      <c r="AW19" s="923">
        <v>1.1153714731264726</v>
      </c>
      <c r="AX19" s="23">
        <v>0</v>
      </c>
      <c r="AY19" s="937">
        <v>102.85899396647169</v>
      </c>
      <c r="AZ19" s="923" t="s">
        <v>63</v>
      </c>
      <c r="BA19" s="950">
        <v>102.85899396647169</v>
      </c>
      <c r="BB19" s="951">
        <v>113.99521362478689</v>
      </c>
      <c r="BL19" s="887"/>
      <c r="BN19" s="945"/>
    </row>
    <row r="20" spans="3:66">
      <c r="C20" s="841" t="s">
        <v>234</v>
      </c>
      <c r="D20" s="842" t="s">
        <v>64</v>
      </c>
      <c r="E20" s="842">
        <v>19</v>
      </c>
      <c r="F20" s="830">
        <v>236.72800000000001</v>
      </c>
      <c r="G20" s="830">
        <v>2025</v>
      </c>
      <c r="H20" s="830">
        <v>5</v>
      </c>
      <c r="I20" s="830">
        <v>2030</v>
      </c>
      <c r="J20" s="830">
        <v>40</v>
      </c>
      <c r="K20" s="843">
        <v>1525.614385936979</v>
      </c>
      <c r="L20" s="843">
        <v>7.7512860000000003</v>
      </c>
      <c r="M20" s="844">
        <v>1</v>
      </c>
      <c r="N20" s="844">
        <v>0.99</v>
      </c>
      <c r="O20" s="845">
        <v>27.922499999999999</v>
      </c>
      <c r="P20" s="844">
        <v>0.03</v>
      </c>
      <c r="Q20" s="845">
        <v>12.130040121265498</v>
      </c>
      <c r="R20" s="829">
        <v>9678.1319999999996</v>
      </c>
      <c r="S20" s="836">
        <v>0.35115174229668622</v>
      </c>
      <c r="T20" s="836">
        <v>2.7E-2</v>
      </c>
      <c r="U20" s="846">
        <v>3.9E-2</v>
      </c>
      <c r="V20" s="847">
        <v>28.4</v>
      </c>
      <c r="W20" s="848">
        <v>1.5039999999999999E-3</v>
      </c>
      <c r="X20" s="848">
        <v>7.4999999999999997E-3</v>
      </c>
      <c r="Y20" s="849">
        <v>0</v>
      </c>
      <c r="Z20" s="850">
        <v>117</v>
      </c>
      <c r="AD20" s="952" t="s">
        <v>64</v>
      </c>
      <c r="AE20" s="947">
        <v>19</v>
      </c>
      <c r="AF20" s="923">
        <v>1525.614385936979</v>
      </c>
      <c r="AG20" s="923">
        <v>12.130040121265498</v>
      </c>
      <c r="AH20" s="948">
        <v>6.0999999999999999E-2</v>
      </c>
      <c r="AI20" s="937">
        <v>93.802409989552913</v>
      </c>
      <c r="AJ20" s="937">
        <v>27.922499999999999</v>
      </c>
      <c r="AK20" s="792">
        <v>2.6162731357831728E-2</v>
      </c>
      <c r="AL20" s="923">
        <v>0.73052886633905645</v>
      </c>
      <c r="AM20" s="923">
        <v>0</v>
      </c>
      <c r="AN20" s="937">
        <v>28.653028866339056</v>
      </c>
      <c r="AO20" s="937">
        <v>122.45543885589197</v>
      </c>
      <c r="AP20" s="792">
        <v>0.33</v>
      </c>
      <c r="AQ20" s="937">
        <v>42.360398109828402</v>
      </c>
      <c r="AR20" s="886">
        <v>0</v>
      </c>
      <c r="AS20" s="923">
        <v>5.6947139982809709</v>
      </c>
      <c r="AT20" s="923">
        <v>55.114193777611007</v>
      </c>
      <c r="AU20" s="949">
        <v>7.7512860000000003</v>
      </c>
      <c r="AV20" s="944">
        <v>0.14389502246807465</v>
      </c>
      <c r="AW20" s="923">
        <v>1.1153714731264726</v>
      </c>
      <c r="AX20" s="23">
        <v>0</v>
      </c>
      <c r="AY20" s="937">
        <v>106.34124936056587</v>
      </c>
      <c r="AZ20" s="923" t="s">
        <v>63</v>
      </c>
      <c r="BA20" s="950">
        <v>106.34124936056587</v>
      </c>
      <c r="BB20" s="951">
        <v>122.45543885589197</v>
      </c>
      <c r="BL20" s="887"/>
      <c r="BN20" s="945"/>
    </row>
    <row r="21" spans="3:66">
      <c r="C21" s="841" t="s">
        <v>235</v>
      </c>
      <c r="D21" s="842" t="s">
        <v>65</v>
      </c>
      <c r="E21" s="842">
        <v>497</v>
      </c>
      <c r="F21" s="830">
        <v>225.078</v>
      </c>
      <c r="G21" s="830">
        <v>2025</v>
      </c>
      <c r="H21" s="830">
        <v>5</v>
      </c>
      <c r="I21" s="830">
        <v>2030</v>
      </c>
      <c r="J21" s="830">
        <v>40</v>
      </c>
      <c r="K21" s="843">
        <v>1622.6989377693319</v>
      </c>
      <c r="L21" s="843">
        <v>7.7512860000000003</v>
      </c>
      <c r="M21" s="844">
        <v>1</v>
      </c>
      <c r="N21" s="844">
        <v>0.99</v>
      </c>
      <c r="O21" s="845">
        <v>27.922499999999999</v>
      </c>
      <c r="P21" s="844">
        <v>0.03</v>
      </c>
      <c r="Q21" s="845">
        <v>12.130040121265498</v>
      </c>
      <c r="R21" s="829">
        <v>9755.8680000000004</v>
      </c>
      <c r="S21" s="836">
        <v>0.35115174229668622</v>
      </c>
      <c r="T21" s="836">
        <v>2.7E-2</v>
      </c>
      <c r="U21" s="846">
        <v>3.9E-2</v>
      </c>
      <c r="V21" s="847">
        <v>28.4</v>
      </c>
      <c r="W21" s="848">
        <v>1.5039999999999999E-3</v>
      </c>
      <c r="X21" s="848">
        <v>7.4999999999999997E-3</v>
      </c>
      <c r="Y21" s="849">
        <v>0</v>
      </c>
      <c r="Z21" s="850">
        <v>117</v>
      </c>
      <c r="AD21" s="952" t="s">
        <v>65</v>
      </c>
      <c r="AE21" s="947">
        <v>497</v>
      </c>
      <c r="AF21" s="923">
        <v>1622.6989377693319</v>
      </c>
      <c r="AG21" s="923">
        <v>12.130040121265498</v>
      </c>
      <c r="AH21" s="948">
        <v>6.0999999999999999E-2</v>
      </c>
      <c r="AI21" s="937">
        <v>99.724567651326439</v>
      </c>
      <c r="AJ21" s="937">
        <v>27.922499999999999</v>
      </c>
      <c r="AK21" s="792">
        <v>2.6162731357831728E-2</v>
      </c>
      <c r="AL21" s="923">
        <v>0.73052886633905645</v>
      </c>
      <c r="AM21" s="923">
        <v>0</v>
      </c>
      <c r="AN21" s="937">
        <v>28.653028866339056</v>
      </c>
      <c r="AO21" s="937">
        <v>128.37759651766549</v>
      </c>
      <c r="AP21" s="792">
        <v>0.33</v>
      </c>
      <c r="AQ21" s="937">
        <v>44.409020519463638</v>
      </c>
      <c r="AR21" s="886">
        <v>0</v>
      </c>
      <c r="AS21" s="923">
        <v>6.7601746648887975</v>
      </c>
      <c r="AT21" s="923">
        <v>65.951371687599348</v>
      </c>
      <c r="AU21" s="949">
        <v>7.7512860000000003</v>
      </c>
      <c r="AV21" s="944">
        <v>0.14389502246807465</v>
      </c>
      <c r="AW21" s="923">
        <v>1.1153714731264726</v>
      </c>
      <c r="AX21" s="23">
        <v>0</v>
      </c>
      <c r="AY21" s="937">
        <v>119.22704968018947</v>
      </c>
      <c r="AZ21" s="923" t="s">
        <v>63</v>
      </c>
      <c r="BA21" s="950">
        <v>119.22704968018947</v>
      </c>
      <c r="BB21" s="951">
        <v>128.37759651766549</v>
      </c>
      <c r="BL21" s="887"/>
      <c r="BN21" s="945"/>
    </row>
    <row r="22" spans="3:66">
      <c r="C22" s="841" t="s">
        <v>236</v>
      </c>
      <c r="D22" s="842" t="s">
        <v>56</v>
      </c>
      <c r="E22" s="842">
        <v>2353</v>
      </c>
      <c r="F22" s="830">
        <v>222.74799999999999</v>
      </c>
      <c r="G22" s="830">
        <v>2025</v>
      </c>
      <c r="H22" s="830">
        <v>5</v>
      </c>
      <c r="I22" s="830">
        <v>2030</v>
      </c>
      <c r="J22" s="830">
        <v>40</v>
      </c>
      <c r="K22" s="843">
        <v>1428.5298341046257</v>
      </c>
      <c r="L22" s="843">
        <v>7.7512860000000003</v>
      </c>
      <c r="M22" s="844">
        <v>1</v>
      </c>
      <c r="N22" s="844">
        <v>0.99</v>
      </c>
      <c r="O22" s="845">
        <v>27.922499999999999</v>
      </c>
      <c r="P22" s="844">
        <v>0.03</v>
      </c>
      <c r="Q22" s="845">
        <v>12.130040121265498</v>
      </c>
      <c r="R22" s="829">
        <v>9619.83</v>
      </c>
      <c r="S22" s="836">
        <v>0.35115174229668622</v>
      </c>
      <c r="T22" s="836">
        <v>2.7E-2</v>
      </c>
      <c r="U22" s="846">
        <v>3.9E-2</v>
      </c>
      <c r="V22" s="847">
        <v>28.4</v>
      </c>
      <c r="W22" s="848">
        <v>1.5039999999999999E-3</v>
      </c>
      <c r="X22" s="848">
        <v>7.4999999999999997E-3</v>
      </c>
      <c r="Y22" s="849">
        <v>0</v>
      </c>
      <c r="Z22" s="850">
        <v>117</v>
      </c>
      <c r="AD22" s="952" t="s">
        <v>56</v>
      </c>
      <c r="AE22" s="947">
        <v>2353</v>
      </c>
      <c r="AF22" s="923">
        <v>1428.5298341046257</v>
      </c>
      <c r="AG22" s="923">
        <v>12.130040121265498</v>
      </c>
      <c r="AH22" s="948">
        <v>6.0999999999999999E-2</v>
      </c>
      <c r="AI22" s="937">
        <v>87.88025232777936</v>
      </c>
      <c r="AJ22" s="937">
        <v>27.922499999999999</v>
      </c>
      <c r="AK22" s="792">
        <v>2.6162731357831728E-2</v>
      </c>
      <c r="AL22" s="923">
        <v>0.73052886633905645</v>
      </c>
      <c r="AM22" s="923">
        <v>0</v>
      </c>
      <c r="AN22" s="937">
        <v>28.653028866339056</v>
      </c>
      <c r="AO22" s="937">
        <v>116.53328119411842</v>
      </c>
      <c r="AP22" s="792">
        <v>0.33</v>
      </c>
      <c r="AQ22" s="937">
        <v>40.311775700193166</v>
      </c>
      <c r="AR22" s="886">
        <v>0</v>
      </c>
      <c r="AS22" s="923">
        <v>5.10157128434897</v>
      </c>
      <c r="AT22" s="923">
        <v>49.076248488318754</v>
      </c>
      <c r="AU22" s="949">
        <v>7.7512860000000003</v>
      </c>
      <c r="AV22" s="944">
        <v>0.14389502246807465</v>
      </c>
      <c r="AW22" s="923">
        <v>1.1153714731264726</v>
      </c>
      <c r="AX22" s="23">
        <v>0</v>
      </c>
      <c r="AY22" s="937">
        <v>98.254681661638401</v>
      </c>
      <c r="AZ22" s="923" t="s">
        <v>63</v>
      </c>
      <c r="BA22" s="950">
        <v>98.254681661638401</v>
      </c>
      <c r="BB22" s="951">
        <v>116.53328119411842</v>
      </c>
      <c r="BL22" s="887"/>
      <c r="BN22" s="945"/>
    </row>
    <row r="23" spans="3:66">
      <c r="C23" s="841" t="s">
        <v>237</v>
      </c>
      <c r="D23" s="842" t="s">
        <v>66</v>
      </c>
      <c r="E23" s="842">
        <v>2814</v>
      </c>
      <c r="F23" s="830">
        <v>214.82600000000002</v>
      </c>
      <c r="G23" s="830">
        <v>2025</v>
      </c>
      <c r="H23" s="830">
        <v>5</v>
      </c>
      <c r="I23" s="830">
        <v>2030</v>
      </c>
      <c r="J23" s="830">
        <v>40</v>
      </c>
      <c r="K23" s="843">
        <v>1400.7913907239533</v>
      </c>
      <c r="L23" s="843">
        <v>7.7512860000000003</v>
      </c>
      <c r="M23" s="844">
        <v>1</v>
      </c>
      <c r="N23" s="844">
        <v>0.99</v>
      </c>
      <c r="O23" s="845">
        <v>27.922499999999999</v>
      </c>
      <c r="P23" s="844">
        <v>0.03</v>
      </c>
      <c r="Q23" s="845">
        <v>12.130040121265498</v>
      </c>
      <c r="R23" s="829">
        <v>9658.6980000000003</v>
      </c>
      <c r="S23" s="836">
        <v>0.35115174229668622</v>
      </c>
      <c r="T23" s="836">
        <v>2.7E-2</v>
      </c>
      <c r="U23" s="846">
        <v>3.9E-2</v>
      </c>
      <c r="V23" s="847">
        <v>28.4</v>
      </c>
      <c r="W23" s="848">
        <v>1.5039999999999999E-3</v>
      </c>
      <c r="X23" s="848">
        <v>7.4999999999999997E-3</v>
      </c>
      <c r="Y23" s="849">
        <v>0</v>
      </c>
      <c r="Z23" s="850">
        <v>117</v>
      </c>
      <c r="AD23" s="952" t="s">
        <v>66</v>
      </c>
      <c r="AE23" s="947">
        <v>2814</v>
      </c>
      <c r="AF23" s="923">
        <v>1400.7913907239533</v>
      </c>
      <c r="AG23" s="923">
        <v>12.130040121265498</v>
      </c>
      <c r="AH23" s="948">
        <v>6.0999999999999999E-2</v>
      </c>
      <c r="AI23" s="937">
        <v>86.188207281558348</v>
      </c>
      <c r="AJ23" s="937">
        <v>27.922499999999999</v>
      </c>
      <c r="AK23" s="792">
        <v>2.6162731357831728E-2</v>
      </c>
      <c r="AL23" s="923">
        <v>0.73052886633905645</v>
      </c>
      <c r="AM23" s="923">
        <v>96.198592162982422</v>
      </c>
      <c r="AN23" s="937">
        <v>124.85162102932148</v>
      </c>
      <c r="AO23" s="937">
        <v>211.03982831087984</v>
      </c>
      <c r="AP23" s="792">
        <v>0.33</v>
      </c>
      <c r="AQ23" s="937">
        <v>73.003953338480642</v>
      </c>
      <c r="AR23" s="886">
        <v>0</v>
      </c>
      <c r="AS23" s="923">
        <v>5.7200873382155413</v>
      </c>
      <c r="AT23" s="923">
        <v>55.248596133447769</v>
      </c>
      <c r="AU23" s="949">
        <v>7.7512860000000003</v>
      </c>
      <c r="AV23" s="944">
        <v>0.14389502246807465</v>
      </c>
      <c r="AW23" s="923">
        <v>1.1153714731264726</v>
      </c>
      <c r="AX23" s="23">
        <v>0</v>
      </c>
      <c r="AY23" s="937">
        <v>137.11920694505486</v>
      </c>
      <c r="AZ23" s="923" t="s">
        <v>63</v>
      </c>
      <c r="BA23" s="950">
        <v>137.11920694505486</v>
      </c>
      <c r="BB23" s="951">
        <v>211.03982831087984</v>
      </c>
      <c r="BL23" s="887"/>
      <c r="BN23" s="945"/>
    </row>
    <row r="24" spans="3:66">
      <c r="C24" s="841" t="s">
        <v>61</v>
      </c>
      <c r="D24" s="842" t="s">
        <v>67</v>
      </c>
      <c r="E24" s="842">
        <v>4225</v>
      </c>
      <c r="F24" s="830">
        <v>202.477</v>
      </c>
      <c r="G24" s="830">
        <v>2025</v>
      </c>
      <c r="H24" s="830">
        <v>5</v>
      </c>
      <c r="I24" s="830">
        <v>2030</v>
      </c>
      <c r="J24" s="830">
        <v>40</v>
      </c>
      <c r="K24" s="843">
        <v>1373.0529473432809</v>
      </c>
      <c r="L24" s="843">
        <v>7.7512860000000003</v>
      </c>
      <c r="M24" s="844">
        <v>1</v>
      </c>
      <c r="N24" s="844">
        <v>0.99</v>
      </c>
      <c r="O24" s="845">
        <v>27.922499999999999</v>
      </c>
      <c r="P24" s="844">
        <v>0.03</v>
      </c>
      <c r="Q24" s="845">
        <v>12.130040121265498</v>
      </c>
      <c r="R24" s="829">
        <v>9668.4149999999991</v>
      </c>
      <c r="S24" s="836">
        <v>0.35115174229668622</v>
      </c>
      <c r="T24" s="836">
        <v>2.7E-2</v>
      </c>
      <c r="U24" s="846">
        <v>3.9E-2</v>
      </c>
      <c r="V24" s="847">
        <v>28.4</v>
      </c>
      <c r="W24" s="848">
        <v>1.5039999999999999E-3</v>
      </c>
      <c r="X24" s="848">
        <v>7.4999999999999997E-3</v>
      </c>
      <c r="Y24" s="849">
        <v>0</v>
      </c>
      <c r="Z24" s="850">
        <v>117</v>
      </c>
      <c r="AD24" s="952" t="s">
        <v>67</v>
      </c>
      <c r="AE24" s="947">
        <v>4225</v>
      </c>
      <c r="AF24" s="923">
        <v>1373.0529473432809</v>
      </c>
      <c r="AG24" s="923">
        <v>12.130040121265498</v>
      </c>
      <c r="AH24" s="948">
        <v>6.0999999999999999E-2</v>
      </c>
      <c r="AI24" s="937">
        <v>84.496162235337323</v>
      </c>
      <c r="AJ24" s="937">
        <v>27.922499999999999</v>
      </c>
      <c r="AK24" s="792">
        <v>2.6162731357831728E-2</v>
      </c>
      <c r="AL24" s="923">
        <v>0.73052886633905645</v>
      </c>
      <c r="AM24" s="923">
        <v>14.72428058229</v>
      </c>
      <c r="AN24" s="937">
        <v>43.377309448629056</v>
      </c>
      <c r="AO24" s="937">
        <v>127.87347168396639</v>
      </c>
      <c r="AP24" s="792">
        <v>0.33</v>
      </c>
      <c r="AQ24" s="937">
        <v>44.234631134622376</v>
      </c>
      <c r="AR24" s="886">
        <v>0</v>
      </c>
      <c r="AS24" s="923">
        <v>5.716678296246049</v>
      </c>
      <c r="AT24" s="923">
        <v>55.27121818959975</v>
      </c>
      <c r="AU24" s="949">
        <v>7.7512860000000003</v>
      </c>
      <c r="AV24" s="944">
        <v>0.14389502246807465</v>
      </c>
      <c r="AW24" s="923">
        <v>1.1153714731264726</v>
      </c>
      <c r="AX24" s="23">
        <v>0</v>
      </c>
      <c r="AY24" s="937">
        <v>108.37250679734861</v>
      </c>
      <c r="AZ24" s="923" t="s">
        <v>63</v>
      </c>
      <c r="BA24" s="950">
        <v>108.37250679734861</v>
      </c>
      <c r="BB24" s="951">
        <v>127.87347168396639</v>
      </c>
      <c r="BL24" s="887"/>
      <c r="BN24" s="945"/>
    </row>
    <row r="25" spans="3:66">
      <c r="C25" s="841" t="s">
        <v>238</v>
      </c>
      <c r="D25" s="842" t="s">
        <v>68</v>
      </c>
      <c r="E25" s="842">
        <v>6130</v>
      </c>
      <c r="F25" s="830">
        <v>191.75899999999999</v>
      </c>
      <c r="G25" s="830">
        <v>2025</v>
      </c>
      <c r="H25" s="830">
        <v>5</v>
      </c>
      <c r="I25" s="830">
        <v>2030</v>
      </c>
      <c r="J25" s="830">
        <v>40</v>
      </c>
      <c r="K25" s="843">
        <v>1373.0529473432809</v>
      </c>
      <c r="L25" s="843">
        <v>7.7512860000000003</v>
      </c>
      <c r="M25" s="844">
        <v>1</v>
      </c>
      <c r="N25" s="844">
        <v>0.99</v>
      </c>
      <c r="O25" s="845">
        <v>27.922499999999999</v>
      </c>
      <c r="P25" s="844">
        <v>0.03</v>
      </c>
      <c r="Q25" s="845">
        <v>12.130040121265498</v>
      </c>
      <c r="R25" s="829">
        <v>9600.3960000000006</v>
      </c>
      <c r="S25" s="836">
        <v>0.35115174229668622</v>
      </c>
      <c r="T25" s="836">
        <v>2.7E-2</v>
      </c>
      <c r="U25" s="846">
        <v>3.9E-2</v>
      </c>
      <c r="V25" s="847">
        <v>28.4</v>
      </c>
      <c r="W25" s="848">
        <v>1.5039999999999999E-3</v>
      </c>
      <c r="X25" s="848">
        <v>7.4999999999999997E-3</v>
      </c>
      <c r="Y25" s="849">
        <v>0</v>
      </c>
      <c r="Z25" s="850">
        <v>117</v>
      </c>
      <c r="AD25" s="952" t="s">
        <v>68</v>
      </c>
      <c r="AE25" s="947">
        <v>6130</v>
      </c>
      <c r="AF25" s="923">
        <v>1373.0529473432809</v>
      </c>
      <c r="AG25" s="923">
        <v>12.130040121265498</v>
      </c>
      <c r="AH25" s="948">
        <v>6.0999999999999999E-2</v>
      </c>
      <c r="AI25" s="937">
        <v>84.496162235337323</v>
      </c>
      <c r="AJ25" s="937">
        <v>27.922499999999999</v>
      </c>
      <c r="AK25" s="792">
        <v>2.6162731357831728E-2</v>
      </c>
      <c r="AL25" s="923">
        <v>0.73052886633905645</v>
      </c>
      <c r="AM25" s="923">
        <v>25.7991364904832</v>
      </c>
      <c r="AN25" s="937">
        <v>54.452165356822256</v>
      </c>
      <c r="AO25" s="937">
        <v>138.94832759215959</v>
      </c>
      <c r="AP25" s="792">
        <v>0.33</v>
      </c>
      <c r="AQ25" s="937">
        <v>48.065700702974809</v>
      </c>
      <c r="AR25" s="886">
        <v>0</v>
      </c>
      <c r="AS25" s="923">
        <v>4.944831658985902</v>
      </c>
      <c r="AT25" s="923">
        <v>47.472342079601617</v>
      </c>
      <c r="AU25" s="949">
        <v>7.7512860000000003</v>
      </c>
      <c r="AV25" s="944">
        <v>0.14389502246807465</v>
      </c>
      <c r="AW25" s="923">
        <v>1.1153714731264726</v>
      </c>
      <c r="AX25" s="23">
        <v>0</v>
      </c>
      <c r="AY25" s="937">
        <v>104.40470025570291</v>
      </c>
      <c r="AZ25" s="923" t="s">
        <v>63</v>
      </c>
      <c r="BA25" s="950">
        <v>104.40470025570291</v>
      </c>
      <c r="BB25" s="951">
        <v>138.94832759215959</v>
      </c>
      <c r="BL25" s="887"/>
      <c r="BN25" s="945"/>
    </row>
    <row r="26" spans="3:66">
      <c r="C26" s="826" t="s">
        <v>18</v>
      </c>
      <c r="D26" s="827" t="s">
        <v>81</v>
      </c>
      <c r="E26" s="827">
        <v>0</v>
      </c>
      <c r="F26" s="852">
        <v>649</v>
      </c>
      <c r="G26" s="853">
        <v>2025</v>
      </c>
      <c r="H26" s="854">
        <v>5</v>
      </c>
      <c r="I26" s="855">
        <v>2030</v>
      </c>
      <c r="J26" s="853">
        <v>40</v>
      </c>
      <c r="K26" s="856">
        <v>1838.998205135525</v>
      </c>
      <c r="L26" s="856">
        <v>2.7028979999999998</v>
      </c>
      <c r="M26" s="857">
        <v>0</v>
      </c>
      <c r="N26" s="857">
        <v>1</v>
      </c>
      <c r="O26" s="858">
        <v>42.4422</v>
      </c>
      <c r="P26" s="857">
        <v>0</v>
      </c>
      <c r="Q26" s="858">
        <v>12.081952747147499</v>
      </c>
      <c r="R26" s="852">
        <v>6040</v>
      </c>
      <c r="S26" s="859">
        <v>0.5649240860756457</v>
      </c>
      <c r="T26" s="859">
        <v>2.5000000000000001E-2</v>
      </c>
      <c r="U26" s="860">
        <v>3.7999999999999999E-2</v>
      </c>
      <c r="V26" s="861">
        <v>210</v>
      </c>
      <c r="W26" s="862">
        <v>1.5039999999999999E-3</v>
      </c>
      <c r="X26" s="862">
        <v>7.4999999999999997E-3</v>
      </c>
      <c r="Y26" s="863">
        <v>0</v>
      </c>
      <c r="Z26" s="696">
        <v>117</v>
      </c>
      <c r="AD26" s="946" t="s">
        <v>81</v>
      </c>
      <c r="AE26" s="947">
        <v>0</v>
      </c>
      <c r="AF26" s="923">
        <v>1838.998205135525</v>
      </c>
      <c r="AG26" s="923">
        <v>12.081952747147499</v>
      </c>
      <c r="AH26" s="948">
        <v>6.2330000000000003E-2</v>
      </c>
      <c r="AI26" s="937">
        <v>115.37782624082698</v>
      </c>
      <c r="AJ26" s="937">
        <v>42.4422</v>
      </c>
      <c r="AK26" s="792">
        <v>2.6162731357831728E-2</v>
      </c>
      <c r="AL26" s="923">
        <v>1.1104038768353657</v>
      </c>
      <c r="AM26" s="923">
        <v>0</v>
      </c>
      <c r="AN26" s="937">
        <v>43.552603876835363</v>
      </c>
      <c r="AO26" s="937">
        <v>158.93043011766235</v>
      </c>
      <c r="AP26" s="792">
        <v>0.78</v>
      </c>
      <c r="AQ26" s="937">
        <v>23.259927133482954</v>
      </c>
      <c r="AR26" s="886">
        <v>0</v>
      </c>
      <c r="AS26" s="923">
        <v>5.6147516544049472</v>
      </c>
      <c r="AT26" s="923">
        <v>33.913099992605886</v>
      </c>
      <c r="AU26" s="949">
        <v>2.7028979999999998</v>
      </c>
      <c r="AV26" s="944">
        <v>0.14389502246807465</v>
      </c>
      <c r="AW26" s="923">
        <v>0.38893356843891397</v>
      </c>
      <c r="AX26" s="23">
        <v>0</v>
      </c>
      <c r="AY26" s="937">
        <v>60.264858694527753</v>
      </c>
      <c r="AZ26" s="923" t="s">
        <v>63</v>
      </c>
      <c r="BA26" s="950">
        <v>60.264858694527753</v>
      </c>
      <c r="BB26" s="951">
        <v>158.93043011766235</v>
      </c>
      <c r="BL26" s="887"/>
      <c r="BN26" s="945"/>
    </row>
    <row r="27" spans="3:66">
      <c r="C27" s="841" t="s">
        <v>234</v>
      </c>
      <c r="D27" s="842" t="s">
        <v>64</v>
      </c>
      <c r="E27" s="842">
        <v>19</v>
      </c>
      <c r="F27" s="830">
        <v>655.49</v>
      </c>
      <c r="G27" s="830">
        <v>2025</v>
      </c>
      <c r="H27" s="830">
        <v>5</v>
      </c>
      <c r="I27" s="830">
        <v>2030</v>
      </c>
      <c r="J27" s="830">
        <v>40</v>
      </c>
      <c r="K27" s="843">
        <v>2022.8980256490777</v>
      </c>
      <c r="L27" s="843">
        <v>2.7028979999999998</v>
      </c>
      <c r="M27" s="844">
        <v>0</v>
      </c>
      <c r="N27" s="844">
        <v>1</v>
      </c>
      <c r="O27" s="845">
        <v>42.4422</v>
      </c>
      <c r="P27" s="844">
        <v>0</v>
      </c>
      <c r="Q27" s="845">
        <v>12.081952747147499</v>
      </c>
      <c r="R27" s="829">
        <v>6027.92</v>
      </c>
      <c r="S27" s="836">
        <v>0.5649240860756457</v>
      </c>
      <c r="T27" s="836">
        <v>2.5000000000000001E-2</v>
      </c>
      <c r="U27" s="846">
        <v>3.7999999999999999E-2</v>
      </c>
      <c r="V27" s="847">
        <v>210</v>
      </c>
      <c r="W27" s="848">
        <v>1.5039999999999999E-3</v>
      </c>
      <c r="X27" s="848">
        <v>7.4999999999999997E-3</v>
      </c>
      <c r="Y27" s="849">
        <v>0</v>
      </c>
      <c r="Z27" s="850">
        <v>117</v>
      </c>
      <c r="AD27" s="952" t="s">
        <v>64</v>
      </c>
      <c r="AE27" s="947">
        <v>19</v>
      </c>
      <c r="AF27" s="923">
        <v>2022.8980256490777</v>
      </c>
      <c r="AG27" s="923">
        <v>12.081952747147499</v>
      </c>
      <c r="AH27" s="948">
        <v>6.2330000000000003E-2</v>
      </c>
      <c r="AI27" s="937">
        <v>126.84030205343672</v>
      </c>
      <c r="AJ27" s="937">
        <v>42.4422</v>
      </c>
      <c r="AK27" s="792">
        <v>2.6162731357831728E-2</v>
      </c>
      <c r="AL27" s="923">
        <v>1.1104038768353657</v>
      </c>
      <c r="AM27" s="923">
        <v>0</v>
      </c>
      <c r="AN27" s="937">
        <v>43.552603876835363</v>
      </c>
      <c r="AO27" s="937">
        <v>170.39290593027209</v>
      </c>
      <c r="AP27" s="792">
        <v>0.78</v>
      </c>
      <c r="AQ27" s="937">
        <v>24.93749355026813</v>
      </c>
      <c r="AR27" s="886">
        <v>0</v>
      </c>
      <c r="AS27" s="923">
        <v>5.6947139982809709</v>
      </c>
      <c r="AT27" s="923">
        <v>34.327280404517829</v>
      </c>
      <c r="AU27" s="949">
        <v>2.7028979999999998</v>
      </c>
      <c r="AV27" s="944">
        <v>0.14389502246807465</v>
      </c>
      <c r="AW27" s="923">
        <v>0.38893356843891397</v>
      </c>
      <c r="AX27" s="23">
        <v>0</v>
      </c>
      <c r="AY27" s="937">
        <v>62.356605523224871</v>
      </c>
      <c r="AZ27" s="923" t="s">
        <v>63</v>
      </c>
      <c r="BA27" s="950">
        <v>62.356605523224871</v>
      </c>
      <c r="BB27" s="951">
        <v>170.39290593027209</v>
      </c>
      <c r="BL27" s="887"/>
      <c r="BN27" s="945"/>
    </row>
    <row r="28" spans="3:66">
      <c r="C28" s="841" t="s">
        <v>235</v>
      </c>
      <c r="D28" s="842" t="s">
        <v>65</v>
      </c>
      <c r="E28" s="842">
        <v>497</v>
      </c>
      <c r="F28" s="830">
        <v>630.82799999999997</v>
      </c>
      <c r="G28" s="830">
        <v>2025</v>
      </c>
      <c r="H28" s="830">
        <v>5</v>
      </c>
      <c r="I28" s="830">
        <v>2030</v>
      </c>
      <c r="J28" s="830">
        <v>40</v>
      </c>
      <c r="K28" s="843">
        <v>2188.4078641112746</v>
      </c>
      <c r="L28" s="843">
        <v>2.7028979999999998</v>
      </c>
      <c r="M28" s="844">
        <v>0</v>
      </c>
      <c r="N28" s="844">
        <v>1</v>
      </c>
      <c r="O28" s="845">
        <v>42.4422</v>
      </c>
      <c r="P28" s="844">
        <v>0</v>
      </c>
      <c r="Q28" s="845">
        <v>12.081952747147499</v>
      </c>
      <c r="R28" s="829">
        <v>6058.119999999999</v>
      </c>
      <c r="S28" s="836">
        <v>0.5649240860756457</v>
      </c>
      <c r="T28" s="836">
        <v>2.5000000000000001E-2</v>
      </c>
      <c r="U28" s="846">
        <v>3.7999999999999999E-2</v>
      </c>
      <c r="V28" s="847">
        <v>210</v>
      </c>
      <c r="W28" s="848">
        <v>1.5039999999999999E-3</v>
      </c>
      <c r="X28" s="848">
        <v>7.4999999999999997E-3</v>
      </c>
      <c r="Y28" s="849">
        <v>0</v>
      </c>
      <c r="Z28" s="850">
        <v>117</v>
      </c>
      <c r="AD28" s="952" t="s">
        <v>65</v>
      </c>
      <c r="AE28" s="947">
        <v>497</v>
      </c>
      <c r="AF28" s="923">
        <v>2188.4078641112746</v>
      </c>
      <c r="AG28" s="923">
        <v>12.081952747147499</v>
      </c>
      <c r="AH28" s="948">
        <v>6.2330000000000003E-2</v>
      </c>
      <c r="AI28" s="937">
        <v>137.15653028478548</v>
      </c>
      <c r="AJ28" s="937">
        <v>42.4422</v>
      </c>
      <c r="AK28" s="792">
        <v>2.6162731357831728E-2</v>
      </c>
      <c r="AL28" s="923">
        <v>1.1104038768353657</v>
      </c>
      <c r="AM28" s="923">
        <v>0</v>
      </c>
      <c r="AN28" s="937">
        <v>43.552603876835363</v>
      </c>
      <c r="AO28" s="937">
        <v>180.70913416162085</v>
      </c>
      <c r="AP28" s="792">
        <v>0.78</v>
      </c>
      <c r="AQ28" s="937">
        <v>26.447303325374786</v>
      </c>
      <c r="AR28" s="886">
        <v>0</v>
      </c>
      <c r="AS28" s="923">
        <v>6.7601746648887975</v>
      </c>
      <c r="AT28" s="923">
        <v>40.953949340856113</v>
      </c>
      <c r="AU28" s="949">
        <v>2.7028979999999998</v>
      </c>
      <c r="AV28" s="944">
        <v>0.14389502246807465</v>
      </c>
      <c r="AW28" s="923">
        <v>0.38893356843891397</v>
      </c>
      <c r="AX28" s="23">
        <v>0</v>
      </c>
      <c r="AY28" s="937">
        <v>70.493084234669823</v>
      </c>
      <c r="AZ28" s="923" t="s">
        <v>63</v>
      </c>
      <c r="BA28" s="950">
        <v>70.493084234669823</v>
      </c>
      <c r="BB28" s="951">
        <v>180.70913416162085</v>
      </c>
      <c r="BL28" s="887"/>
      <c r="BN28" s="945"/>
    </row>
    <row r="29" spans="3:66">
      <c r="C29" s="841" t="s">
        <v>236</v>
      </c>
      <c r="D29" s="842" t="s">
        <v>56</v>
      </c>
      <c r="E29" s="842">
        <v>2353</v>
      </c>
      <c r="F29" s="830">
        <v>611.35799999999995</v>
      </c>
      <c r="G29" s="830">
        <v>2025</v>
      </c>
      <c r="H29" s="830">
        <v>5</v>
      </c>
      <c r="I29" s="830">
        <v>2030</v>
      </c>
      <c r="J29" s="830">
        <v>40</v>
      </c>
      <c r="K29" s="843">
        <v>1912.5581333409461</v>
      </c>
      <c r="L29" s="843">
        <v>2.7028979999999998</v>
      </c>
      <c r="M29" s="844">
        <v>0</v>
      </c>
      <c r="N29" s="844">
        <v>1</v>
      </c>
      <c r="O29" s="845">
        <v>42.4422</v>
      </c>
      <c r="P29" s="844">
        <v>0</v>
      </c>
      <c r="Q29" s="845">
        <v>12.081952747147499</v>
      </c>
      <c r="R29" s="829">
        <v>6033.96</v>
      </c>
      <c r="S29" s="836">
        <v>0.5649240860756457</v>
      </c>
      <c r="T29" s="836">
        <v>2.5000000000000001E-2</v>
      </c>
      <c r="U29" s="846">
        <v>3.7999999999999999E-2</v>
      </c>
      <c r="V29" s="847">
        <v>210</v>
      </c>
      <c r="W29" s="848">
        <v>1.5039999999999999E-3</v>
      </c>
      <c r="X29" s="848">
        <v>7.4999999999999997E-3</v>
      </c>
      <c r="Y29" s="849">
        <v>0</v>
      </c>
      <c r="Z29" s="850">
        <v>117</v>
      </c>
      <c r="AD29" s="952" t="s">
        <v>56</v>
      </c>
      <c r="AE29" s="947">
        <v>2353</v>
      </c>
      <c r="AF29" s="923">
        <v>1912.5581333409461</v>
      </c>
      <c r="AG29" s="923">
        <v>12.081952747147499</v>
      </c>
      <c r="AH29" s="948">
        <v>6.2330000000000003E-2</v>
      </c>
      <c r="AI29" s="937">
        <v>119.96281656587088</v>
      </c>
      <c r="AJ29" s="937">
        <v>42.4422</v>
      </c>
      <c r="AK29" s="792">
        <v>2.6162731357831728E-2</v>
      </c>
      <c r="AL29" s="923">
        <v>1.1104038768353657</v>
      </c>
      <c r="AM29" s="923">
        <v>0</v>
      </c>
      <c r="AN29" s="937">
        <v>43.552603876835363</v>
      </c>
      <c r="AO29" s="937">
        <v>163.51542044270624</v>
      </c>
      <c r="AP29" s="792">
        <v>0.78</v>
      </c>
      <c r="AQ29" s="937">
        <v>23.930953700197026</v>
      </c>
      <c r="AR29" s="886">
        <v>0</v>
      </c>
      <c r="AS29" s="923">
        <v>5.10157128434897</v>
      </c>
      <c r="AT29" s="923">
        <v>30.782677066910306</v>
      </c>
      <c r="AU29" s="949">
        <v>2.7028979999999998</v>
      </c>
      <c r="AV29" s="944">
        <v>0.14389502246807465</v>
      </c>
      <c r="AW29" s="923">
        <v>0.38893356843891397</v>
      </c>
      <c r="AX29" s="23">
        <v>0</v>
      </c>
      <c r="AY29" s="937">
        <v>57.805462335546245</v>
      </c>
      <c r="AZ29" s="923" t="s">
        <v>63</v>
      </c>
      <c r="BA29" s="950">
        <v>57.805462335546245</v>
      </c>
      <c r="BB29" s="951">
        <v>163.51542044270624</v>
      </c>
      <c r="BL29" s="887"/>
      <c r="BN29" s="945"/>
    </row>
    <row r="30" spans="3:66">
      <c r="C30" s="841" t="s">
        <v>237</v>
      </c>
      <c r="D30" s="842" t="s">
        <v>66</v>
      </c>
      <c r="E30" s="842">
        <v>2814</v>
      </c>
      <c r="F30" s="830">
        <v>593.18600000000004</v>
      </c>
      <c r="G30" s="830">
        <v>2025</v>
      </c>
      <c r="H30" s="830">
        <v>5</v>
      </c>
      <c r="I30" s="830">
        <v>2030</v>
      </c>
      <c r="J30" s="830">
        <v>40</v>
      </c>
      <c r="K30" s="843">
        <v>1857.3881871868803</v>
      </c>
      <c r="L30" s="843">
        <v>2.7028979999999998</v>
      </c>
      <c r="M30" s="844">
        <v>0</v>
      </c>
      <c r="N30" s="844">
        <v>1</v>
      </c>
      <c r="O30" s="845">
        <v>42.4422</v>
      </c>
      <c r="P30" s="844">
        <v>0</v>
      </c>
      <c r="Q30" s="845">
        <v>12.081952747147499</v>
      </c>
      <c r="R30" s="829">
        <v>6058.119999999999</v>
      </c>
      <c r="S30" s="836">
        <v>0.5649240860756457</v>
      </c>
      <c r="T30" s="836">
        <v>2.5000000000000001E-2</v>
      </c>
      <c r="U30" s="846">
        <v>3.7999999999999999E-2</v>
      </c>
      <c r="V30" s="847">
        <v>210</v>
      </c>
      <c r="W30" s="848">
        <v>1.5039999999999999E-3</v>
      </c>
      <c r="X30" s="848">
        <v>7.4999999999999997E-3</v>
      </c>
      <c r="Y30" s="849">
        <v>0</v>
      </c>
      <c r="Z30" s="850">
        <v>117</v>
      </c>
      <c r="AD30" s="952" t="s">
        <v>66</v>
      </c>
      <c r="AE30" s="947">
        <v>2814</v>
      </c>
      <c r="AF30" s="923">
        <v>1857.3881871868803</v>
      </c>
      <c r="AG30" s="923">
        <v>12.081952747147499</v>
      </c>
      <c r="AH30" s="948">
        <v>6.2330000000000003E-2</v>
      </c>
      <c r="AI30" s="937">
        <v>116.52407382208796</v>
      </c>
      <c r="AJ30" s="937">
        <v>42.4422</v>
      </c>
      <c r="AK30" s="792">
        <v>2.6162731357831728E-2</v>
      </c>
      <c r="AL30" s="923">
        <v>1.1104038768353657</v>
      </c>
      <c r="AM30" s="923">
        <v>60.337595725055991</v>
      </c>
      <c r="AN30" s="937">
        <v>103.89019960189135</v>
      </c>
      <c r="AO30" s="937">
        <v>220.4142734239793</v>
      </c>
      <c r="AP30" s="792">
        <v>0.78</v>
      </c>
      <c r="AQ30" s="937">
        <v>32.258265048586132</v>
      </c>
      <c r="AR30" s="886">
        <v>0</v>
      </c>
      <c r="AS30" s="923">
        <v>5.7200873382155413</v>
      </c>
      <c r="AT30" s="923">
        <v>34.65297550539033</v>
      </c>
      <c r="AU30" s="949">
        <v>2.7028979999999998</v>
      </c>
      <c r="AV30" s="944">
        <v>0.14389502246807465</v>
      </c>
      <c r="AW30" s="923">
        <v>0.38893356843891397</v>
      </c>
      <c r="AX30" s="23">
        <v>0</v>
      </c>
      <c r="AY30" s="937">
        <v>70.003072122415375</v>
      </c>
      <c r="AZ30" s="923" t="s">
        <v>63</v>
      </c>
      <c r="BA30" s="950">
        <v>70.003072122415375</v>
      </c>
      <c r="BB30" s="951">
        <v>220.4142734239793</v>
      </c>
      <c r="BL30" s="887"/>
      <c r="BN30" s="945"/>
    </row>
    <row r="31" spans="3:66">
      <c r="C31" s="841" t="s">
        <v>61</v>
      </c>
      <c r="D31" s="842" t="s">
        <v>67</v>
      </c>
      <c r="E31" s="842">
        <v>4225</v>
      </c>
      <c r="F31" s="830">
        <v>560.08699999999999</v>
      </c>
      <c r="G31" s="830">
        <v>2025</v>
      </c>
      <c r="H31" s="830">
        <v>5</v>
      </c>
      <c r="I31" s="830">
        <v>2030</v>
      </c>
      <c r="J31" s="830">
        <v>40</v>
      </c>
      <c r="K31" s="843">
        <v>1820.6082230841698</v>
      </c>
      <c r="L31" s="843">
        <v>2.7028979999999998</v>
      </c>
      <c r="M31" s="844">
        <v>0</v>
      </c>
      <c r="N31" s="844">
        <v>1</v>
      </c>
      <c r="O31" s="845">
        <v>42.4422</v>
      </c>
      <c r="P31" s="844">
        <v>0</v>
      </c>
      <c r="Q31" s="845">
        <v>12.081952747147499</v>
      </c>
      <c r="R31" s="829">
        <v>6076.24</v>
      </c>
      <c r="S31" s="836">
        <v>0.5649240860756457</v>
      </c>
      <c r="T31" s="836">
        <v>2.5000000000000001E-2</v>
      </c>
      <c r="U31" s="846">
        <v>3.7999999999999999E-2</v>
      </c>
      <c r="V31" s="847">
        <v>210</v>
      </c>
      <c r="W31" s="848">
        <v>1.5039999999999999E-3</v>
      </c>
      <c r="X31" s="848">
        <v>7.4999999999999997E-3</v>
      </c>
      <c r="Y31" s="849">
        <v>0</v>
      </c>
      <c r="Z31" s="850">
        <v>117</v>
      </c>
      <c r="AD31" s="952" t="s">
        <v>67</v>
      </c>
      <c r="AE31" s="947">
        <v>4225</v>
      </c>
      <c r="AF31" s="923">
        <v>1820.6082230841698</v>
      </c>
      <c r="AG31" s="923">
        <v>12.081952747147499</v>
      </c>
      <c r="AH31" s="948">
        <v>6.2330000000000003E-2</v>
      </c>
      <c r="AI31" s="937">
        <v>114.23157865956601</v>
      </c>
      <c r="AJ31" s="937">
        <v>42.4422</v>
      </c>
      <c r="AK31" s="792">
        <v>2.6162731357831728E-2</v>
      </c>
      <c r="AL31" s="923">
        <v>1.1104038768353657</v>
      </c>
      <c r="AM31" s="923">
        <v>9.2536638782400011</v>
      </c>
      <c r="AN31" s="937">
        <v>52.806267755075368</v>
      </c>
      <c r="AO31" s="937">
        <v>167.03784641464136</v>
      </c>
      <c r="AP31" s="792">
        <v>0.78</v>
      </c>
      <c r="AQ31" s="937">
        <v>24.446470907189052</v>
      </c>
      <c r="AR31" s="886">
        <v>0</v>
      </c>
      <c r="AS31" s="923">
        <v>5.716678296246049</v>
      </c>
      <c r="AT31" s="923">
        <v>34.735909330782093</v>
      </c>
      <c r="AU31" s="949">
        <v>2.7028979999999998</v>
      </c>
      <c r="AV31" s="944">
        <v>0.14389502246807465</v>
      </c>
      <c r="AW31" s="923">
        <v>0.38893356843891397</v>
      </c>
      <c r="AX31" s="23">
        <v>0</v>
      </c>
      <c r="AY31" s="937">
        <v>62.274211806410058</v>
      </c>
      <c r="AZ31" s="923" t="s">
        <v>63</v>
      </c>
      <c r="BA31" s="950">
        <v>62.274211806410058</v>
      </c>
      <c r="BB31" s="951">
        <v>167.03784641464136</v>
      </c>
      <c r="BL31" s="887"/>
      <c r="BN31" s="945"/>
    </row>
    <row r="32" spans="3:66">
      <c r="C32" s="841" t="s">
        <v>238</v>
      </c>
      <c r="D32" s="842" t="s">
        <v>68</v>
      </c>
      <c r="E32" s="842">
        <v>6130</v>
      </c>
      <c r="F32" s="830">
        <v>525.04100000000005</v>
      </c>
      <c r="G32" s="830">
        <v>2025</v>
      </c>
      <c r="H32" s="830">
        <v>5</v>
      </c>
      <c r="I32" s="830">
        <v>2030</v>
      </c>
      <c r="J32" s="830">
        <v>40</v>
      </c>
      <c r="K32" s="843">
        <v>1820.6082230841698</v>
      </c>
      <c r="L32" s="843">
        <v>2.7028979999999998</v>
      </c>
      <c r="M32" s="844">
        <v>0</v>
      </c>
      <c r="N32" s="844">
        <v>1</v>
      </c>
      <c r="O32" s="845">
        <v>42.4422</v>
      </c>
      <c r="P32" s="844">
        <v>0</v>
      </c>
      <c r="Q32" s="845">
        <v>12.081952747147499</v>
      </c>
      <c r="R32" s="829">
        <v>6076.24</v>
      </c>
      <c r="S32" s="836">
        <v>0.5649240860756457</v>
      </c>
      <c r="T32" s="836">
        <v>2.5000000000000001E-2</v>
      </c>
      <c r="U32" s="846">
        <v>3.7999999999999999E-2</v>
      </c>
      <c r="V32" s="847">
        <v>210</v>
      </c>
      <c r="W32" s="848">
        <v>1.5039999999999999E-3</v>
      </c>
      <c r="X32" s="848">
        <v>7.4999999999999997E-3</v>
      </c>
      <c r="Y32" s="849">
        <v>0</v>
      </c>
      <c r="Z32" s="850">
        <v>117</v>
      </c>
      <c r="AD32" s="952" t="s">
        <v>68</v>
      </c>
      <c r="AE32" s="947">
        <v>6130</v>
      </c>
      <c r="AF32" s="923">
        <v>1820.6082230841698</v>
      </c>
      <c r="AG32" s="923">
        <v>12.081952747147499</v>
      </c>
      <c r="AH32" s="948">
        <v>6.2330000000000003E-2</v>
      </c>
      <c r="AI32" s="937">
        <v>114.23157865956601</v>
      </c>
      <c r="AJ32" s="937">
        <v>42.4422</v>
      </c>
      <c r="AK32" s="792">
        <v>2.6162731357831728E-2</v>
      </c>
      <c r="AL32" s="923">
        <v>1.1104038768353657</v>
      </c>
      <c r="AM32" s="923">
        <v>16.328674891008003</v>
      </c>
      <c r="AN32" s="937">
        <v>59.881278767843369</v>
      </c>
      <c r="AO32" s="937">
        <v>174.11285742740938</v>
      </c>
      <c r="AP32" s="792">
        <v>0.78</v>
      </c>
      <c r="AQ32" s="937">
        <v>25.481919187947749</v>
      </c>
      <c r="AR32" s="886">
        <v>0</v>
      </c>
      <c r="AS32" s="923">
        <v>4.944831658985902</v>
      </c>
      <c r="AT32" s="923">
        <v>30.045983919596498</v>
      </c>
      <c r="AU32" s="949">
        <v>2.7028979999999998</v>
      </c>
      <c r="AV32" s="944">
        <v>0.14389502246807465</v>
      </c>
      <c r="AW32" s="923">
        <v>0.38893356843891397</v>
      </c>
      <c r="AX32" s="23">
        <v>0</v>
      </c>
      <c r="AY32" s="937">
        <v>58.61973467598316</v>
      </c>
      <c r="AZ32" s="923" t="s">
        <v>63</v>
      </c>
      <c r="BA32" s="950">
        <v>58.61973467598316</v>
      </c>
      <c r="BB32" s="951">
        <v>174.11285742740938</v>
      </c>
      <c r="BL32" s="887"/>
      <c r="BN32" s="945"/>
    </row>
    <row r="33" spans="3:66">
      <c r="C33" s="826" t="s">
        <v>18</v>
      </c>
      <c r="D33" s="827" t="s">
        <v>82</v>
      </c>
      <c r="E33" s="827">
        <v>0</v>
      </c>
      <c r="F33" s="852">
        <v>1227</v>
      </c>
      <c r="G33" s="853">
        <v>2025</v>
      </c>
      <c r="H33" s="854">
        <v>5</v>
      </c>
      <c r="I33" s="855">
        <v>2030</v>
      </c>
      <c r="J33" s="853">
        <v>40</v>
      </c>
      <c r="K33" s="856">
        <v>1553.2592457948324</v>
      </c>
      <c r="L33" s="856">
        <v>2.2784759999999999</v>
      </c>
      <c r="M33" s="857">
        <v>0</v>
      </c>
      <c r="N33" s="857">
        <v>1</v>
      </c>
      <c r="O33" s="858">
        <v>35.18235</v>
      </c>
      <c r="P33" s="857">
        <v>0</v>
      </c>
      <c r="Q33" s="858">
        <v>11.885996697616648</v>
      </c>
      <c r="R33" s="852">
        <v>6122</v>
      </c>
      <c r="S33" s="859">
        <v>0.55735731458622995</v>
      </c>
      <c r="T33" s="859">
        <v>2.5000000000000001E-2</v>
      </c>
      <c r="U33" s="860">
        <v>3.7999999999999999E-2</v>
      </c>
      <c r="V33" s="861">
        <v>210</v>
      </c>
      <c r="W33" s="862">
        <v>1.5039999999999999E-3</v>
      </c>
      <c r="X33" s="862">
        <v>7.4999999999999997E-3</v>
      </c>
      <c r="Y33" s="863">
        <v>0</v>
      </c>
      <c r="Z33" s="696">
        <v>117</v>
      </c>
      <c r="AD33" s="946" t="s">
        <v>82</v>
      </c>
      <c r="AE33" s="947">
        <v>0</v>
      </c>
      <c r="AF33" s="923">
        <v>1553.2592457948324</v>
      </c>
      <c r="AG33" s="923">
        <v>11.885996697616648</v>
      </c>
      <c r="AH33" s="948">
        <v>6.234E-2</v>
      </c>
      <c r="AI33" s="937">
        <v>97.571154416979283</v>
      </c>
      <c r="AJ33" s="937">
        <v>35.18235</v>
      </c>
      <c r="AK33" s="792">
        <v>2.6162731357831728E-2</v>
      </c>
      <c r="AL33" s="923">
        <v>0.92046637158721112</v>
      </c>
      <c r="AM33" s="923">
        <v>0</v>
      </c>
      <c r="AN33" s="937">
        <v>36.10281637158721</v>
      </c>
      <c r="AO33" s="937">
        <v>133.67397078856649</v>
      </c>
      <c r="AP33" s="792">
        <v>0.78</v>
      </c>
      <c r="AQ33" s="937">
        <v>19.56357141853508</v>
      </c>
      <c r="AR33" s="886">
        <v>0</v>
      </c>
      <c r="AS33" s="923">
        <v>5.6147516544049472</v>
      </c>
      <c r="AT33" s="923">
        <v>34.373509628267094</v>
      </c>
      <c r="AU33" s="949">
        <v>2.2784759999999999</v>
      </c>
      <c r="AV33" s="944">
        <v>0.14389502246807465</v>
      </c>
      <c r="AW33" s="923">
        <v>0.32786135521296883</v>
      </c>
      <c r="AX33" s="23">
        <v>0</v>
      </c>
      <c r="AY33" s="937">
        <v>56.543418402015142</v>
      </c>
      <c r="AZ33" s="923" t="s">
        <v>63</v>
      </c>
      <c r="BA33" s="950">
        <v>56.543418402015142</v>
      </c>
      <c r="BB33" s="951">
        <v>133.67397078856649</v>
      </c>
      <c r="BL33" s="887"/>
      <c r="BN33" s="945"/>
    </row>
    <row r="34" spans="3:66">
      <c r="C34" s="841" t="s">
        <v>234</v>
      </c>
      <c r="D34" s="842" t="s">
        <v>64</v>
      </c>
      <c r="E34" s="842">
        <v>19</v>
      </c>
      <c r="F34" s="830">
        <v>1239.27</v>
      </c>
      <c r="G34" s="830">
        <v>2025</v>
      </c>
      <c r="H34" s="830">
        <v>5</v>
      </c>
      <c r="I34" s="830">
        <v>2030</v>
      </c>
      <c r="J34" s="830">
        <v>40</v>
      </c>
      <c r="K34" s="843">
        <v>1708.5851703743158</v>
      </c>
      <c r="L34" s="843">
        <v>2.2784759999999999</v>
      </c>
      <c r="M34" s="844">
        <v>0</v>
      </c>
      <c r="N34" s="844">
        <v>1</v>
      </c>
      <c r="O34" s="845">
        <v>35.18235</v>
      </c>
      <c r="P34" s="844">
        <v>0</v>
      </c>
      <c r="Q34" s="845">
        <v>11.885996697616648</v>
      </c>
      <c r="R34" s="829">
        <v>6109.7560000000003</v>
      </c>
      <c r="S34" s="836">
        <v>0.55735731458622995</v>
      </c>
      <c r="T34" s="836">
        <v>2.5000000000000001E-2</v>
      </c>
      <c r="U34" s="846">
        <v>3.7999999999999999E-2</v>
      </c>
      <c r="V34" s="847">
        <v>210</v>
      </c>
      <c r="W34" s="848">
        <v>1.5039999999999999E-3</v>
      </c>
      <c r="X34" s="848">
        <v>7.4999999999999997E-3</v>
      </c>
      <c r="Y34" s="849">
        <v>0</v>
      </c>
      <c r="Z34" s="850">
        <v>117</v>
      </c>
      <c r="AD34" s="952" t="s">
        <v>64</v>
      </c>
      <c r="AE34" s="947">
        <v>19</v>
      </c>
      <c r="AF34" s="923">
        <v>1708.5851703743158</v>
      </c>
      <c r="AG34" s="923">
        <v>11.885996697616648</v>
      </c>
      <c r="AH34" s="948">
        <v>6.234E-2</v>
      </c>
      <c r="AI34" s="937">
        <v>107.25417255526428</v>
      </c>
      <c r="AJ34" s="937">
        <v>35.18235</v>
      </c>
      <c r="AK34" s="792">
        <v>2.6162731357831728E-2</v>
      </c>
      <c r="AL34" s="923">
        <v>0.92046637158721112</v>
      </c>
      <c r="AM34" s="923">
        <v>0</v>
      </c>
      <c r="AN34" s="937">
        <v>36.10281637158721</v>
      </c>
      <c r="AO34" s="937">
        <v>143.3569889268515</v>
      </c>
      <c r="AP34" s="792">
        <v>0.78</v>
      </c>
      <c r="AQ34" s="937">
        <v>20.980709069027558</v>
      </c>
      <c r="AR34" s="886">
        <v>0</v>
      </c>
      <c r="AS34" s="923">
        <v>5.6947139982809709</v>
      </c>
      <c r="AT34" s="923">
        <v>34.79331301928115</v>
      </c>
      <c r="AU34" s="949">
        <v>2.2784759999999999</v>
      </c>
      <c r="AV34" s="944">
        <v>0.14389502246807465</v>
      </c>
      <c r="AW34" s="923">
        <v>0.32786135521296883</v>
      </c>
      <c r="AX34" s="23">
        <v>0</v>
      </c>
      <c r="AY34" s="937">
        <v>58.380359443521677</v>
      </c>
      <c r="AZ34" s="923" t="s">
        <v>63</v>
      </c>
      <c r="BA34" s="950">
        <v>58.380359443521677</v>
      </c>
      <c r="BB34" s="951">
        <v>143.3569889268515</v>
      </c>
      <c r="BL34" s="887"/>
      <c r="BN34" s="945"/>
    </row>
    <row r="35" spans="3:66">
      <c r="C35" s="841" t="s">
        <v>235</v>
      </c>
      <c r="D35" s="842" t="s">
        <v>65</v>
      </c>
      <c r="E35" s="842">
        <v>497</v>
      </c>
      <c r="F35" s="830">
        <v>1192.644</v>
      </c>
      <c r="G35" s="830">
        <v>2025</v>
      </c>
      <c r="H35" s="830">
        <v>5</v>
      </c>
      <c r="I35" s="830">
        <v>2030</v>
      </c>
      <c r="J35" s="830">
        <v>40</v>
      </c>
      <c r="K35" s="843">
        <v>1848.3785024958504</v>
      </c>
      <c r="L35" s="843">
        <v>2.2784759999999999</v>
      </c>
      <c r="M35" s="844">
        <v>0</v>
      </c>
      <c r="N35" s="844">
        <v>1</v>
      </c>
      <c r="O35" s="845">
        <v>35.18235</v>
      </c>
      <c r="P35" s="844">
        <v>0</v>
      </c>
      <c r="Q35" s="845">
        <v>11.885996697616648</v>
      </c>
      <c r="R35" s="829">
        <v>6140.3659999999991</v>
      </c>
      <c r="S35" s="836">
        <v>0.55735731458622995</v>
      </c>
      <c r="T35" s="836">
        <v>2.5000000000000001E-2</v>
      </c>
      <c r="U35" s="846">
        <v>3.7999999999999999E-2</v>
      </c>
      <c r="V35" s="847">
        <v>210</v>
      </c>
      <c r="W35" s="848">
        <v>1.5039999999999999E-3</v>
      </c>
      <c r="X35" s="848">
        <v>7.4999999999999997E-3</v>
      </c>
      <c r="Y35" s="849">
        <v>0</v>
      </c>
      <c r="Z35" s="850">
        <v>117</v>
      </c>
      <c r="AD35" s="952" t="s">
        <v>65</v>
      </c>
      <c r="AE35" s="947">
        <v>497</v>
      </c>
      <c r="AF35" s="923">
        <v>1848.3785024958504</v>
      </c>
      <c r="AG35" s="923">
        <v>11.885996697616648</v>
      </c>
      <c r="AH35" s="948">
        <v>6.234E-2</v>
      </c>
      <c r="AI35" s="937">
        <v>115.96888887972074</v>
      </c>
      <c r="AJ35" s="937">
        <v>35.18235</v>
      </c>
      <c r="AK35" s="792">
        <v>2.6162731357831728E-2</v>
      </c>
      <c r="AL35" s="923">
        <v>0.92046637158721112</v>
      </c>
      <c r="AM35" s="923">
        <v>0</v>
      </c>
      <c r="AN35" s="937">
        <v>36.10281637158721</v>
      </c>
      <c r="AO35" s="937">
        <v>152.07170525130795</v>
      </c>
      <c r="AP35" s="792">
        <v>0.78</v>
      </c>
      <c r="AQ35" s="937">
        <v>22.256132954470779</v>
      </c>
      <c r="AR35" s="886">
        <v>0</v>
      </c>
      <c r="AS35" s="923">
        <v>6.7601746648887975</v>
      </c>
      <c r="AT35" s="923">
        <v>41.509946666344561</v>
      </c>
      <c r="AU35" s="949">
        <v>2.2784759999999999</v>
      </c>
      <c r="AV35" s="944">
        <v>0.14389502246807465</v>
      </c>
      <c r="AW35" s="923">
        <v>0.32786135521296883</v>
      </c>
      <c r="AX35" s="23">
        <v>0</v>
      </c>
      <c r="AY35" s="937">
        <v>66.372416976028319</v>
      </c>
      <c r="AZ35" s="923" t="s">
        <v>63</v>
      </c>
      <c r="BA35" s="950">
        <v>66.372416976028319</v>
      </c>
      <c r="BB35" s="951">
        <v>152.07170525130795</v>
      </c>
      <c r="BL35" s="887"/>
      <c r="BN35" s="945"/>
    </row>
    <row r="36" spans="3:66">
      <c r="C36" s="841" t="s">
        <v>236</v>
      </c>
      <c r="D36" s="842" t="s">
        <v>56</v>
      </c>
      <c r="E36" s="842">
        <v>2353</v>
      </c>
      <c r="F36" s="830">
        <v>1155.8339999999998</v>
      </c>
      <c r="G36" s="830">
        <v>2025</v>
      </c>
      <c r="H36" s="830">
        <v>5</v>
      </c>
      <c r="I36" s="830">
        <v>2030</v>
      </c>
      <c r="J36" s="830">
        <v>40</v>
      </c>
      <c r="K36" s="843">
        <v>1615.3896156266258</v>
      </c>
      <c r="L36" s="843">
        <v>2.2784759999999999</v>
      </c>
      <c r="M36" s="844">
        <v>0</v>
      </c>
      <c r="N36" s="844">
        <v>1</v>
      </c>
      <c r="O36" s="845">
        <v>35.18235</v>
      </c>
      <c r="P36" s="844">
        <v>0</v>
      </c>
      <c r="Q36" s="845">
        <v>11.885996697616648</v>
      </c>
      <c r="R36" s="829">
        <v>6115.8779999999997</v>
      </c>
      <c r="S36" s="836">
        <v>0.55735731458622995</v>
      </c>
      <c r="T36" s="836">
        <v>2.5000000000000001E-2</v>
      </c>
      <c r="U36" s="846">
        <v>3.7999999999999999E-2</v>
      </c>
      <c r="V36" s="847">
        <v>210</v>
      </c>
      <c r="W36" s="848">
        <v>1.5039999999999999E-3</v>
      </c>
      <c r="X36" s="848">
        <v>7.4999999999999997E-3</v>
      </c>
      <c r="Y36" s="849">
        <v>0</v>
      </c>
      <c r="Z36" s="850">
        <v>117</v>
      </c>
      <c r="AD36" s="952" t="s">
        <v>56</v>
      </c>
      <c r="AE36" s="947">
        <v>2353</v>
      </c>
      <c r="AF36" s="923">
        <v>1615.3896156266258</v>
      </c>
      <c r="AG36" s="923">
        <v>11.885996697616648</v>
      </c>
      <c r="AH36" s="948">
        <v>6.234E-2</v>
      </c>
      <c r="AI36" s="937">
        <v>101.44436167229328</v>
      </c>
      <c r="AJ36" s="937">
        <v>35.18235</v>
      </c>
      <c r="AK36" s="792">
        <v>2.6162731357831728E-2</v>
      </c>
      <c r="AL36" s="923">
        <v>0.92046637158721112</v>
      </c>
      <c r="AM36" s="923">
        <v>0</v>
      </c>
      <c r="AN36" s="937">
        <v>36.10281637158721</v>
      </c>
      <c r="AO36" s="937">
        <v>137.54717804388048</v>
      </c>
      <c r="AP36" s="792">
        <v>0.78</v>
      </c>
      <c r="AQ36" s="937">
        <v>20.130426478732069</v>
      </c>
      <c r="AR36" s="886">
        <v>0</v>
      </c>
      <c r="AS36" s="923">
        <v>5.10157128434897</v>
      </c>
      <c r="AT36" s="923">
        <v>31.200587583381612</v>
      </c>
      <c r="AU36" s="949">
        <v>2.2784759999999999</v>
      </c>
      <c r="AV36" s="944">
        <v>0.14389502246807465</v>
      </c>
      <c r="AW36" s="923">
        <v>0.32786135521296883</v>
      </c>
      <c r="AX36" s="23">
        <v>0</v>
      </c>
      <c r="AY36" s="937">
        <v>53.937351417326646</v>
      </c>
      <c r="AZ36" s="923" t="s">
        <v>63</v>
      </c>
      <c r="BA36" s="950">
        <v>53.937351417326646</v>
      </c>
      <c r="BB36" s="951">
        <v>137.54717804388048</v>
      </c>
      <c r="BL36" s="887"/>
      <c r="BN36" s="945"/>
    </row>
    <row r="37" spans="3:66">
      <c r="C37" s="841" t="s">
        <v>237</v>
      </c>
      <c r="D37" s="842" t="s">
        <v>66</v>
      </c>
      <c r="E37" s="842">
        <v>2814</v>
      </c>
      <c r="F37" s="830">
        <v>1121.4780000000001</v>
      </c>
      <c r="G37" s="830">
        <v>2025</v>
      </c>
      <c r="H37" s="830">
        <v>5</v>
      </c>
      <c r="I37" s="830">
        <v>2030</v>
      </c>
      <c r="J37" s="830">
        <v>40</v>
      </c>
      <c r="K37" s="843">
        <v>1568.7918382527807</v>
      </c>
      <c r="L37" s="843">
        <v>2.2784759999999999</v>
      </c>
      <c r="M37" s="844">
        <v>0</v>
      </c>
      <c r="N37" s="844">
        <v>1</v>
      </c>
      <c r="O37" s="845">
        <v>35.18235</v>
      </c>
      <c r="P37" s="844">
        <v>0</v>
      </c>
      <c r="Q37" s="845">
        <v>11.885996697616648</v>
      </c>
      <c r="R37" s="829">
        <v>6140.3659999999991</v>
      </c>
      <c r="S37" s="836">
        <v>0.55735731458622995</v>
      </c>
      <c r="T37" s="836">
        <v>2.5000000000000001E-2</v>
      </c>
      <c r="U37" s="846">
        <v>3.7999999999999999E-2</v>
      </c>
      <c r="V37" s="847">
        <v>210</v>
      </c>
      <c r="W37" s="848">
        <v>1.5039999999999999E-3</v>
      </c>
      <c r="X37" s="848">
        <v>7.4999999999999997E-3</v>
      </c>
      <c r="Y37" s="849">
        <v>0</v>
      </c>
      <c r="Z37" s="850">
        <v>117</v>
      </c>
      <c r="AD37" s="952" t="s">
        <v>66</v>
      </c>
      <c r="AE37" s="947">
        <v>2814</v>
      </c>
      <c r="AF37" s="923">
        <v>1568.7918382527807</v>
      </c>
      <c r="AG37" s="923">
        <v>11.885996697616648</v>
      </c>
      <c r="AH37" s="948">
        <v>6.234E-2</v>
      </c>
      <c r="AI37" s="937">
        <v>98.539456230807772</v>
      </c>
      <c r="AJ37" s="937">
        <v>35.18235</v>
      </c>
      <c r="AK37" s="792">
        <v>2.6162731357831728E-2</v>
      </c>
      <c r="AL37" s="923">
        <v>0.92046637158721112</v>
      </c>
      <c r="AM37" s="923">
        <v>61.156748514700801</v>
      </c>
      <c r="AN37" s="937">
        <v>97.259564886288018</v>
      </c>
      <c r="AO37" s="937">
        <v>195.79902111709578</v>
      </c>
      <c r="AP37" s="792">
        <v>0.78</v>
      </c>
      <c r="AQ37" s="937">
        <v>28.65575183191309</v>
      </c>
      <c r="AR37" s="886">
        <v>0</v>
      </c>
      <c r="AS37" s="923">
        <v>5.7200873382155413</v>
      </c>
      <c r="AT37" s="923">
        <v>35.12342980860921</v>
      </c>
      <c r="AU37" s="949">
        <v>2.2784759999999999</v>
      </c>
      <c r="AV37" s="944">
        <v>0.14389502246807465</v>
      </c>
      <c r="AW37" s="923">
        <v>0.32786135521296883</v>
      </c>
      <c r="AX37" s="23">
        <v>0</v>
      </c>
      <c r="AY37" s="937">
        <v>66.385518995735268</v>
      </c>
      <c r="AZ37" s="923" t="s">
        <v>63</v>
      </c>
      <c r="BA37" s="950">
        <v>66.385518995735268</v>
      </c>
      <c r="BB37" s="951">
        <v>195.79902111709578</v>
      </c>
      <c r="BL37" s="887"/>
      <c r="BN37" s="945"/>
    </row>
    <row r="38" spans="3:66">
      <c r="C38" s="841" t="s">
        <v>61</v>
      </c>
      <c r="D38" s="842" t="s">
        <v>67</v>
      </c>
      <c r="E38" s="842">
        <v>4225</v>
      </c>
      <c r="F38" s="830">
        <v>1058.9010000000001</v>
      </c>
      <c r="G38" s="830">
        <v>2025</v>
      </c>
      <c r="H38" s="830">
        <v>5</v>
      </c>
      <c r="I38" s="830">
        <v>2030</v>
      </c>
      <c r="J38" s="830">
        <v>40</v>
      </c>
      <c r="K38" s="843">
        <v>1537.7266533368841</v>
      </c>
      <c r="L38" s="843">
        <v>2.2784759999999999</v>
      </c>
      <c r="M38" s="844">
        <v>0</v>
      </c>
      <c r="N38" s="844">
        <v>1</v>
      </c>
      <c r="O38" s="845">
        <v>35.18235</v>
      </c>
      <c r="P38" s="844">
        <v>0</v>
      </c>
      <c r="Q38" s="845">
        <v>11.885996697616648</v>
      </c>
      <c r="R38" s="829">
        <v>6158.732</v>
      </c>
      <c r="S38" s="836">
        <v>0.55735731458622995</v>
      </c>
      <c r="T38" s="836">
        <v>2.5000000000000001E-2</v>
      </c>
      <c r="U38" s="846">
        <v>3.7999999999999999E-2</v>
      </c>
      <c r="V38" s="847">
        <v>210</v>
      </c>
      <c r="W38" s="848">
        <v>1.5039999999999999E-3</v>
      </c>
      <c r="X38" s="848">
        <v>7.4999999999999997E-3</v>
      </c>
      <c r="Y38" s="849">
        <v>0</v>
      </c>
      <c r="Z38" s="850">
        <v>117</v>
      </c>
      <c r="AD38" s="952" t="s">
        <v>67</v>
      </c>
      <c r="AE38" s="947">
        <v>4225</v>
      </c>
      <c r="AF38" s="923">
        <v>1537.7266533368841</v>
      </c>
      <c r="AG38" s="923">
        <v>11.885996697616648</v>
      </c>
      <c r="AH38" s="948">
        <v>6.234E-2</v>
      </c>
      <c r="AI38" s="937">
        <v>96.602852603150779</v>
      </c>
      <c r="AJ38" s="937">
        <v>35.18235</v>
      </c>
      <c r="AK38" s="792">
        <v>2.6162731357831728E-2</v>
      </c>
      <c r="AL38" s="923">
        <v>0.92046637158721112</v>
      </c>
      <c r="AM38" s="923">
        <v>9.3792930898320002</v>
      </c>
      <c r="AN38" s="937">
        <v>45.482109461419213</v>
      </c>
      <c r="AO38" s="937">
        <v>142.08496206456999</v>
      </c>
      <c r="AP38" s="792">
        <v>0.78</v>
      </c>
      <c r="AQ38" s="937">
        <v>20.794544266562756</v>
      </c>
      <c r="AR38" s="886">
        <v>0</v>
      </c>
      <c r="AS38" s="923">
        <v>5.716678296246049</v>
      </c>
      <c r="AT38" s="923">
        <v>35.20748955679602</v>
      </c>
      <c r="AU38" s="949">
        <v>2.2784759999999999</v>
      </c>
      <c r="AV38" s="944">
        <v>0.14389502246807465</v>
      </c>
      <c r="AW38" s="923">
        <v>0.32786135521296883</v>
      </c>
      <c r="AX38" s="23">
        <v>0</v>
      </c>
      <c r="AY38" s="937">
        <v>58.608371178571737</v>
      </c>
      <c r="AZ38" s="923" t="s">
        <v>63</v>
      </c>
      <c r="BA38" s="950">
        <v>58.608371178571737</v>
      </c>
      <c r="BB38" s="951">
        <v>142.08496206456999</v>
      </c>
      <c r="BL38" s="887"/>
      <c r="BN38" s="945"/>
    </row>
    <row r="39" spans="3:66">
      <c r="C39" s="841" t="s">
        <v>238</v>
      </c>
      <c r="D39" s="842" t="s">
        <v>68</v>
      </c>
      <c r="E39" s="842">
        <v>6130</v>
      </c>
      <c r="F39" s="830">
        <v>992.64300000000003</v>
      </c>
      <c r="G39" s="830">
        <v>2025</v>
      </c>
      <c r="H39" s="830">
        <v>5</v>
      </c>
      <c r="I39" s="830">
        <v>2030</v>
      </c>
      <c r="J39" s="830">
        <v>40</v>
      </c>
      <c r="K39" s="843">
        <v>1537.7266533368841</v>
      </c>
      <c r="L39" s="843">
        <v>2.2784759999999999</v>
      </c>
      <c r="M39" s="844">
        <v>0</v>
      </c>
      <c r="N39" s="844">
        <v>1</v>
      </c>
      <c r="O39" s="845">
        <v>35.18235</v>
      </c>
      <c r="P39" s="844">
        <v>0</v>
      </c>
      <c r="Q39" s="845">
        <v>11.885996697616648</v>
      </c>
      <c r="R39" s="829">
        <v>6158.732</v>
      </c>
      <c r="S39" s="836">
        <v>0.55735731458622995</v>
      </c>
      <c r="T39" s="836">
        <v>2.5000000000000001E-2</v>
      </c>
      <c r="U39" s="846">
        <v>3.7999999999999999E-2</v>
      </c>
      <c r="V39" s="847">
        <v>210</v>
      </c>
      <c r="W39" s="848">
        <v>1.5039999999999999E-3</v>
      </c>
      <c r="X39" s="848">
        <v>7.4999999999999997E-3</v>
      </c>
      <c r="Y39" s="849">
        <v>0</v>
      </c>
      <c r="Z39" s="850">
        <v>117</v>
      </c>
      <c r="AD39" s="952" t="s">
        <v>68</v>
      </c>
      <c r="AE39" s="947">
        <v>6130</v>
      </c>
      <c r="AF39" s="923">
        <v>1537.7266533368841</v>
      </c>
      <c r="AG39" s="923">
        <v>11.885996697616648</v>
      </c>
      <c r="AH39" s="948">
        <v>6.234E-2</v>
      </c>
      <c r="AI39" s="937">
        <v>96.602852603150779</v>
      </c>
      <c r="AJ39" s="937">
        <v>35.18235</v>
      </c>
      <c r="AK39" s="792">
        <v>2.6162731357831728E-2</v>
      </c>
      <c r="AL39" s="923">
        <v>0.92046637158721112</v>
      </c>
      <c r="AM39" s="923">
        <v>16.550355576614397</v>
      </c>
      <c r="AN39" s="937">
        <v>52.653171948201603</v>
      </c>
      <c r="AO39" s="937">
        <v>149.25602455135237</v>
      </c>
      <c r="AP39" s="792">
        <v>0.78</v>
      </c>
      <c r="AQ39" s="937">
        <v>21.844049957755583</v>
      </c>
      <c r="AR39" s="886">
        <v>0</v>
      </c>
      <c r="AS39" s="923">
        <v>4.944831658985902</v>
      </c>
      <c r="AT39" s="923">
        <v>30.453892972809566</v>
      </c>
      <c r="AU39" s="949">
        <v>2.2784759999999999</v>
      </c>
      <c r="AV39" s="944">
        <v>0.14389502246807465</v>
      </c>
      <c r="AW39" s="923">
        <v>0.32786135521296883</v>
      </c>
      <c r="AX39" s="23">
        <v>0</v>
      </c>
      <c r="AY39" s="937">
        <v>54.904280285778114</v>
      </c>
      <c r="AZ39" s="923" t="s">
        <v>63</v>
      </c>
      <c r="BA39" s="950">
        <v>54.904280285778114</v>
      </c>
      <c r="BB39" s="951">
        <v>149.25602455135237</v>
      </c>
      <c r="BL39" s="887"/>
      <c r="BN39" s="945"/>
    </row>
    <row r="40" spans="3:66">
      <c r="C40" s="826" t="s">
        <v>18</v>
      </c>
      <c r="D40" s="827" t="s">
        <v>83</v>
      </c>
      <c r="E40" s="827">
        <v>0</v>
      </c>
      <c r="F40" s="852">
        <v>565.47652173913048</v>
      </c>
      <c r="G40" s="853">
        <v>2025</v>
      </c>
      <c r="H40" s="854">
        <v>5</v>
      </c>
      <c r="I40" s="855">
        <v>2030</v>
      </c>
      <c r="J40" s="853">
        <v>40</v>
      </c>
      <c r="K40" s="856">
        <v>3429.3764812505824</v>
      </c>
      <c r="L40" s="856">
        <v>5.3164439999999997</v>
      </c>
      <c r="M40" s="857">
        <v>0</v>
      </c>
      <c r="N40" s="857">
        <v>1</v>
      </c>
      <c r="O40" s="858">
        <v>77.066100000000006</v>
      </c>
      <c r="P40" s="857">
        <v>0</v>
      </c>
      <c r="Q40" s="858">
        <v>65.279269304464421</v>
      </c>
      <c r="R40" s="852">
        <v>6743</v>
      </c>
      <c r="S40" s="859">
        <v>0.53165182242608799</v>
      </c>
      <c r="T40" s="859">
        <v>2.5000000000000001E-2</v>
      </c>
      <c r="U40" s="860">
        <v>3.7999999999999999E-2</v>
      </c>
      <c r="V40" s="861">
        <v>323.39999999999998</v>
      </c>
      <c r="W40" s="862">
        <v>1.5039999999999999E-3</v>
      </c>
      <c r="X40" s="862">
        <v>5.6249999999999998E-3</v>
      </c>
      <c r="Y40" s="863">
        <v>0</v>
      </c>
      <c r="Z40" s="696">
        <v>5.8204047217537891</v>
      </c>
      <c r="AD40" s="946" t="s">
        <v>83</v>
      </c>
      <c r="AE40" s="947">
        <v>0</v>
      </c>
      <c r="AF40" s="923">
        <v>3429.3764812505824</v>
      </c>
      <c r="AG40" s="923">
        <v>65.279269304464421</v>
      </c>
      <c r="AH40" s="948">
        <v>6.2390000000000001E-2</v>
      </c>
      <c r="AI40" s="937">
        <v>218.03157227712938</v>
      </c>
      <c r="AJ40" s="937">
        <v>77.066100000000006</v>
      </c>
      <c r="AK40" s="792">
        <v>5.5399999999999998E-2</v>
      </c>
      <c r="AL40" s="923">
        <v>4.2694619400000002</v>
      </c>
      <c r="AM40" s="923">
        <v>0</v>
      </c>
      <c r="AN40" s="937">
        <v>81.335561940000005</v>
      </c>
      <c r="AO40" s="937">
        <v>299.36713421712938</v>
      </c>
      <c r="AP40" s="792">
        <v>0.78</v>
      </c>
      <c r="AQ40" s="937">
        <v>43.813244089850329</v>
      </c>
      <c r="AR40" s="886">
        <v>0</v>
      </c>
      <c r="AS40" s="923">
        <v>5.6147516544049472</v>
      </c>
      <c r="AT40" s="923">
        <v>37.860270405652564</v>
      </c>
      <c r="AU40" s="949">
        <v>5.3164439999999997</v>
      </c>
      <c r="AV40" s="944">
        <v>0.11519703495348303</v>
      </c>
      <c r="AW40" s="923">
        <v>0.61243858529623507</v>
      </c>
      <c r="AX40" s="23">
        <v>0</v>
      </c>
      <c r="AY40" s="937">
        <v>87.602397080799136</v>
      </c>
      <c r="AZ40" s="923" t="s">
        <v>63</v>
      </c>
      <c r="BA40" s="950">
        <v>87.602397080799136</v>
      </c>
      <c r="BB40" s="951">
        <v>299.36713421712938</v>
      </c>
      <c r="BL40" s="887"/>
      <c r="BN40" s="945"/>
    </row>
    <row r="41" spans="3:66">
      <c r="C41" s="841" t="s">
        <v>234</v>
      </c>
      <c r="D41" s="842" t="s">
        <v>64</v>
      </c>
      <c r="E41" s="842">
        <v>19</v>
      </c>
      <c r="F41" s="830">
        <v>571.13128695652176</v>
      </c>
      <c r="G41" s="830">
        <v>2025</v>
      </c>
      <c r="H41" s="830">
        <v>5</v>
      </c>
      <c r="I41" s="830">
        <v>2030</v>
      </c>
      <c r="J41" s="830">
        <v>40</v>
      </c>
      <c r="K41" s="843">
        <v>3772.3141293756407</v>
      </c>
      <c r="L41" s="843">
        <v>5.3164439999999997</v>
      </c>
      <c r="M41" s="844">
        <v>0</v>
      </c>
      <c r="N41" s="844">
        <v>1</v>
      </c>
      <c r="O41" s="845">
        <v>77.066100000000006</v>
      </c>
      <c r="P41" s="844">
        <v>0</v>
      </c>
      <c r="Q41" s="845">
        <v>65.279269304464421</v>
      </c>
      <c r="R41" s="829">
        <v>6729.5140000000001</v>
      </c>
      <c r="S41" s="836">
        <v>0.53165182242608799</v>
      </c>
      <c r="T41" s="836">
        <v>2.5000000000000001E-2</v>
      </c>
      <c r="U41" s="846">
        <v>3.7999999999999999E-2</v>
      </c>
      <c r="V41" s="847">
        <v>323.39999999999998</v>
      </c>
      <c r="W41" s="848">
        <v>1.5039999999999999E-3</v>
      </c>
      <c r="X41" s="848">
        <v>5.6249999999999998E-3</v>
      </c>
      <c r="Y41" s="849">
        <v>0</v>
      </c>
      <c r="Z41" s="850">
        <v>5.8204047217537891</v>
      </c>
      <c r="AD41" s="952" t="s">
        <v>64</v>
      </c>
      <c r="AE41" s="947">
        <v>19</v>
      </c>
      <c r="AF41" s="923">
        <v>3772.3141293756407</v>
      </c>
      <c r="AG41" s="923">
        <v>65.279269304464421</v>
      </c>
      <c r="AH41" s="948">
        <v>6.2390000000000001E-2</v>
      </c>
      <c r="AI41" s="937">
        <v>239.42745214365175</v>
      </c>
      <c r="AJ41" s="937">
        <v>77.066100000000006</v>
      </c>
      <c r="AK41" s="792">
        <v>5.5399999999999998E-2</v>
      </c>
      <c r="AL41" s="923">
        <v>4.2694619400000002</v>
      </c>
      <c r="AM41" s="923">
        <v>0</v>
      </c>
      <c r="AN41" s="937">
        <v>81.335561940000005</v>
      </c>
      <c r="AO41" s="937">
        <v>320.76301408365174</v>
      </c>
      <c r="AP41" s="792">
        <v>0.78</v>
      </c>
      <c r="AQ41" s="937">
        <v>46.944592858513602</v>
      </c>
      <c r="AR41" s="886">
        <v>0</v>
      </c>
      <c r="AS41" s="923">
        <v>5.6947139982809709</v>
      </c>
      <c r="AT41" s="923">
        <v>38.322657577427769</v>
      </c>
      <c r="AU41" s="949">
        <v>5.3164439999999997</v>
      </c>
      <c r="AV41" s="944">
        <v>0.11519703495348303</v>
      </c>
      <c r="AW41" s="923">
        <v>0.61243858529623507</v>
      </c>
      <c r="AX41" s="23">
        <v>0</v>
      </c>
      <c r="AY41" s="937">
        <v>91.196133021237614</v>
      </c>
      <c r="AZ41" s="923" t="s">
        <v>63</v>
      </c>
      <c r="BA41" s="950">
        <v>91.196133021237614</v>
      </c>
      <c r="BB41" s="951">
        <v>320.76301408365174</v>
      </c>
      <c r="BL41" s="887"/>
      <c r="BN41" s="945"/>
    </row>
    <row r="42" spans="3:66">
      <c r="C42" s="841" t="s">
        <v>235</v>
      </c>
      <c r="D42" s="842" t="s">
        <v>65</v>
      </c>
      <c r="E42" s="842">
        <v>497</v>
      </c>
      <c r="F42" s="830">
        <v>549.64317913043476</v>
      </c>
      <c r="G42" s="830">
        <v>2025</v>
      </c>
      <c r="H42" s="830">
        <v>5</v>
      </c>
      <c r="I42" s="830">
        <v>2030</v>
      </c>
      <c r="J42" s="830">
        <v>40</v>
      </c>
      <c r="K42" s="843">
        <v>4080.9580126881929</v>
      </c>
      <c r="L42" s="843">
        <v>5.3164439999999997</v>
      </c>
      <c r="M42" s="844">
        <v>0</v>
      </c>
      <c r="N42" s="844">
        <v>1</v>
      </c>
      <c r="O42" s="845">
        <v>77.066100000000006</v>
      </c>
      <c r="P42" s="844">
        <v>0</v>
      </c>
      <c r="Q42" s="845">
        <v>65.279269304464421</v>
      </c>
      <c r="R42" s="829">
        <v>6763.2289999999994</v>
      </c>
      <c r="S42" s="836">
        <v>0.53165182242608799</v>
      </c>
      <c r="T42" s="836">
        <v>2.5000000000000001E-2</v>
      </c>
      <c r="U42" s="846">
        <v>3.7999999999999999E-2</v>
      </c>
      <c r="V42" s="847">
        <v>323.39999999999998</v>
      </c>
      <c r="W42" s="848">
        <v>1.5039999999999999E-3</v>
      </c>
      <c r="X42" s="848">
        <v>5.6249999999999998E-3</v>
      </c>
      <c r="Y42" s="849">
        <v>0</v>
      </c>
      <c r="Z42" s="850">
        <v>5.8204047217537891</v>
      </c>
      <c r="AD42" s="952" t="s">
        <v>65</v>
      </c>
      <c r="AE42" s="947">
        <v>497</v>
      </c>
      <c r="AF42" s="923">
        <v>4080.9580126881929</v>
      </c>
      <c r="AG42" s="923">
        <v>65.279269304464421</v>
      </c>
      <c r="AH42" s="948">
        <v>6.2390000000000001E-2</v>
      </c>
      <c r="AI42" s="937">
        <v>258.68374402352191</v>
      </c>
      <c r="AJ42" s="937">
        <v>77.066100000000006</v>
      </c>
      <c r="AK42" s="792">
        <v>5.5399999999999998E-2</v>
      </c>
      <c r="AL42" s="923">
        <v>4.2694619400000002</v>
      </c>
      <c r="AM42" s="923">
        <v>0</v>
      </c>
      <c r="AN42" s="937">
        <v>81.335561940000005</v>
      </c>
      <c r="AO42" s="937">
        <v>340.0193059635219</v>
      </c>
      <c r="AP42" s="792">
        <v>0.78</v>
      </c>
      <c r="AQ42" s="937">
        <v>49.762806750310546</v>
      </c>
      <c r="AR42" s="886">
        <v>0</v>
      </c>
      <c r="AS42" s="923">
        <v>6.7601746648887975</v>
      </c>
      <c r="AT42" s="923">
        <v>45.720609338641189</v>
      </c>
      <c r="AU42" s="949">
        <v>5.3164439999999997</v>
      </c>
      <c r="AV42" s="944">
        <v>0.11519703495348303</v>
      </c>
      <c r="AW42" s="923">
        <v>0.61243858529623507</v>
      </c>
      <c r="AX42" s="23">
        <v>0</v>
      </c>
      <c r="AY42" s="937">
        <v>101.41229867424798</v>
      </c>
      <c r="AZ42" s="923" t="s">
        <v>63</v>
      </c>
      <c r="BA42" s="950">
        <v>101.41229867424798</v>
      </c>
      <c r="BB42" s="951">
        <v>340.0193059635219</v>
      </c>
      <c r="BL42" s="887"/>
      <c r="BN42" s="945"/>
    </row>
    <row r="43" spans="3:66">
      <c r="C43" s="841" t="s">
        <v>236</v>
      </c>
      <c r="D43" s="842" t="s">
        <v>56</v>
      </c>
      <c r="E43" s="842">
        <v>2353</v>
      </c>
      <c r="F43" s="830">
        <v>532.6788834782609</v>
      </c>
      <c r="G43" s="830">
        <v>2025</v>
      </c>
      <c r="H43" s="830">
        <v>5</v>
      </c>
      <c r="I43" s="830">
        <v>2030</v>
      </c>
      <c r="J43" s="830">
        <v>40</v>
      </c>
      <c r="K43" s="843">
        <v>3566.5515405006058</v>
      </c>
      <c r="L43" s="843">
        <v>5.3164439999999997</v>
      </c>
      <c r="M43" s="844">
        <v>0</v>
      </c>
      <c r="N43" s="844">
        <v>1</v>
      </c>
      <c r="O43" s="845">
        <v>77.066100000000006</v>
      </c>
      <c r="P43" s="844">
        <v>0</v>
      </c>
      <c r="Q43" s="845">
        <v>65.279269304464421</v>
      </c>
      <c r="R43" s="829">
        <v>6736.2569999999996</v>
      </c>
      <c r="S43" s="836">
        <v>0.53165182242608799</v>
      </c>
      <c r="T43" s="836">
        <v>2.5000000000000001E-2</v>
      </c>
      <c r="U43" s="846">
        <v>3.7999999999999999E-2</v>
      </c>
      <c r="V43" s="847">
        <v>323.39999999999998</v>
      </c>
      <c r="W43" s="848">
        <v>1.5039999999999999E-3</v>
      </c>
      <c r="X43" s="848">
        <v>5.6249999999999998E-3</v>
      </c>
      <c r="Y43" s="849">
        <v>0</v>
      </c>
      <c r="Z43" s="850">
        <v>5.8204047217537891</v>
      </c>
      <c r="AD43" s="952" t="s">
        <v>56</v>
      </c>
      <c r="AE43" s="947">
        <v>2353</v>
      </c>
      <c r="AF43" s="923">
        <v>3566.5515405006058</v>
      </c>
      <c r="AG43" s="923">
        <v>65.279269304464421</v>
      </c>
      <c r="AH43" s="948">
        <v>6.2390000000000001E-2</v>
      </c>
      <c r="AI43" s="937">
        <v>226.58992422373834</v>
      </c>
      <c r="AJ43" s="937">
        <v>77.066100000000006</v>
      </c>
      <c r="AK43" s="792">
        <v>5.5399999999999998E-2</v>
      </c>
      <c r="AL43" s="923">
        <v>4.2694619400000002</v>
      </c>
      <c r="AM43" s="923">
        <v>0</v>
      </c>
      <c r="AN43" s="937">
        <v>81.335561940000005</v>
      </c>
      <c r="AO43" s="937">
        <v>307.92548616373836</v>
      </c>
      <c r="AP43" s="792">
        <v>0.78</v>
      </c>
      <c r="AQ43" s="937">
        <v>45.065783597315644</v>
      </c>
      <c r="AR43" s="886">
        <v>0</v>
      </c>
      <c r="AS43" s="923">
        <v>5.10157128434897</v>
      </c>
      <c r="AT43" s="923">
        <v>34.365495275194732</v>
      </c>
      <c r="AU43" s="949">
        <v>5.3164439999999997</v>
      </c>
      <c r="AV43" s="944">
        <v>0.11519703495348303</v>
      </c>
      <c r="AW43" s="923">
        <v>0.61243858529623507</v>
      </c>
      <c r="AX43" s="23">
        <v>0</v>
      </c>
      <c r="AY43" s="937">
        <v>85.360161457806612</v>
      </c>
      <c r="AZ43" s="923" t="s">
        <v>63</v>
      </c>
      <c r="BA43" s="950">
        <v>85.360161457806612</v>
      </c>
      <c r="BB43" s="951">
        <v>307.92548616373836</v>
      </c>
      <c r="BL43" s="887"/>
      <c r="BN43" s="945"/>
    </row>
    <row r="44" spans="3:66">
      <c r="C44" s="841" t="s">
        <v>237</v>
      </c>
      <c r="D44" s="842" t="s">
        <v>66</v>
      </c>
      <c r="E44" s="842">
        <v>2814</v>
      </c>
      <c r="F44" s="830">
        <v>516.8455408695653</v>
      </c>
      <c r="G44" s="830">
        <v>2025</v>
      </c>
      <c r="H44" s="830">
        <v>5</v>
      </c>
      <c r="I44" s="830">
        <v>2030</v>
      </c>
      <c r="J44" s="830">
        <v>40</v>
      </c>
      <c r="K44" s="843">
        <v>3463.6702460630881</v>
      </c>
      <c r="L44" s="843">
        <v>5.3164439999999997</v>
      </c>
      <c r="M44" s="844">
        <v>0</v>
      </c>
      <c r="N44" s="844">
        <v>1</v>
      </c>
      <c r="O44" s="845">
        <v>77.066100000000006</v>
      </c>
      <c r="P44" s="844">
        <v>0</v>
      </c>
      <c r="Q44" s="845">
        <v>65.279269304464421</v>
      </c>
      <c r="R44" s="829">
        <v>6763.2289999999994</v>
      </c>
      <c r="S44" s="836">
        <v>0.53165182242608799</v>
      </c>
      <c r="T44" s="836">
        <v>2.5000000000000001E-2</v>
      </c>
      <c r="U44" s="846">
        <v>3.7999999999999999E-2</v>
      </c>
      <c r="V44" s="847">
        <v>323.39999999999998</v>
      </c>
      <c r="W44" s="848">
        <v>1.5039999999999999E-3</v>
      </c>
      <c r="X44" s="848">
        <v>5.6249999999999998E-3</v>
      </c>
      <c r="Y44" s="849">
        <v>0</v>
      </c>
      <c r="Z44" s="850">
        <v>5.8204047217537891</v>
      </c>
      <c r="AD44" s="952" t="s">
        <v>66</v>
      </c>
      <c r="AE44" s="947">
        <v>2814</v>
      </c>
      <c r="AF44" s="923">
        <v>3463.6702460630881</v>
      </c>
      <c r="AG44" s="923">
        <v>65.279269304464421</v>
      </c>
      <c r="AH44" s="948">
        <v>6.2390000000000001E-2</v>
      </c>
      <c r="AI44" s="937">
        <v>220.17116026378162</v>
      </c>
      <c r="AJ44" s="937">
        <v>77.066100000000006</v>
      </c>
      <c r="AK44" s="792">
        <v>5.5399999999999998E-2</v>
      </c>
      <c r="AL44" s="923">
        <v>4.2694619400000002</v>
      </c>
      <c r="AM44" s="923">
        <v>60.337595725055991</v>
      </c>
      <c r="AN44" s="937">
        <v>141.67315766505601</v>
      </c>
      <c r="AO44" s="937">
        <v>361.84431792883765</v>
      </c>
      <c r="AP44" s="792">
        <v>0.78</v>
      </c>
      <c r="AQ44" s="937">
        <v>52.956960240141321</v>
      </c>
      <c r="AR44" s="886">
        <v>0</v>
      </c>
      <c r="AS44" s="923">
        <v>5.7200873382155413</v>
      </c>
      <c r="AT44" s="923">
        <v>38.686260568352147</v>
      </c>
      <c r="AU44" s="949">
        <v>5.3164439999999997</v>
      </c>
      <c r="AV44" s="944">
        <v>0.11519703495348303</v>
      </c>
      <c r="AW44" s="923">
        <v>0.61243858529623507</v>
      </c>
      <c r="AX44" s="23">
        <v>0</v>
      </c>
      <c r="AY44" s="937">
        <v>97.572103393789703</v>
      </c>
      <c r="AZ44" s="923" t="s">
        <v>63</v>
      </c>
      <c r="BA44" s="950">
        <v>97.572103393789703</v>
      </c>
      <c r="BB44" s="951">
        <v>361.84431792883765</v>
      </c>
      <c r="BL44" s="887"/>
      <c r="BN44" s="945"/>
    </row>
    <row r="45" spans="3:66">
      <c r="C45" s="841" t="s">
        <v>61</v>
      </c>
      <c r="D45" s="842" t="s">
        <v>67</v>
      </c>
      <c r="E45" s="842">
        <v>4225</v>
      </c>
      <c r="F45" s="830">
        <v>488.00623826086962</v>
      </c>
      <c r="G45" s="830">
        <v>2025</v>
      </c>
      <c r="H45" s="830">
        <v>5</v>
      </c>
      <c r="I45" s="830">
        <v>2030</v>
      </c>
      <c r="J45" s="830">
        <v>40</v>
      </c>
      <c r="K45" s="843">
        <v>3395.0827164380767</v>
      </c>
      <c r="L45" s="843">
        <v>5.3164439999999997</v>
      </c>
      <c r="M45" s="844">
        <v>0</v>
      </c>
      <c r="N45" s="844">
        <v>1</v>
      </c>
      <c r="O45" s="845">
        <v>77.066100000000006</v>
      </c>
      <c r="P45" s="844">
        <v>0</v>
      </c>
      <c r="Q45" s="845">
        <v>65.279269304464421</v>
      </c>
      <c r="R45" s="829">
        <v>6783.4579999999996</v>
      </c>
      <c r="S45" s="836">
        <v>0.53165182242608799</v>
      </c>
      <c r="T45" s="836">
        <v>2.5000000000000001E-2</v>
      </c>
      <c r="U45" s="846">
        <v>3.7999999999999999E-2</v>
      </c>
      <c r="V45" s="847">
        <v>323.39999999999998</v>
      </c>
      <c r="W45" s="848">
        <v>1.5039999999999999E-3</v>
      </c>
      <c r="X45" s="848">
        <v>5.6249999999999998E-3</v>
      </c>
      <c r="Y45" s="849">
        <v>0</v>
      </c>
      <c r="Z45" s="850">
        <v>5.8204047217537891</v>
      </c>
      <c r="AD45" s="952" t="s">
        <v>67</v>
      </c>
      <c r="AE45" s="947">
        <v>4225</v>
      </c>
      <c r="AF45" s="923">
        <v>3395.0827164380767</v>
      </c>
      <c r="AG45" s="923">
        <v>65.279269304464421</v>
      </c>
      <c r="AH45" s="948">
        <v>6.2390000000000001E-2</v>
      </c>
      <c r="AI45" s="937">
        <v>215.89198429047713</v>
      </c>
      <c r="AJ45" s="937">
        <v>77.066100000000006</v>
      </c>
      <c r="AK45" s="792">
        <v>5.5399999999999998E-2</v>
      </c>
      <c r="AL45" s="923">
        <v>4.2694619400000002</v>
      </c>
      <c r="AM45" s="923">
        <v>9.2536638782400011</v>
      </c>
      <c r="AN45" s="937">
        <v>90.58922581824001</v>
      </c>
      <c r="AO45" s="937">
        <v>306.48121010871716</v>
      </c>
      <c r="AP45" s="792">
        <v>0.78</v>
      </c>
      <c r="AQ45" s="937">
        <v>44.854409628368629</v>
      </c>
      <c r="AR45" s="886">
        <v>0</v>
      </c>
      <c r="AS45" s="923">
        <v>5.716678296246049</v>
      </c>
      <c r="AT45" s="923">
        <v>38.778847122096636</v>
      </c>
      <c r="AU45" s="949">
        <v>5.3164439999999997</v>
      </c>
      <c r="AV45" s="944">
        <v>0.11519703495348303</v>
      </c>
      <c r="AW45" s="923">
        <v>0.61243858529623507</v>
      </c>
      <c r="AX45" s="23">
        <v>0</v>
      </c>
      <c r="AY45" s="937">
        <v>89.562139335761501</v>
      </c>
      <c r="AZ45" s="923" t="s">
        <v>63</v>
      </c>
      <c r="BA45" s="950">
        <v>89.562139335761501</v>
      </c>
      <c r="BB45" s="951">
        <v>306.48121010871716</v>
      </c>
      <c r="BL45" s="887"/>
      <c r="BN45" s="945"/>
    </row>
    <row r="46" spans="3:66">
      <c r="C46" s="841" t="s">
        <v>238</v>
      </c>
      <c r="D46" s="842" t="s">
        <v>68</v>
      </c>
      <c r="E46" s="842">
        <v>6130</v>
      </c>
      <c r="F46" s="830">
        <v>457.47050608695656</v>
      </c>
      <c r="G46" s="830">
        <v>2025</v>
      </c>
      <c r="H46" s="830">
        <v>5</v>
      </c>
      <c r="I46" s="830">
        <v>2030</v>
      </c>
      <c r="J46" s="830">
        <v>40</v>
      </c>
      <c r="K46" s="843">
        <v>3395.0827164380767</v>
      </c>
      <c r="L46" s="843">
        <v>5.3164439999999997</v>
      </c>
      <c r="M46" s="844">
        <v>0</v>
      </c>
      <c r="N46" s="844">
        <v>1</v>
      </c>
      <c r="O46" s="845">
        <v>77.066100000000006</v>
      </c>
      <c r="P46" s="844">
        <v>0</v>
      </c>
      <c r="Q46" s="845">
        <v>65.279269304464421</v>
      </c>
      <c r="R46" s="829">
        <v>6783.4579999999996</v>
      </c>
      <c r="S46" s="836">
        <v>0.53165182242608799</v>
      </c>
      <c r="T46" s="836">
        <v>2.5000000000000001E-2</v>
      </c>
      <c r="U46" s="846">
        <v>3.7999999999999999E-2</v>
      </c>
      <c r="V46" s="847">
        <v>323.39999999999998</v>
      </c>
      <c r="W46" s="848">
        <v>1.5039999999999999E-3</v>
      </c>
      <c r="X46" s="848">
        <v>5.6249999999999998E-3</v>
      </c>
      <c r="Y46" s="849">
        <v>0</v>
      </c>
      <c r="Z46" s="850">
        <v>5.8204047217537891</v>
      </c>
      <c r="AD46" s="952" t="s">
        <v>68</v>
      </c>
      <c r="AE46" s="947">
        <v>6130</v>
      </c>
      <c r="AF46" s="923">
        <v>3395.0827164380767</v>
      </c>
      <c r="AG46" s="923">
        <v>65.279269304464421</v>
      </c>
      <c r="AH46" s="948">
        <v>6.2390000000000001E-2</v>
      </c>
      <c r="AI46" s="937">
        <v>215.89198429047713</v>
      </c>
      <c r="AJ46" s="937">
        <v>77.066100000000006</v>
      </c>
      <c r="AK46" s="792">
        <v>5.5399999999999998E-2</v>
      </c>
      <c r="AL46" s="923">
        <v>4.2694619400000002</v>
      </c>
      <c r="AM46" s="923">
        <v>16.328674891008003</v>
      </c>
      <c r="AN46" s="937">
        <v>97.664236831008012</v>
      </c>
      <c r="AO46" s="937">
        <v>313.55622112148512</v>
      </c>
      <c r="AP46" s="792">
        <v>0.78</v>
      </c>
      <c r="AQ46" s="937">
        <v>45.889857909127308</v>
      </c>
      <c r="AR46" s="886">
        <v>0</v>
      </c>
      <c r="AS46" s="923">
        <v>4.944831658985902</v>
      </c>
      <c r="AT46" s="923">
        <v>33.543057875801189</v>
      </c>
      <c r="AU46" s="949">
        <v>5.3164439999999997</v>
      </c>
      <c r="AV46" s="944">
        <v>0.11519703495348303</v>
      </c>
      <c r="AW46" s="923">
        <v>0.61243858529623507</v>
      </c>
      <c r="AX46" s="23">
        <v>0</v>
      </c>
      <c r="AY46" s="937">
        <v>85.361798370224733</v>
      </c>
      <c r="AZ46" s="923" t="s">
        <v>63</v>
      </c>
      <c r="BA46" s="950">
        <v>85.361798370224733</v>
      </c>
      <c r="BB46" s="951">
        <v>313.55622112148512</v>
      </c>
      <c r="BL46" s="887"/>
      <c r="BN46" s="945"/>
    </row>
    <row r="47" spans="3:66">
      <c r="C47" s="826" t="s">
        <v>18</v>
      </c>
      <c r="D47" s="827" t="s">
        <v>84</v>
      </c>
      <c r="E47" s="827">
        <v>0</v>
      </c>
      <c r="F47" s="852">
        <v>1084.7570564516129</v>
      </c>
      <c r="G47" s="853">
        <v>2025</v>
      </c>
      <c r="H47" s="854">
        <v>5</v>
      </c>
      <c r="I47" s="855">
        <v>2030</v>
      </c>
      <c r="J47" s="853">
        <v>40</v>
      </c>
      <c r="K47" s="856">
        <v>2846.0201368724652</v>
      </c>
      <c r="L47" s="856">
        <v>4.8250080000000004</v>
      </c>
      <c r="M47" s="857">
        <v>0</v>
      </c>
      <c r="N47" s="857">
        <v>1</v>
      </c>
      <c r="O47" s="858">
        <v>62.993160000000003</v>
      </c>
      <c r="P47" s="857">
        <v>0</v>
      </c>
      <c r="Q47" s="858">
        <v>65.083313254933572</v>
      </c>
      <c r="R47" s="852">
        <v>6843</v>
      </c>
      <c r="S47" s="859">
        <v>0.52462655118063006</v>
      </c>
      <c r="T47" s="859">
        <v>2.5000000000000001E-2</v>
      </c>
      <c r="U47" s="860">
        <v>3.7999999999999999E-2</v>
      </c>
      <c r="V47" s="861">
        <v>323.39999999999998</v>
      </c>
      <c r="W47" s="862">
        <v>1.5039999999999999E-3</v>
      </c>
      <c r="X47" s="862">
        <v>5.6249999999999998E-3</v>
      </c>
      <c r="Y47" s="863">
        <v>0</v>
      </c>
      <c r="Z47" s="696">
        <v>5.8204047217537891</v>
      </c>
      <c r="AD47" s="946" t="s">
        <v>84</v>
      </c>
      <c r="AE47" s="947">
        <v>0</v>
      </c>
      <c r="AF47" s="923">
        <v>2846.0201368724652</v>
      </c>
      <c r="AG47" s="923">
        <v>65.083313254933572</v>
      </c>
      <c r="AH47" s="948">
        <v>6.241E-2</v>
      </c>
      <c r="AI47" s="937">
        <v>181.68196632245096</v>
      </c>
      <c r="AJ47" s="937">
        <v>62.993160000000003</v>
      </c>
      <c r="AK47" s="792">
        <v>5.5399999999999998E-2</v>
      </c>
      <c r="AL47" s="923">
        <v>3.489821064</v>
      </c>
      <c r="AM47" s="923">
        <v>0</v>
      </c>
      <c r="AN47" s="937">
        <v>66.482981064000001</v>
      </c>
      <c r="AO47" s="937">
        <v>248.16494738645096</v>
      </c>
      <c r="AP47" s="792">
        <v>0.78</v>
      </c>
      <c r="AQ47" s="937">
        <v>36.319656273628816</v>
      </c>
      <c r="AR47" s="886">
        <v>0</v>
      </c>
      <c r="AS47" s="923">
        <v>5.6147516544049472</v>
      </c>
      <c r="AT47" s="923">
        <v>38.421745571093055</v>
      </c>
      <c r="AU47" s="949">
        <v>4.8250080000000004</v>
      </c>
      <c r="AV47" s="944">
        <v>0.11519703495348303</v>
      </c>
      <c r="AW47" s="923">
        <v>0.5558266152268353</v>
      </c>
      <c r="AX47" s="23">
        <v>0</v>
      </c>
      <c r="AY47" s="937">
        <v>80.122236459948709</v>
      </c>
      <c r="AZ47" s="923" t="s">
        <v>63</v>
      </c>
      <c r="BA47" s="950">
        <v>80.122236459948709</v>
      </c>
      <c r="BB47" s="951">
        <v>248.16494738645096</v>
      </c>
      <c r="BL47" s="887"/>
      <c r="BN47" s="945"/>
    </row>
    <row r="48" spans="3:66">
      <c r="C48" s="841" t="s">
        <v>234</v>
      </c>
      <c r="D48" s="842" t="s">
        <v>64</v>
      </c>
      <c r="E48" s="842">
        <v>19</v>
      </c>
      <c r="F48" s="830">
        <v>1095.6046270161291</v>
      </c>
      <c r="G48" s="830">
        <v>2025</v>
      </c>
      <c r="H48" s="830">
        <v>5</v>
      </c>
      <c r="I48" s="830">
        <v>2030</v>
      </c>
      <c r="J48" s="830">
        <v>40</v>
      </c>
      <c r="K48" s="843">
        <v>3130.6221505597118</v>
      </c>
      <c r="L48" s="843">
        <v>4.8250080000000004</v>
      </c>
      <c r="M48" s="844">
        <v>0</v>
      </c>
      <c r="N48" s="844">
        <v>1</v>
      </c>
      <c r="O48" s="845">
        <v>62.993160000000003</v>
      </c>
      <c r="P48" s="844">
        <v>0</v>
      </c>
      <c r="Q48" s="845">
        <v>65.083313254933572</v>
      </c>
      <c r="R48" s="829">
        <v>6829.3140000000003</v>
      </c>
      <c r="S48" s="836">
        <v>0.52462655118063006</v>
      </c>
      <c r="T48" s="836">
        <v>2.5000000000000001E-2</v>
      </c>
      <c r="U48" s="846">
        <v>3.7999999999999999E-2</v>
      </c>
      <c r="V48" s="847">
        <v>323.39999999999998</v>
      </c>
      <c r="W48" s="848">
        <v>1.5039999999999999E-3</v>
      </c>
      <c r="X48" s="848">
        <v>5.6249999999999998E-3</v>
      </c>
      <c r="Y48" s="849">
        <v>0</v>
      </c>
      <c r="Z48" s="850">
        <v>5.8204047217537891</v>
      </c>
      <c r="AD48" s="952" t="s">
        <v>64</v>
      </c>
      <c r="AE48" s="947">
        <v>19</v>
      </c>
      <c r="AF48" s="923">
        <v>3130.6221505597118</v>
      </c>
      <c r="AG48" s="923">
        <v>65.083313254933572</v>
      </c>
      <c r="AH48" s="948">
        <v>6.241E-2</v>
      </c>
      <c r="AI48" s="937">
        <v>199.44397799667203</v>
      </c>
      <c r="AJ48" s="937">
        <v>62.993160000000003</v>
      </c>
      <c r="AK48" s="792">
        <v>5.5399999999999998E-2</v>
      </c>
      <c r="AL48" s="923">
        <v>3.489821064</v>
      </c>
      <c r="AM48" s="923">
        <v>0</v>
      </c>
      <c r="AN48" s="937">
        <v>66.482981064000001</v>
      </c>
      <c r="AO48" s="937">
        <v>265.92695906067206</v>
      </c>
      <c r="AP48" s="792">
        <v>0.78</v>
      </c>
      <c r="AQ48" s="937">
        <v>38.91917794471842</v>
      </c>
      <c r="AR48" s="886">
        <v>0</v>
      </c>
      <c r="AS48" s="923">
        <v>5.6947139982809709</v>
      </c>
      <c r="AT48" s="923">
        <v>38.890990034456216</v>
      </c>
      <c r="AU48" s="949">
        <v>4.8250080000000004</v>
      </c>
      <c r="AV48" s="944">
        <v>0.11519703495348303</v>
      </c>
      <c r="AW48" s="923">
        <v>0.5558266152268353</v>
      </c>
      <c r="AX48" s="23">
        <v>0</v>
      </c>
      <c r="AY48" s="937">
        <v>83.191002594401468</v>
      </c>
      <c r="AZ48" s="923" t="s">
        <v>63</v>
      </c>
      <c r="BA48" s="950">
        <v>83.191002594401468</v>
      </c>
      <c r="BB48" s="951">
        <v>265.92695906067206</v>
      </c>
      <c r="BL48" s="887"/>
      <c r="BN48" s="945"/>
    </row>
    <row r="49" spans="3:66">
      <c r="C49" s="841" t="s">
        <v>235</v>
      </c>
      <c r="D49" s="842" t="s">
        <v>65</v>
      </c>
      <c r="E49" s="842">
        <v>497</v>
      </c>
      <c r="F49" s="830">
        <v>1054.3838588709677</v>
      </c>
      <c r="G49" s="830">
        <v>2025</v>
      </c>
      <c r="H49" s="830">
        <v>5</v>
      </c>
      <c r="I49" s="830">
        <v>2030</v>
      </c>
      <c r="J49" s="830">
        <v>40</v>
      </c>
      <c r="K49" s="843">
        <v>3386.7639628782335</v>
      </c>
      <c r="L49" s="843">
        <v>4.8250080000000004</v>
      </c>
      <c r="M49" s="844">
        <v>0</v>
      </c>
      <c r="N49" s="844">
        <v>1</v>
      </c>
      <c r="O49" s="845">
        <v>62.993160000000003</v>
      </c>
      <c r="P49" s="844">
        <v>0</v>
      </c>
      <c r="Q49" s="845">
        <v>65.083313254933572</v>
      </c>
      <c r="R49" s="829">
        <v>6863.5289999999995</v>
      </c>
      <c r="S49" s="836">
        <v>0.52462655118063006</v>
      </c>
      <c r="T49" s="836">
        <v>2.5000000000000001E-2</v>
      </c>
      <c r="U49" s="846">
        <v>3.7999999999999999E-2</v>
      </c>
      <c r="V49" s="847">
        <v>323.39999999999998</v>
      </c>
      <c r="W49" s="848">
        <v>1.5039999999999999E-3</v>
      </c>
      <c r="X49" s="848">
        <v>5.6249999999999998E-3</v>
      </c>
      <c r="Y49" s="849">
        <v>0</v>
      </c>
      <c r="Z49" s="850">
        <v>5.8204047217537891</v>
      </c>
      <c r="AD49" s="952" t="s">
        <v>65</v>
      </c>
      <c r="AE49" s="947">
        <v>497</v>
      </c>
      <c r="AF49" s="923">
        <v>3386.7639628782335</v>
      </c>
      <c r="AG49" s="923">
        <v>65.083313254933572</v>
      </c>
      <c r="AH49" s="948">
        <v>6.241E-2</v>
      </c>
      <c r="AI49" s="937">
        <v>215.42978850347097</v>
      </c>
      <c r="AJ49" s="937">
        <v>62.993160000000003</v>
      </c>
      <c r="AK49" s="792">
        <v>5.5399999999999998E-2</v>
      </c>
      <c r="AL49" s="923">
        <v>3.489821064</v>
      </c>
      <c r="AM49" s="923">
        <v>0</v>
      </c>
      <c r="AN49" s="937">
        <v>66.482981064000001</v>
      </c>
      <c r="AO49" s="937">
        <v>281.91276956747095</v>
      </c>
      <c r="AP49" s="792">
        <v>0.78</v>
      </c>
      <c r="AQ49" s="937">
        <v>41.258747448699062</v>
      </c>
      <c r="AR49" s="886">
        <v>0</v>
      </c>
      <c r="AS49" s="923">
        <v>6.7601746648887975</v>
      </c>
      <c r="AT49" s="923">
        <v>46.398654857529536</v>
      </c>
      <c r="AU49" s="949">
        <v>4.8250080000000004</v>
      </c>
      <c r="AV49" s="944">
        <v>0.11519703495348303</v>
      </c>
      <c r="AW49" s="923">
        <v>0.5558266152268353</v>
      </c>
      <c r="AX49" s="23">
        <v>0</v>
      </c>
      <c r="AY49" s="937">
        <v>93.038236921455422</v>
      </c>
      <c r="AZ49" s="923" t="s">
        <v>63</v>
      </c>
      <c r="BA49" s="950">
        <v>93.038236921455422</v>
      </c>
      <c r="BB49" s="951">
        <v>281.91276956747095</v>
      </c>
      <c r="BL49" s="887"/>
      <c r="BN49" s="945"/>
    </row>
    <row r="50" spans="3:66">
      <c r="C50" s="841" t="s">
        <v>236</v>
      </c>
      <c r="D50" s="842" t="s">
        <v>56</v>
      </c>
      <c r="E50" s="842">
        <v>2353</v>
      </c>
      <c r="F50" s="830">
        <v>1021.8411471774193</v>
      </c>
      <c r="G50" s="830">
        <v>2025</v>
      </c>
      <c r="H50" s="830">
        <v>5</v>
      </c>
      <c r="I50" s="830">
        <v>2030</v>
      </c>
      <c r="J50" s="830">
        <v>40</v>
      </c>
      <c r="K50" s="843">
        <v>2959.860942347364</v>
      </c>
      <c r="L50" s="843">
        <v>4.8250080000000004</v>
      </c>
      <c r="M50" s="844">
        <v>0</v>
      </c>
      <c r="N50" s="844">
        <v>1</v>
      </c>
      <c r="O50" s="845">
        <v>62.993160000000003</v>
      </c>
      <c r="P50" s="844">
        <v>0</v>
      </c>
      <c r="Q50" s="845">
        <v>65.083313254933572</v>
      </c>
      <c r="R50" s="829">
        <v>6836.1570000000002</v>
      </c>
      <c r="S50" s="836">
        <v>0.52462655118063006</v>
      </c>
      <c r="T50" s="836">
        <v>2.5000000000000001E-2</v>
      </c>
      <c r="U50" s="846">
        <v>3.7999999999999999E-2</v>
      </c>
      <c r="V50" s="847">
        <v>323.39999999999998</v>
      </c>
      <c r="W50" s="848">
        <v>1.5039999999999999E-3</v>
      </c>
      <c r="X50" s="848">
        <v>5.6249999999999998E-3</v>
      </c>
      <c r="Y50" s="849">
        <v>0</v>
      </c>
      <c r="Z50" s="850">
        <v>5.8204047217537891</v>
      </c>
      <c r="AD50" s="952" t="s">
        <v>56</v>
      </c>
      <c r="AE50" s="947">
        <v>2353</v>
      </c>
      <c r="AF50" s="923">
        <v>2959.860942347364</v>
      </c>
      <c r="AG50" s="923">
        <v>65.083313254933572</v>
      </c>
      <c r="AH50" s="948">
        <v>6.241E-2</v>
      </c>
      <c r="AI50" s="937">
        <v>188.7867709921394</v>
      </c>
      <c r="AJ50" s="937">
        <v>62.993160000000003</v>
      </c>
      <c r="AK50" s="792">
        <v>5.5399999999999998E-2</v>
      </c>
      <c r="AL50" s="923">
        <v>3.489821064</v>
      </c>
      <c r="AM50" s="923">
        <v>0</v>
      </c>
      <c r="AN50" s="937">
        <v>66.482981064000001</v>
      </c>
      <c r="AO50" s="937">
        <v>255.2697520561394</v>
      </c>
      <c r="AP50" s="792">
        <v>0.78</v>
      </c>
      <c r="AQ50" s="937">
        <v>37.359464942064655</v>
      </c>
      <c r="AR50" s="886">
        <v>0</v>
      </c>
      <c r="AS50" s="923">
        <v>5.10157128434897</v>
      </c>
      <c r="AT50" s="923">
        <v>34.875142246501198</v>
      </c>
      <c r="AU50" s="949">
        <v>4.8250080000000004</v>
      </c>
      <c r="AV50" s="944">
        <v>0.11519703495348303</v>
      </c>
      <c r="AW50" s="923">
        <v>0.5558266152268353</v>
      </c>
      <c r="AX50" s="23">
        <v>0</v>
      </c>
      <c r="AY50" s="937">
        <v>77.615441803792692</v>
      </c>
      <c r="AZ50" s="923" t="s">
        <v>63</v>
      </c>
      <c r="BA50" s="950">
        <v>77.615441803792692</v>
      </c>
      <c r="BB50" s="951">
        <v>255.2697520561394</v>
      </c>
      <c r="BL50" s="887"/>
      <c r="BN50" s="945"/>
    </row>
    <row r="51" spans="3:66">
      <c r="C51" s="841" t="s">
        <v>237</v>
      </c>
      <c r="D51" s="842" t="s">
        <v>66</v>
      </c>
      <c r="E51" s="842">
        <v>2814</v>
      </c>
      <c r="F51" s="830">
        <v>991.46794959677425</v>
      </c>
      <c r="G51" s="830">
        <v>2025</v>
      </c>
      <c r="H51" s="830">
        <v>5</v>
      </c>
      <c r="I51" s="830">
        <v>2030</v>
      </c>
      <c r="J51" s="830">
        <v>40</v>
      </c>
      <c r="K51" s="843">
        <v>2874.4803382411897</v>
      </c>
      <c r="L51" s="843">
        <v>4.8250080000000004</v>
      </c>
      <c r="M51" s="844">
        <v>0</v>
      </c>
      <c r="N51" s="844">
        <v>1</v>
      </c>
      <c r="O51" s="845">
        <v>62.993160000000003</v>
      </c>
      <c r="P51" s="844">
        <v>0</v>
      </c>
      <c r="Q51" s="845">
        <v>65.083313254933572</v>
      </c>
      <c r="R51" s="829">
        <v>6863.5289999999995</v>
      </c>
      <c r="S51" s="836">
        <v>0.52462655118063006</v>
      </c>
      <c r="T51" s="836">
        <v>2.5000000000000001E-2</v>
      </c>
      <c r="U51" s="846">
        <v>3.7999999999999999E-2</v>
      </c>
      <c r="V51" s="847">
        <v>323.39999999999998</v>
      </c>
      <c r="W51" s="848">
        <v>1.5039999999999999E-3</v>
      </c>
      <c r="X51" s="848">
        <v>5.6249999999999998E-3</v>
      </c>
      <c r="Y51" s="849">
        <v>0</v>
      </c>
      <c r="Z51" s="850">
        <v>5.8204047217537891</v>
      </c>
      <c r="AD51" s="952" t="s">
        <v>66</v>
      </c>
      <c r="AE51" s="947">
        <v>2814</v>
      </c>
      <c r="AF51" s="923">
        <v>2874.4803382411897</v>
      </c>
      <c r="AG51" s="923">
        <v>65.083313254933572</v>
      </c>
      <c r="AH51" s="948">
        <v>6.241E-2</v>
      </c>
      <c r="AI51" s="937">
        <v>183.45816748987306</v>
      </c>
      <c r="AJ51" s="937">
        <v>62.993160000000003</v>
      </c>
      <c r="AK51" s="792">
        <v>5.5399999999999998E-2</v>
      </c>
      <c r="AL51" s="923">
        <v>3.489821064</v>
      </c>
      <c r="AM51" s="923">
        <v>61.156748514700801</v>
      </c>
      <c r="AN51" s="937">
        <v>127.63972957870081</v>
      </c>
      <c r="AO51" s="937">
        <v>311.09789706857384</v>
      </c>
      <c r="AP51" s="792">
        <v>0.78</v>
      </c>
      <c r="AQ51" s="937">
        <v>45.530075089066536</v>
      </c>
      <c r="AR51" s="886">
        <v>0</v>
      </c>
      <c r="AS51" s="923">
        <v>5.7200873382155413</v>
      </c>
      <c r="AT51" s="923">
        <v>39.259985328375166</v>
      </c>
      <c r="AU51" s="949">
        <v>4.8250080000000004</v>
      </c>
      <c r="AV51" s="944">
        <v>0.11519703495348303</v>
      </c>
      <c r="AW51" s="923">
        <v>0.5558266152268353</v>
      </c>
      <c r="AX51" s="23">
        <v>0</v>
      </c>
      <c r="AY51" s="937">
        <v>90.17089503266854</v>
      </c>
      <c r="AZ51" s="923" t="s">
        <v>63</v>
      </c>
      <c r="BA51" s="950">
        <v>90.17089503266854</v>
      </c>
      <c r="BB51" s="951">
        <v>311.09789706857384</v>
      </c>
      <c r="BL51" s="887"/>
      <c r="BN51" s="945"/>
    </row>
    <row r="52" spans="3:66">
      <c r="C52" s="841" t="s">
        <v>61</v>
      </c>
      <c r="D52" s="842" t="s">
        <v>67</v>
      </c>
      <c r="E52" s="842">
        <v>4225</v>
      </c>
      <c r="F52" s="830">
        <v>936.14533971774199</v>
      </c>
      <c r="G52" s="830">
        <v>2025</v>
      </c>
      <c r="H52" s="830">
        <v>5</v>
      </c>
      <c r="I52" s="830">
        <v>2030</v>
      </c>
      <c r="J52" s="830">
        <v>40</v>
      </c>
      <c r="K52" s="843">
        <v>2817.5599355037407</v>
      </c>
      <c r="L52" s="843">
        <v>4.8250080000000004</v>
      </c>
      <c r="M52" s="844">
        <v>0</v>
      </c>
      <c r="N52" s="844">
        <v>1</v>
      </c>
      <c r="O52" s="845">
        <v>62.993160000000003</v>
      </c>
      <c r="P52" s="844">
        <v>0</v>
      </c>
      <c r="Q52" s="845">
        <v>65.083313254933572</v>
      </c>
      <c r="R52" s="829">
        <v>6884.058</v>
      </c>
      <c r="S52" s="836">
        <v>0.52462655118063006</v>
      </c>
      <c r="T52" s="836">
        <v>2.5000000000000001E-2</v>
      </c>
      <c r="U52" s="846">
        <v>3.7999999999999999E-2</v>
      </c>
      <c r="V52" s="847">
        <v>323.39999999999998</v>
      </c>
      <c r="W52" s="848">
        <v>1.5039999999999999E-3</v>
      </c>
      <c r="X52" s="848">
        <v>5.6249999999999998E-3</v>
      </c>
      <c r="Y52" s="849">
        <v>0</v>
      </c>
      <c r="Z52" s="850">
        <v>5.8204047217537891</v>
      </c>
      <c r="AD52" s="952" t="s">
        <v>67</v>
      </c>
      <c r="AE52" s="947">
        <v>4225</v>
      </c>
      <c r="AF52" s="923">
        <v>2817.5599355037407</v>
      </c>
      <c r="AG52" s="923">
        <v>65.083313254933572</v>
      </c>
      <c r="AH52" s="948">
        <v>6.241E-2</v>
      </c>
      <c r="AI52" s="937">
        <v>179.90576515502886</v>
      </c>
      <c r="AJ52" s="937">
        <v>62.993160000000003</v>
      </c>
      <c r="AK52" s="792">
        <v>5.5399999999999998E-2</v>
      </c>
      <c r="AL52" s="923">
        <v>3.489821064</v>
      </c>
      <c r="AM52" s="923">
        <v>9.3792930898320002</v>
      </c>
      <c r="AN52" s="937">
        <v>75.862274153832004</v>
      </c>
      <c r="AO52" s="937">
        <v>255.76803930886086</v>
      </c>
      <c r="AP52" s="792">
        <v>0.78</v>
      </c>
      <c r="AQ52" s="937">
        <v>37.432390719596775</v>
      </c>
      <c r="AR52" s="886">
        <v>0</v>
      </c>
      <c r="AS52" s="923">
        <v>5.716678296246049</v>
      </c>
      <c r="AT52" s="923">
        <v>39.353944958698989</v>
      </c>
      <c r="AU52" s="949">
        <v>4.8250080000000004</v>
      </c>
      <c r="AV52" s="944">
        <v>0.11519703495348303</v>
      </c>
      <c r="AW52" s="923">
        <v>0.5558266152268353</v>
      </c>
      <c r="AX52" s="23">
        <v>0</v>
      </c>
      <c r="AY52" s="937">
        <v>82.167170293522588</v>
      </c>
      <c r="AZ52" s="923" t="s">
        <v>63</v>
      </c>
      <c r="BA52" s="950">
        <v>82.167170293522588</v>
      </c>
      <c r="BB52" s="951">
        <v>255.76803930886086</v>
      </c>
      <c r="BL52" s="887"/>
      <c r="BN52" s="945"/>
    </row>
    <row r="53" spans="3:66">
      <c r="C53" s="841" t="s">
        <v>238</v>
      </c>
      <c r="D53" s="842" t="s">
        <v>68</v>
      </c>
      <c r="E53" s="842">
        <v>6130</v>
      </c>
      <c r="F53" s="830">
        <v>877.56845866935487</v>
      </c>
      <c r="G53" s="830">
        <v>2025</v>
      </c>
      <c r="H53" s="830">
        <v>5</v>
      </c>
      <c r="I53" s="830">
        <v>2030</v>
      </c>
      <c r="J53" s="830">
        <v>40</v>
      </c>
      <c r="K53" s="843">
        <v>2817.5599355037407</v>
      </c>
      <c r="L53" s="843">
        <v>4.8250080000000004</v>
      </c>
      <c r="M53" s="844">
        <v>0</v>
      </c>
      <c r="N53" s="844">
        <v>1</v>
      </c>
      <c r="O53" s="845">
        <v>62.993160000000003</v>
      </c>
      <c r="P53" s="844">
        <v>0</v>
      </c>
      <c r="Q53" s="845">
        <v>65.083313254933572</v>
      </c>
      <c r="R53" s="829">
        <v>6884.058</v>
      </c>
      <c r="S53" s="836">
        <v>0.52462655118063006</v>
      </c>
      <c r="T53" s="836">
        <v>2.5000000000000001E-2</v>
      </c>
      <c r="U53" s="846">
        <v>3.7999999999999999E-2</v>
      </c>
      <c r="V53" s="847">
        <v>323.39999999999998</v>
      </c>
      <c r="W53" s="848">
        <v>1.5039999999999999E-3</v>
      </c>
      <c r="X53" s="848">
        <v>5.6249999999999998E-3</v>
      </c>
      <c r="Y53" s="849">
        <v>0</v>
      </c>
      <c r="Z53" s="850">
        <v>5.8204047217537891</v>
      </c>
      <c r="AD53" s="952" t="s">
        <v>68</v>
      </c>
      <c r="AE53" s="947">
        <v>6130</v>
      </c>
      <c r="AF53" s="923">
        <v>2817.5599355037407</v>
      </c>
      <c r="AG53" s="923">
        <v>65.083313254933572</v>
      </c>
      <c r="AH53" s="948">
        <v>6.241E-2</v>
      </c>
      <c r="AI53" s="937">
        <v>179.90576515502886</v>
      </c>
      <c r="AJ53" s="937">
        <v>62.993160000000003</v>
      </c>
      <c r="AK53" s="792">
        <v>5.5399999999999998E-2</v>
      </c>
      <c r="AL53" s="923">
        <v>3.489821064</v>
      </c>
      <c r="AM53" s="923">
        <v>16.550355576614397</v>
      </c>
      <c r="AN53" s="937">
        <v>83.033336640614394</v>
      </c>
      <c r="AO53" s="937">
        <v>262.93910179564324</v>
      </c>
      <c r="AP53" s="792">
        <v>0.78</v>
      </c>
      <c r="AQ53" s="937">
        <v>38.481896410789602</v>
      </c>
      <c r="AR53" s="886">
        <v>0</v>
      </c>
      <c r="AS53" s="923">
        <v>4.944831658985902</v>
      </c>
      <c r="AT53" s="923">
        <v>34.040507940695171</v>
      </c>
      <c r="AU53" s="949">
        <v>4.8250080000000004</v>
      </c>
      <c r="AV53" s="944">
        <v>0.11519703495348303</v>
      </c>
      <c r="AW53" s="923">
        <v>0.5558266152268353</v>
      </c>
      <c r="AX53" s="23">
        <v>0</v>
      </c>
      <c r="AY53" s="937">
        <v>77.903238966711598</v>
      </c>
      <c r="AZ53" s="923" t="s">
        <v>63</v>
      </c>
      <c r="BA53" s="950">
        <v>77.903238966711598</v>
      </c>
      <c r="BB53" s="951">
        <v>262.93910179564324</v>
      </c>
      <c r="BL53" s="887"/>
      <c r="BN53" s="945"/>
    </row>
    <row r="54" spans="3:66">
      <c r="C54" s="826" t="s">
        <v>18</v>
      </c>
      <c r="D54" s="827" t="s">
        <v>85</v>
      </c>
      <c r="E54" s="827">
        <v>0</v>
      </c>
      <c r="F54" s="852">
        <v>20</v>
      </c>
      <c r="G54" s="853">
        <v>2025</v>
      </c>
      <c r="H54" s="854">
        <v>2.5</v>
      </c>
      <c r="I54" s="855">
        <v>2027</v>
      </c>
      <c r="J54" s="853">
        <v>30</v>
      </c>
      <c r="K54" s="856">
        <v>1917.8471266781141</v>
      </c>
      <c r="L54" s="856">
        <v>6.2364190903858878</v>
      </c>
      <c r="M54" s="857">
        <v>0.74</v>
      </c>
      <c r="N54" s="857">
        <v>0.91</v>
      </c>
      <c r="O54" s="858">
        <v>42.818296273768375</v>
      </c>
      <c r="P54" s="857">
        <v>0.03</v>
      </c>
      <c r="Q54" s="858">
        <v>14.594518044812999</v>
      </c>
      <c r="R54" s="852">
        <v>8295</v>
      </c>
      <c r="S54" s="859">
        <v>0.41134918383326097</v>
      </c>
      <c r="T54" s="859">
        <v>2.5000000000000001E-2</v>
      </c>
      <c r="U54" s="860">
        <v>0.05</v>
      </c>
      <c r="V54" s="861">
        <v>27.1</v>
      </c>
      <c r="W54" s="862">
        <v>1.5150000000000001E-3</v>
      </c>
      <c r="X54" s="862">
        <v>2.1309999999999999E-2</v>
      </c>
      <c r="Y54" s="863">
        <v>0</v>
      </c>
      <c r="Z54" s="696">
        <v>117</v>
      </c>
      <c r="AD54" s="946" t="s">
        <v>85</v>
      </c>
      <c r="AE54" s="947">
        <v>0</v>
      </c>
      <c r="AF54" s="923">
        <v>1917.8471266781141</v>
      </c>
      <c r="AG54" s="923">
        <v>14.594518044812999</v>
      </c>
      <c r="AH54" s="948">
        <v>6.8909999999999999E-2</v>
      </c>
      <c r="AI54" s="937">
        <v>133.16455373785689</v>
      </c>
      <c r="AJ54" s="937">
        <v>42.818296273768375</v>
      </c>
      <c r="AK54" s="792">
        <v>2.6162731357831728E-2</v>
      </c>
      <c r="AL54" s="923">
        <v>1.1202435826106494</v>
      </c>
      <c r="AM54" s="923">
        <v>0</v>
      </c>
      <c r="AN54" s="937">
        <v>43.938539856379023</v>
      </c>
      <c r="AO54" s="937">
        <v>177.10309359423593</v>
      </c>
      <c r="AP54" s="792">
        <v>0.33</v>
      </c>
      <c r="AQ54" s="937">
        <v>61.264388264229943</v>
      </c>
      <c r="AR54" s="886">
        <v>0</v>
      </c>
      <c r="AS54" s="923">
        <v>5.6147516544049472</v>
      </c>
      <c r="AT54" s="923">
        <v>46.574364973289036</v>
      </c>
      <c r="AU54" s="949">
        <v>6.2364190903858878</v>
      </c>
      <c r="AV54" s="944">
        <v>0.14389502246807465</v>
      </c>
      <c r="AW54" s="923">
        <v>0.89738966513140694</v>
      </c>
      <c r="AX54" s="23">
        <v>0</v>
      </c>
      <c r="AY54" s="937">
        <v>114.97256199303628</v>
      </c>
      <c r="AZ54" s="923" t="s">
        <v>63</v>
      </c>
      <c r="BA54" s="950">
        <v>114.97256199303628</v>
      </c>
      <c r="BB54" s="951">
        <v>177.10309359423593</v>
      </c>
      <c r="BL54" s="887"/>
      <c r="BN54" s="945"/>
    </row>
    <row r="55" spans="3:66">
      <c r="C55" s="826" t="s">
        <v>18</v>
      </c>
      <c r="D55" s="827" t="s">
        <v>86</v>
      </c>
      <c r="E55" s="827">
        <v>0</v>
      </c>
      <c r="F55" s="852">
        <v>50</v>
      </c>
      <c r="G55" s="853">
        <v>2025</v>
      </c>
      <c r="H55" s="854">
        <v>3.5</v>
      </c>
      <c r="I55" s="855">
        <v>2028</v>
      </c>
      <c r="J55" s="853">
        <v>40</v>
      </c>
      <c r="K55" s="856">
        <v>2351.517125048329</v>
      </c>
      <c r="L55" s="856">
        <v>6.6625874999999999</v>
      </c>
      <c r="M55" s="857">
        <v>0.87</v>
      </c>
      <c r="N55" s="857">
        <v>0.98</v>
      </c>
      <c r="O55" s="858">
        <v>12.41605</v>
      </c>
      <c r="P55" s="857">
        <v>0.03</v>
      </c>
      <c r="Q55" s="858">
        <v>32.458977529649992</v>
      </c>
      <c r="R55" s="852">
        <v>9447</v>
      </c>
      <c r="S55" s="859">
        <v>0.36118783528071347</v>
      </c>
      <c r="T55" s="859">
        <v>2.9000000000000001E-2</v>
      </c>
      <c r="U55" s="860">
        <v>3.9E-2</v>
      </c>
      <c r="V55" s="861">
        <v>27</v>
      </c>
      <c r="W55" s="862">
        <v>1.5039999999999999E-3</v>
      </c>
      <c r="X55" s="862">
        <v>7.9912500000000001E-3</v>
      </c>
      <c r="Y55" s="863">
        <v>0</v>
      </c>
      <c r="Z55" s="696">
        <v>117</v>
      </c>
      <c r="AD55" s="946" t="s">
        <v>86</v>
      </c>
      <c r="AE55" s="947">
        <v>0</v>
      </c>
      <c r="AF55" s="923">
        <v>2351.517125048329</v>
      </c>
      <c r="AG55" s="923">
        <v>32.458977529649992</v>
      </c>
      <c r="AH55" s="948">
        <v>6.1019999999999998E-2</v>
      </c>
      <c r="AI55" s="937">
        <v>145.47022177930828</v>
      </c>
      <c r="AJ55" s="937">
        <v>12.41605</v>
      </c>
      <c r="AK55" s="792">
        <v>2.6162731357831728E-2</v>
      </c>
      <c r="AL55" s="923">
        <v>0.32483778067540664</v>
      </c>
      <c r="AM55" s="923">
        <v>0</v>
      </c>
      <c r="AN55" s="937">
        <v>12.740887780675408</v>
      </c>
      <c r="AO55" s="937">
        <v>158.2111095599837</v>
      </c>
      <c r="AP55" s="792">
        <v>0.33</v>
      </c>
      <c r="AQ55" s="937">
        <v>54.729178621829149</v>
      </c>
      <c r="AR55" s="886">
        <v>0</v>
      </c>
      <c r="AS55" s="923">
        <v>5.6147516544049472</v>
      </c>
      <c r="AT55" s="923">
        <v>53.042558879163536</v>
      </c>
      <c r="AU55" s="949">
        <v>6.6625874999999999</v>
      </c>
      <c r="AV55" s="944">
        <v>0.14389502246807465</v>
      </c>
      <c r="AW55" s="923">
        <v>0.95871317800801326</v>
      </c>
      <c r="AX55" s="23">
        <v>0</v>
      </c>
      <c r="AY55" s="937">
        <v>115.3930381790007</v>
      </c>
      <c r="AZ55" s="923" t="s">
        <v>63</v>
      </c>
      <c r="BA55" s="950">
        <v>115.3930381790007</v>
      </c>
      <c r="BB55" s="951">
        <v>158.2111095599837</v>
      </c>
      <c r="BL55" s="887"/>
      <c r="BN55" s="945"/>
    </row>
    <row r="56" spans="3:66">
      <c r="C56" s="841" t="s">
        <v>234</v>
      </c>
      <c r="D56" s="842" t="s">
        <v>170</v>
      </c>
      <c r="E56" s="842">
        <v>19</v>
      </c>
      <c r="F56" s="830">
        <v>50</v>
      </c>
      <c r="G56" s="830">
        <v>2025</v>
      </c>
      <c r="H56" s="830">
        <v>3.5</v>
      </c>
      <c r="I56" s="830">
        <v>2028</v>
      </c>
      <c r="J56" s="830">
        <v>40</v>
      </c>
      <c r="K56" s="843">
        <v>2539.6384950521956</v>
      </c>
      <c r="L56" s="843">
        <v>6.6625874999999999</v>
      </c>
      <c r="M56" s="844">
        <v>0.87</v>
      </c>
      <c r="N56" s="844">
        <v>0.98</v>
      </c>
      <c r="O56" s="845">
        <v>12.41605</v>
      </c>
      <c r="P56" s="844">
        <v>0.03</v>
      </c>
      <c r="Q56" s="845">
        <v>32.458977529649992</v>
      </c>
      <c r="R56" s="829">
        <v>9409.2119999999995</v>
      </c>
      <c r="S56" s="836">
        <v>0.36118783528071347</v>
      </c>
      <c r="T56" s="836">
        <v>2.9000000000000001E-2</v>
      </c>
      <c r="U56" s="846">
        <v>3.9E-2</v>
      </c>
      <c r="V56" s="847">
        <v>27</v>
      </c>
      <c r="W56" s="848">
        <v>1.5039999999999999E-3</v>
      </c>
      <c r="X56" s="848">
        <v>7.9912500000000001E-3</v>
      </c>
      <c r="Y56" s="849">
        <v>0</v>
      </c>
      <c r="Z56" s="850">
        <v>117</v>
      </c>
      <c r="AD56" s="952" t="s">
        <v>170</v>
      </c>
      <c r="AE56" s="947">
        <v>19</v>
      </c>
      <c r="AF56" s="923">
        <v>2539.6384950521956</v>
      </c>
      <c r="AG56" s="923">
        <v>32.458977529649992</v>
      </c>
      <c r="AH56" s="948">
        <v>6.1019999999999998E-2</v>
      </c>
      <c r="AI56" s="937">
        <v>156.94938777694421</v>
      </c>
      <c r="AJ56" s="937">
        <v>12.41605</v>
      </c>
      <c r="AK56" s="792">
        <v>2.6162731357831728E-2</v>
      </c>
      <c r="AL56" s="923">
        <v>0.32483778067540664</v>
      </c>
      <c r="AM56" s="923">
        <v>0</v>
      </c>
      <c r="AN56" s="937">
        <v>12.740887780675408</v>
      </c>
      <c r="AO56" s="937">
        <v>169.6902755576196</v>
      </c>
      <c r="AP56" s="792">
        <v>0.33</v>
      </c>
      <c r="AQ56" s="937">
        <v>58.700109159270653</v>
      </c>
      <c r="AR56" s="886">
        <v>0</v>
      </c>
      <c r="AS56" s="923">
        <v>5.6147516544049472</v>
      </c>
      <c r="AT56" s="923">
        <v>52.830388643646884</v>
      </c>
      <c r="AU56" s="949">
        <v>6.6625874999999999</v>
      </c>
      <c r="AV56" s="944">
        <v>0.14389502246807465</v>
      </c>
      <c r="AW56" s="923">
        <v>0.95871317800801326</v>
      </c>
      <c r="AX56" s="23">
        <v>0</v>
      </c>
      <c r="AY56" s="937">
        <v>119.15179848092555</v>
      </c>
      <c r="AZ56" s="923" t="s">
        <v>63</v>
      </c>
      <c r="BA56" s="950">
        <v>119.15179848092555</v>
      </c>
      <c r="BB56" s="951">
        <v>169.6902755576196</v>
      </c>
      <c r="BL56" s="887"/>
      <c r="BN56" s="945"/>
    </row>
    <row r="57" spans="3:66">
      <c r="C57" s="841" t="s">
        <v>235</v>
      </c>
      <c r="D57" s="842" t="s">
        <v>171</v>
      </c>
      <c r="E57" s="842">
        <v>497</v>
      </c>
      <c r="F57" s="830">
        <v>50</v>
      </c>
      <c r="G57" s="830">
        <v>2025</v>
      </c>
      <c r="H57" s="830">
        <v>3.5</v>
      </c>
      <c r="I57" s="830">
        <v>2028</v>
      </c>
      <c r="J57" s="830">
        <v>40</v>
      </c>
      <c r="K57" s="843">
        <v>2680.7295225550947</v>
      </c>
      <c r="L57" s="843">
        <v>6.6625874999999999</v>
      </c>
      <c r="M57" s="844">
        <v>0.87</v>
      </c>
      <c r="N57" s="844">
        <v>0.98</v>
      </c>
      <c r="O57" s="845">
        <v>12.41605</v>
      </c>
      <c r="P57" s="844">
        <v>0.03</v>
      </c>
      <c r="Q57" s="845">
        <v>32.458977529649992</v>
      </c>
      <c r="R57" s="829">
        <v>9484.7880000000005</v>
      </c>
      <c r="S57" s="836">
        <v>0.36118783528071347</v>
      </c>
      <c r="T57" s="836">
        <v>2.9000000000000001E-2</v>
      </c>
      <c r="U57" s="846">
        <v>3.9E-2</v>
      </c>
      <c r="V57" s="847">
        <v>27</v>
      </c>
      <c r="W57" s="848">
        <v>1.5039999999999999E-3</v>
      </c>
      <c r="X57" s="848">
        <v>7.9912500000000001E-3</v>
      </c>
      <c r="Y57" s="849">
        <v>0</v>
      </c>
      <c r="Z57" s="850">
        <v>117</v>
      </c>
      <c r="AD57" s="952" t="s">
        <v>171</v>
      </c>
      <c r="AE57" s="947">
        <v>497</v>
      </c>
      <c r="AF57" s="923">
        <v>2680.7295225550947</v>
      </c>
      <c r="AG57" s="923">
        <v>32.458977529649992</v>
      </c>
      <c r="AH57" s="948">
        <v>6.1019999999999998E-2</v>
      </c>
      <c r="AI57" s="937">
        <v>165.55876227517112</v>
      </c>
      <c r="AJ57" s="937">
        <v>12.41605</v>
      </c>
      <c r="AK57" s="792">
        <v>2.6162731357831728E-2</v>
      </c>
      <c r="AL57" s="923">
        <v>0.32483778067540664</v>
      </c>
      <c r="AM57" s="923">
        <v>0</v>
      </c>
      <c r="AN57" s="937">
        <v>12.740887780675408</v>
      </c>
      <c r="AO57" s="937">
        <v>178.29965005584654</v>
      </c>
      <c r="AP57" s="792">
        <v>0.33</v>
      </c>
      <c r="AQ57" s="937">
        <v>61.678307062351777</v>
      </c>
      <c r="AR57" s="886">
        <v>0</v>
      </c>
      <c r="AS57" s="923">
        <v>5.6147516544049472</v>
      </c>
      <c r="AT57" s="923">
        <v>53.254729114680202</v>
      </c>
      <c r="AU57" s="949">
        <v>6.6625874999999999</v>
      </c>
      <c r="AV57" s="944">
        <v>0.14389502246807465</v>
      </c>
      <c r="AW57" s="923">
        <v>0.95871317800801326</v>
      </c>
      <c r="AX57" s="23">
        <v>0</v>
      </c>
      <c r="AY57" s="937">
        <v>122.55433685503999</v>
      </c>
      <c r="AZ57" s="923" t="s">
        <v>63</v>
      </c>
      <c r="BA57" s="950">
        <v>122.55433685503999</v>
      </c>
      <c r="BB57" s="951">
        <v>178.29965005584654</v>
      </c>
      <c r="BL57" s="887"/>
      <c r="BN57" s="945"/>
    </row>
    <row r="58" spans="3:66">
      <c r="C58" s="841" t="s">
        <v>236</v>
      </c>
      <c r="D58" s="842" t="s">
        <v>172</v>
      </c>
      <c r="E58" s="842">
        <v>2353</v>
      </c>
      <c r="F58" s="830">
        <v>50</v>
      </c>
      <c r="G58" s="830">
        <v>2025</v>
      </c>
      <c r="H58" s="830">
        <v>3.5</v>
      </c>
      <c r="I58" s="830">
        <v>2028</v>
      </c>
      <c r="J58" s="830">
        <v>40</v>
      </c>
      <c r="K58" s="843">
        <v>2422.0626387997791</v>
      </c>
      <c r="L58" s="843">
        <v>6.6625874999999999</v>
      </c>
      <c r="M58" s="844">
        <v>0.87</v>
      </c>
      <c r="N58" s="844">
        <v>0.98</v>
      </c>
      <c r="O58" s="845">
        <v>12.41605</v>
      </c>
      <c r="P58" s="844">
        <v>0.03</v>
      </c>
      <c r="Q58" s="845">
        <v>32.458977529649992</v>
      </c>
      <c r="R58" s="829">
        <v>9352.5300000000007</v>
      </c>
      <c r="S58" s="836">
        <v>0.36118783528071347</v>
      </c>
      <c r="T58" s="836">
        <v>2.9000000000000001E-2</v>
      </c>
      <c r="U58" s="846">
        <v>3.9E-2</v>
      </c>
      <c r="V58" s="847">
        <v>27</v>
      </c>
      <c r="W58" s="848">
        <v>1.5039999999999999E-3</v>
      </c>
      <c r="X58" s="848">
        <v>7.9912500000000001E-3</v>
      </c>
      <c r="Y58" s="849">
        <v>0</v>
      </c>
      <c r="Z58" s="850">
        <v>117</v>
      </c>
      <c r="AD58" s="952" t="s">
        <v>172</v>
      </c>
      <c r="AE58" s="947">
        <v>2353</v>
      </c>
      <c r="AF58" s="923">
        <v>2422.0626387997791</v>
      </c>
      <c r="AG58" s="923">
        <v>32.458977529649992</v>
      </c>
      <c r="AH58" s="948">
        <v>6.1019999999999998E-2</v>
      </c>
      <c r="AI58" s="937">
        <v>149.77490902842175</v>
      </c>
      <c r="AJ58" s="937">
        <v>12.41605</v>
      </c>
      <c r="AK58" s="792">
        <v>2.6162731357831728E-2</v>
      </c>
      <c r="AL58" s="923">
        <v>0.32483778067540664</v>
      </c>
      <c r="AM58" s="923">
        <v>0</v>
      </c>
      <c r="AN58" s="937">
        <v>12.740887780675408</v>
      </c>
      <c r="AO58" s="937">
        <v>162.51579680909714</v>
      </c>
      <c r="AP58" s="792">
        <v>0.33</v>
      </c>
      <c r="AQ58" s="937">
        <v>56.218277573369704</v>
      </c>
      <c r="AR58" s="886">
        <v>0</v>
      </c>
      <c r="AS58" s="923">
        <v>5.6147516544049472</v>
      </c>
      <c r="AT58" s="923">
        <v>52.512133290371899</v>
      </c>
      <c r="AU58" s="949">
        <v>6.6625874999999999</v>
      </c>
      <c r="AV58" s="944">
        <v>0.14389502246807465</v>
      </c>
      <c r="AW58" s="923">
        <v>0.95871317800801326</v>
      </c>
      <c r="AX58" s="23">
        <v>0</v>
      </c>
      <c r="AY58" s="937">
        <v>116.35171154174962</v>
      </c>
      <c r="AZ58" s="923" t="s">
        <v>63</v>
      </c>
      <c r="BA58" s="950">
        <v>116.35171154174962</v>
      </c>
      <c r="BB58" s="951">
        <v>162.51579680909714</v>
      </c>
      <c r="BL58" s="887"/>
      <c r="BN58" s="945"/>
    </row>
    <row r="59" spans="3:66">
      <c r="C59" s="841" t="s">
        <v>237</v>
      </c>
      <c r="D59" s="842" t="s">
        <v>87</v>
      </c>
      <c r="E59" s="842">
        <v>2814</v>
      </c>
      <c r="F59" s="829">
        <v>50</v>
      </c>
      <c r="G59" s="830">
        <v>2025</v>
      </c>
      <c r="H59" s="830">
        <v>3.5</v>
      </c>
      <c r="I59" s="830">
        <v>2028</v>
      </c>
      <c r="J59" s="830">
        <v>40</v>
      </c>
      <c r="K59" s="843">
        <v>2375.0322962988125</v>
      </c>
      <c r="L59" s="843">
        <v>6.6625874999999999</v>
      </c>
      <c r="M59" s="844">
        <v>0.87</v>
      </c>
      <c r="N59" s="844">
        <v>0.98</v>
      </c>
      <c r="O59" s="845">
        <v>12.41605</v>
      </c>
      <c r="P59" s="844">
        <v>0.03</v>
      </c>
      <c r="Q59" s="845">
        <v>32.458977529649992</v>
      </c>
      <c r="R59" s="829">
        <v>9390.3179999999993</v>
      </c>
      <c r="S59" s="836">
        <v>0.36118783528071347</v>
      </c>
      <c r="T59" s="836">
        <v>2.9000000000000001E-2</v>
      </c>
      <c r="U59" s="846">
        <v>3.9E-2</v>
      </c>
      <c r="V59" s="847">
        <v>27</v>
      </c>
      <c r="W59" s="848">
        <v>1.5039999999999999E-3</v>
      </c>
      <c r="X59" s="848">
        <v>7.9912500000000001E-3</v>
      </c>
      <c r="Y59" s="849">
        <v>0</v>
      </c>
      <c r="Z59" s="850">
        <v>117</v>
      </c>
      <c r="AD59" s="952" t="s">
        <v>87</v>
      </c>
      <c r="AE59" s="947">
        <v>2814</v>
      </c>
      <c r="AF59" s="923">
        <v>2375.0322962988125</v>
      </c>
      <c r="AG59" s="923">
        <v>32.458977529649992</v>
      </c>
      <c r="AH59" s="948">
        <v>6.1019999999999998E-2</v>
      </c>
      <c r="AI59" s="937">
        <v>146.90511752901278</v>
      </c>
      <c r="AJ59" s="937">
        <v>12.41605</v>
      </c>
      <c r="AK59" s="792">
        <v>2.6162731357831728E-2</v>
      </c>
      <c r="AL59" s="923">
        <v>0.32483778067540664</v>
      </c>
      <c r="AM59" s="923">
        <v>0</v>
      </c>
      <c r="AN59" s="937">
        <v>12.740887780675408</v>
      </c>
      <c r="AO59" s="937">
        <v>159.64600530968818</v>
      </c>
      <c r="AP59" s="792">
        <v>0.33</v>
      </c>
      <c r="AQ59" s="937">
        <v>55.225544939009332</v>
      </c>
      <c r="AR59" s="886">
        <v>0</v>
      </c>
      <c r="AS59" s="923">
        <v>5.6147516544049472</v>
      </c>
      <c r="AT59" s="923">
        <v>52.724303525888551</v>
      </c>
      <c r="AU59" s="949">
        <v>6.6625874999999999</v>
      </c>
      <c r="AV59" s="944">
        <v>0.14389502246807465</v>
      </c>
      <c r="AW59" s="923">
        <v>0.95871317800801326</v>
      </c>
      <c r="AX59" s="23">
        <v>0</v>
      </c>
      <c r="AY59" s="937">
        <v>115.5711491429059</v>
      </c>
      <c r="AZ59" s="923" t="s">
        <v>63</v>
      </c>
      <c r="BA59" s="950">
        <v>115.5711491429059</v>
      </c>
      <c r="BB59" s="951">
        <v>159.64600530968818</v>
      </c>
      <c r="BL59" s="887"/>
      <c r="BN59" s="945"/>
    </row>
    <row r="60" spans="3:66">
      <c r="C60" s="841" t="s">
        <v>61</v>
      </c>
      <c r="D60" s="842" t="s">
        <v>88</v>
      </c>
      <c r="E60" s="842">
        <v>4225</v>
      </c>
      <c r="F60" s="829">
        <v>50</v>
      </c>
      <c r="G60" s="830">
        <v>2025</v>
      </c>
      <c r="H60" s="830">
        <v>3.5</v>
      </c>
      <c r="I60" s="830">
        <v>2028</v>
      </c>
      <c r="J60" s="830">
        <v>40</v>
      </c>
      <c r="K60" s="843">
        <v>2351.517125048329</v>
      </c>
      <c r="L60" s="843">
        <v>6.6625874999999999</v>
      </c>
      <c r="M60" s="844">
        <v>0.87</v>
      </c>
      <c r="N60" s="844">
        <v>0.98</v>
      </c>
      <c r="O60" s="845">
        <v>12.41605</v>
      </c>
      <c r="P60" s="844">
        <v>0.03</v>
      </c>
      <c r="Q60" s="845">
        <v>32.458977529649992</v>
      </c>
      <c r="R60" s="829">
        <v>9399.7649999999994</v>
      </c>
      <c r="S60" s="836">
        <v>0.36118783528071347</v>
      </c>
      <c r="T60" s="836">
        <v>2.9000000000000001E-2</v>
      </c>
      <c r="U60" s="846">
        <v>3.9E-2</v>
      </c>
      <c r="V60" s="847">
        <v>27</v>
      </c>
      <c r="W60" s="848">
        <v>1.5039999999999999E-3</v>
      </c>
      <c r="X60" s="848">
        <v>7.9912500000000001E-3</v>
      </c>
      <c r="Y60" s="849">
        <v>0</v>
      </c>
      <c r="Z60" s="850">
        <v>117</v>
      </c>
      <c r="AD60" s="952" t="s">
        <v>88</v>
      </c>
      <c r="AE60" s="947">
        <v>4225</v>
      </c>
      <c r="AF60" s="923">
        <v>2351.517125048329</v>
      </c>
      <c r="AG60" s="923">
        <v>32.458977529649992</v>
      </c>
      <c r="AH60" s="948">
        <v>6.1019999999999998E-2</v>
      </c>
      <c r="AI60" s="937">
        <v>145.47022177930828</v>
      </c>
      <c r="AJ60" s="937">
        <v>12.41605</v>
      </c>
      <c r="AK60" s="792">
        <v>2.6162731357831728E-2</v>
      </c>
      <c r="AL60" s="923">
        <v>0.32483778067540664</v>
      </c>
      <c r="AM60" s="923">
        <v>0</v>
      </c>
      <c r="AN60" s="937">
        <v>12.740887780675408</v>
      </c>
      <c r="AO60" s="937">
        <v>158.2111095599837</v>
      </c>
      <c r="AP60" s="792">
        <v>0.33</v>
      </c>
      <c r="AQ60" s="937">
        <v>54.729178621829149</v>
      </c>
      <c r="AR60" s="886">
        <v>0</v>
      </c>
      <c r="AS60" s="923">
        <v>5.6147516544049472</v>
      </c>
      <c r="AT60" s="923">
        <v>52.777346084767714</v>
      </c>
      <c r="AU60" s="949">
        <v>6.6625874999999999</v>
      </c>
      <c r="AV60" s="944">
        <v>0.14389502246807465</v>
      </c>
      <c r="AW60" s="923">
        <v>0.95871317800801326</v>
      </c>
      <c r="AX60" s="23">
        <v>0</v>
      </c>
      <c r="AY60" s="937">
        <v>115.12782538460488</v>
      </c>
      <c r="AZ60" s="923" t="s">
        <v>63</v>
      </c>
      <c r="BA60" s="950">
        <v>115.12782538460488</v>
      </c>
      <c r="BB60" s="951">
        <v>158.2111095599837</v>
      </c>
      <c r="BL60" s="887"/>
      <c r="BN60" s="945"/>
    </row>
    <row r="61" spans="3:66">
      <c r="C61" s="841" t="s">
        <v>238</v>
      </c>
      <c r="D61" s="842" t="s">
        <v>89</v>
      </c>
      <c r="E61" s="842">
        <v>6130</v>
      </c>
      <c r="F61" s="829">
        <v>50</v>
      </c>
      <c r="G61" s="830">
        <v>2025</v>
      </c>
      <c r="H61" s="830">
        <v>3.5</v>
      </c>
      <c r="I61" s="830">
        <v>2028</v>
      </c>
      <c r="J61" s="830">
        <v>40</v>
      </c>
      <c r="K61" s="843">
        <v>2328.0019537978455</v>
      </c>
      <c r="L61" s="843">
        <v>6.6625874999999999</v>
      </c>
      <c r="M61" s="844">
        <v>0.87</v>
      </c>
      <c r="N61" s="844">
        <v>0.98</v>
      </c>
      <c r="O61" s="845">
        <v>12.41605</v>
      </c>
      <c r="P61" s="844">
        <v>0.03</v>
      </c>
      <c r="Q61" s="845">
        <v>32.458977529649992</v>
      </c>
      <c r="R61" s="829">
        <v>9333.6360000000004</v>
      </c>
      <c r="S61" s="836">
        <v>0.36118783528071347</v>
      </c>
      <c r="T61" s="836">
        <v>2.9000000000000001E-2</v>
      </c>
      <c r="U61" s="846">
        <v>3.9E-2</v>
      </c>
      <c r="V61" s="847">
        <v>27</v>
      </c>
      <c r="W61" s="848">
        <v>1.5039999999999999E-3</v>
      </c>
      <c r="X61" s="848">
        <v>7.9912500000000001E-3</v>
      </c>
      <c r="Y61" s="849">
        <v>0</v>
      </c>
      <c r="Z61" s="850">
        <v>117</v>
      </c>
      <c r="AD61" s="952" t="s">
        <v>89</v>
      </c>
      <c r="AE61" s="947">
        <v>6130</v>
      </c>
      <c r="AF61" s="923">
        <v>2328.0019537978455</v>
      </c>
      <c r="AG61" s="923">
        <v>32.458977529649992</v>
      </c>
      <c r="AH61" s="948">
        <v>6.1019999999999998E-2</v>
      </c>
      <c r="AI61" s="937">
        <v>144.03532602960377</v>
      </c>
      <c r="AJ61" s="937">
        <v>12.41605</v>
      </c>
      <c r="AK61" s="792">
        <v>2.6162731357831728E-2</v>
      </c>
      <c r="AL61" s="923">
        <v>0.32483778067540664</v>
      </c>
      <c r="AM61" s="923">
        <v>0</v>
      </c>
      <c r="AN61" s="937">
        <v>12.740887780675408</v>
      </c>
      <c r="AO61" s="937">
        <v>156.77621381027916</v>
      </c>
      <c r="AP61" s="792">
        <v>0.33</v>
      </c>
      <c r="AQ61" s="937">
        <v>54.232812304648938</v>
      </c>
      <c r="AR61" s="886">
        <v>0</v>
      </c>
      <c r="AS61" s="923">
        <v>5.6147516544049472</v>
      </c>
      <c r="AT61" s="923">
        <v>52.406048172613573</v>
      </c>
      <c r="AU61" s="949">
        <v>6.6625874999999999</v>
      </c>
      <c r="AV61" s="944">
        <v>0.14389502246807465</v>
      </c>
      <c r="AW61" s="923">
        <v>0.95871317800801326</v>
      </c>
      <c r="AX61" s="23">
        <v>0</v>
      </c>
      <c r="AY61" s="937">
        <v>114.26016115527052</v>
      </c>
      <c r="AZ61" s="923" t="s">
        <v>63</v>
      </c>
      <c r="BA61" s="950">
        <v>114.26016115527052</v>
      </c>
      <c r="BB61" s="951">
        <v>156.77621381027916</v>
      </c>
      <c r="BL61" s="887"/>
      <c r="BN61" s="945"/>
    </row>
    <row r="62" spans="3:66">
      <c r="C62" s="826" t="s">
        <v>18</v>
      </c>
      <c r="D62" s="827" t="s">
        <v>90</v>
      </c>
      <c r="E62" s="827">
        <v>0</v>
      </c>
      <c r="F62" s="852">
        <v>211</v>
      </c>
      <c r="G62" s="853">
        <v>2025</v>
      </c>
      <c r="H62" s="854">
        <v>3.5</v>
      </c>
      <c r="I62" s="855">
        <v>2028</v>
      </c>
      <c r="J62" s="853">
        <v>40</v>
      </c>
      <c r="K62" s="856">
        <v>1610.416817617818</v>
      </c>
      <c r="L62" s="856">
        <v>5.3300700000000001</v>
      </c>
      <c r="M62" s="857">
        <v>0.87</v>
      </c>
      <c r="N62" s="857">
        <v>0.98</v>
      </c>
      <c r="O62" s="858">
        <v>9.9328400000000006</v>
      </c>
      <c r="P62" s="857">
        <v>0.03</v>
      </c>
      <c r="Q62" s="858">
        <v>32.458977529649992</v>
      </c>
      <c r="R62" s="852">
        <v>9447</v>
      </c>
      <c r="S62" s="859">
        <v>0.36118783528071347</v>
      </c>
      <c r="T62" s="859">
        <v>2.9000000000000001E-2</v>
      </c>
      <c r="U62" s="860">
        <v>3.9E-2</v>
      </c>
      <c r="V62" s="861">
        <v>27</v>
      </c>
      <c r="W62" s="862">
        <v>1.5039999999999999E-3</v>
      </c>
      <c r="X62" s="862">
        <v>7.9912500000000001E-3</v>
      </c>
      <c r="Y62" s="863">
        <v>0</v>
      </c>
      <c r="Z62" s="696">
        <v>117</v>
      </c>
      <c r="AD62" s="946" t="s">
        <v>90</v>
      </c>
      <c r="AE62" s="947">
        <v>0</v>
      </c>
      <c r="AF62" s="923">
        <v>1610.416817617818</v>
      </c>
      <c r="AG62" s="923">
        <v>32.458977529649992</v>
      </c>
      <c r="AH62" s="948">
        <v>6.105E-2</v>
      </c>
      <c r="AI62" s="937">
        <v>100.29756729375292</v>
      </c>
      <c r="AJ62" s="937">
        <v>9.9328400000000006</v>
      </c>
      <c r="AK62" s="792">
        <v>2.6162731357831728E-2</v>
      </c>
      <c r="AL62" s="923">
        <v>0.25987022454032532</v>
      </c>
      <c r="AM62" s="923">
        <v>0</v>
      </c>
      <c r="AN62" s="937">
        <v>10.192710224540326</v>
      </c>
      <c r="AO62" s="937">
        <v>110.49027751829324</v>
      </c>
      <c r="AP62" s="792">
        <v>0.33</v>
      </c>
      <c r="AQ62" s="937">
        <v>38.221349632729087</v>
      </c>
      <c r="AR62" s="886">
        <v>0</v>
      </c>
      <c r="AS62" s="923">
        <v>5.6147516544049472</v>
      </c>
      <c r="AT62" s="923">
        <v>53.042558879163536</v>
      </c>
      <c r="AU62" s="949">
        <v>5.3300700000000001</v>
      </c>
      <c r="AV62" s="944">
        <v>0.14389502246807465</v>
      </c>
      <c r="AW62" s="923">
        <v>0.7669705424064106</v>
      </c>
      <c r="AX62" s="23">
        <v>0</v>
      </c>
      <c r="AY62" s="937">
        <v>97.360949054299041</v>
      </c>
      <c r="AZ62" s="923" t="s">
        <v>63</v>
      </c>
      <c r="BA62" s="950">
        <v>97.360949054299041</v>
      </c>
      <c r="BB62" s="951">
        <v>110.49027751829324</v>
      </c>
      <c r="BL62" s="887"/>
      <c r="BN62" s="945"/>
    </row>
    <row r="63" spans="3:66">
      <c r="C63" s="841" t="s">
        <v>234</v>
      </c>
      <c r="D63" s="842" t="s">
        <v>170</v>
      </c>
      <c r="E63" s="842">
        <v>19</v>
      </c>
      <c r="F63" s="830">
        <v>211</v>
      </c>
      <c r="G63" s="830">
        <v>2025</v>
      </c>
      <c r="H63" s="830">
        <v>3.5</v>
      </c>
      <c r="I63" s="830">
        <v>2028</v>
      </c>
      <c r="J63" s="830">
        <v>40</v>
      </c>
      <c r="K63" s="843">
        <v>1739.2501630272436</v>
      </c>
      <c r="L63" s="843">
        <v>5.3300700000000001</v>
      </c>
      <c r="M63" s="844">
        <v>0.87</v>
      </c>
      <c r="N63" s="844">
        <v>0.98</v>
      </c>
      <c r="O63" s="845">
        <v>9.9328400000000006</v>
      </c>
      <c r="P63" s="844">
        <v>0.03</v>
      </c>
      <c r="Q63" s="845">
        <v>32.458977529649992</v>
      </c>
      <c r="R63" s="829">
        <v>9409.2119999999995</v>
      </c>
      <c r="S63" s="836">
        <v>0.36118783528071347</v>
      </c>
      <c r="T63" s="836">
        <v>2.9000000000000001E-2</v>
      </c>
      <c r="U63" s="846">
        <v>3.9E-2</v>
      </c>
      <c r="V63" s="847">
        <v>27</v>
      </c>
      <c r="W63" s="848">
        <v>1.5039999999999999E-3</v>
      </c>
      <c r="X63" s="848">
        <v>7.9912500000000001E-3</v>
      </c>
      <c r="Y63" s="849">
        <v>0</v>
      </c>
      <c r="Z63" s="850">
        <v>117</v>
      </c>
      <c r="AD63" s="952" t="s">
        <v>170</v>
      </c>
      <c r="AE63" s="947">
        <v>19</v>
      </c>
      <c r="AF63" s="923">
        <v>1739.2501630272436</v>
      </c>
      <c r="AG63" s="923">
        <v>32.458977529649992</v>
      </c>
      <c r="AH63" s="948">
        <v>6.105E-2</v>
      </c>
      <c r="AI63" s="937">
        <v>108.16284303099835</v>
      </c>
      <c r="AJ63" s="937">
        <v>9.9328400000000006</v>
      </c>
      <c r="AK63" s="792">
        <v>2.6162731357831728E-2</v>
      </c>
      <c r="AL63" s="923">
        <v>0.25987022454032532</v>
      </c>
      <c r="AM63" s="923">
        <v>0</v>
      </c>
      <c r="AN63" s="937">
        <v>10.192710224540326</v>
      </c>
      <c r="AO63" s="937">
        <v>118.35555325553867</v>
      </c>
      <c r="AP63" s="792">
        <v>0.33</v>
      </c>
      <c r="AQ63" s="937">
        <v>40.942145169343661</v>
      </c>
      <c r="AR63" s="886">
        <v>0</v>
      </c>
      <c r="AS63" s="923">
        <v>5.6147516544049472</v>
      </c>
      <c r="AT63" s="923">
        <v>52.830388643646884</v>
      </c>
      <c r="AU63" s="949">
        <v>5.3300700000000001</v>
      </c>
      <c r="AV63" s="944">
        <v>0.14389502246807465</v>
      </c>
      <c r="AW63" s="923">
        <v>0.7669705424064106</v>
      </c>
      <c r="AX63" s="23">
        <v>0</v>
      </c>
      <c r="AY63" s="937">
        <v>99.869574355396963</v>
      </c>
      <c r="AZ63" s="923" t="s">
        <v>63</v>
      </c>
      <c r="BA63" s="950">
        <v>99.869574355396963</v>
      </c>
      <c r="BB63" s="951">
        <v>118.35555325553867</v>
      </c>
      <c r="BL63" s="887"/>
      <c r="BN63" s="945"/>
    </row>
    <row r="64" spans="3:66">
      <c r="C64" s="841" t="s">
        <v>235</v>
      </c>
      <c r="D64" s="842" t="s">
        <v>171</v>
      </c>
      <c r="E64" s="842">
        <v>497</v>
      </c>
      <c r="F64" s="830">
        <v>211</v>
      </c>
      <c r="G64" s="830">
        <v>2025</v>
      </c>
      <c r="H64" s="830">
        <v>3.5</v>
      </c>
      <c r="I64" s="830">
        <v>2028</v>
      </c>
      <c r="J64" s="830">
        <v>40</v>
      </c>
      <c r="K64" s="843">
        <v>1835.8751720843122</v>
      </c>
      <c r="L64" s="843">
        <v>5.3300700000000001</v>
      </c>
      <c r="M64" s="844">
        <v>0.87</v>
      </c>
      <c r="N64" s="844">
        <v>0.98</v>
      </c>
      <c r="O64" s="845">
        <v>9.9328400000000006</v>
      </c>
      <c r="P64" s="844">
        <v>0.03</v>
      </c>
      <c r="Q64" s="845">
        <v>32.458977529649992</v>
      </c>
      <c r="R64" s="829">
        <v>9484.7880000000005</v>
      </c>
      <c r="S64" s="836">
        <v>0.36118783528071347</v>
      </c>
      <c r="T64" s="836">
        <v>2.9000000000000001E-2</v>
      </c>
      <c r="U64" s="846">
        <v>3.9E-2</v>
      </c>
      <c r="V64" s="847">
        <v>27</v>
      </c>
      <c r="W64" s="848">
        <v>1.5039999999999999E-3</v>
      </c>
      <c r="X64" s="848">
        <v>7.9912500000000001E-3</v>
      </c>
      <c r="Y64" s="849">
        <v>0</v>
      </c>
      <c r="Z64" s="850">
        <v>117</v>
      </c>
      <c r="AD64" s="952" t="s">
        <v>171</v>
      </c>
      <c r="AE64" s="947">
        <v>497</v>
      </c>
      <c r="AF64" s="923">
        <v>1835.8751720843122</v>
      </c>
      <c r="AG64" s="923">
        <v>32.458977529649992</v>
      </c>
      <c r="AH64" s="948">
        <v>6.105E-2</v>
      </c>
      <c r="AI64" s="937">
        <v>114.06179983393238</v>
      </c>
      <c r="AJ64" s="937">
        <v>9.9328400000000006</v>
      </c>
      <c r="AK64" s="792">
        <v>2.6162731357831728E-2</v>
      </c>
      <c r="AL64" s="923">
        <v>0.25987022454032532</v>
      </c>
      <c r="AM64" s="923">
        <v>0</v>
      </c>
      <c r="AN64" s="937">
        <v>10.192710224540326</v>
      </c>
      <c r="AO64" s="937">
        <v>124.2545100584727</v>
      </c>
      <c r="AP64" s="792">
        <v>0.33</v>
      </c>
      <c r="AQ64" s="937">
        <v>42.982741821804588</v>
      </c>
      <c r="AR64" s="886">
        <v>0</v>
      </c>
      <c r="AS64" s="923">
        <v>5.6147516544049472</v>
      </c>
      <c r="AT64" s="923">
        <v>53.254729114680202</v>
      </c>
      <c r="AU64" s="949">
        <v>5.3300700000000001</v>
      </c>
      <c r="AV64" s="944">
        <v>0.14389502246807465</v>
      </c>
      <c r="AW64" s="923">
        <v>0.7669705424064106</v>
      </c>
      <c r="AX64" s="23">
        <v>0</v>
      </c>
      <c r="AY64" s="937">
        <v>102.3345114788912</v>
      </c>
      <c r="AZ64" s="923" t="s">
        <v>63</v>
      </c>
      <c r="BA64" s="950">
        <v>102.3345114788912</v>
      </c>
      <c r="BB64" s="951">
        <v>124.2545100584727</v>
      </c>
      <c r="BL64" s="887"/>
      <c r="BN64" s="945"/>
    </row>
    <row r="65" spans="3:66">
      <c r="C65" s="841" t="s">
        <v>236</v>
      </c>
      <c r="D65" s="842" t="s">
        <v>172</v>
      </c>
      <c r="E65" s="842">
        <v>2353</v>
      </c>
      <c r="F65" s="830">
        <v>211</v>
      </c>
      <c r="G65" s="830">
        <v>2025</v>
      </c>
      <c r="H65" s="830">
        <v>3.5</v>
      </c>
      <c r="I65" s="830">
        <v>2028</v>
      </c>
      <c r="J65" s="830">
        <v>40</v>
      </c>
      <c r="K65" s="843">
        <v>1658.7293221463526</v>
      </c>
      <c r="L65" s="843">
        <v>5.3300700000000001</v>
      </c>
      <c r="M65" s="844">
        <v>0.87</v>
      </c>
      <c r="N65" s="844">
        <v>0.98</v>
      </c>
      <c r="O65" s="845">
        <v>9.9328400000000006</v>
      </c>
      <c r="P65" s="844">
        <v>0.03</v>
      </c>
      <c r="Q65" s="845">
        <v>32.458977529649992</v>
      </c>
      <c r="R65" s="829">
        <v>9352.5300000000007</v>
      </c>
      <c r="S65" s="836">
        <v>0.36118783528071347</v>
      </c>
      <c r="T65" s="836">
        <v>2.9000000000000001E-2</v>
      </c>
      <c r="U65" s="846">
        <v>3.9E-2</v>
      </c>
      <c r="V65" s="847">
        <v>27</v>
      </c>
      <c r="W65" s="848">
        <v>1.5039999999999999E-3</v>
      </c>
      <c r="X65" s="848">
        <v>7.9912500000000001E-3</v>
      </c>
      <c r="Y65" s="849">
        <v>0</v>
      </c>
      <c r="Z65" s="850">
        <v>117</v>
      </c>
      <c r="AD65" s="952" t="s">
        <v>172</v>
      </c>
      <c r="AE65" s="947">
        <v>2353</v>
      </c>
      <c r="AF65" s="923">
        <v>1658.7293221463526</v>
      </c>
      <c r="AG65" s="923">
        <v>32.458977529649992</v>
      </c>
      <c r="AH65" s="948">
        <v>6.105E-2</v>
      </c>
      <c r="AI65" s="937">
        <v>103.24704569521995</v>
      </c>
      <c r="AJ65" s="937">
        <v>9.9328400000000006</v>
      </c>
      <c r="AK65" s="792">
        <v>2.6162731357831728E-2</v>
      </c>
      <c r="AL65" s="923">
        <v>0.25987022454032532</v>
      </c>
      <c r="AM65" s="923">
        <v>0</v>
      </c>
      <c r="AN65" s="937">
        <v>10.192710224540326</v>
      </c>
      <c r="AO65" s="937">
        <v>113.43975591976027</v>
      </c>
      <c r="AP65" s="792">
        <v>0.33</v>
      </c>
      <c r="AQ65" s="937">
        <v>39.241647958959554</v>
      </c>
      <c r="AR65" s="886">
        <v>0</v>
      </c>
      <c r="AS65" s="923">
        <v>5.6147516544049472</v>
      </c>
      <c r="AT65" s="923">
        <v>52.512133290371899</v>
      </c>
      <c r="AU65" s="949">
        <v>5.3300700000000001</v>
      </c>
      <c r="AV65" s="944">
        <v>0.14389502246807465</v>
      </c>
      <c r="AW65" s="923">
        <v>0.7669705424064106</v>
      </c>
      <c r="AX65" s="23">
        <v>0</v>
      </c>
      <c r="AY65" s="937">
        <v>97.850821791737872</v>
      </c>
      <c r="AZ65" s="923" t="s">
        <v>63</v>
      </c>
      <c r="BA65" s="950">
        <v>97.850821791737872</v>
      </c>
      <c r="BB65" s="951">
        <v>113.43975591976027</v>
      </c>
      <c r="BL65" s="887"/>
      <c r="BN65" s="945"/>
    </row>
    <row r="66" spans="3:66">
      <c r="C66" s="841" t="s">
        <v>237</v>
      </c>
      <c r="D66" s="842" t="s">
        <v>87</v>
      </c>
      <c r="E66" s="842">
        <v>2814</v>
      </c>
      <c r="F66" s="829">
        <v>211</v>
      </c>
      <c r="G66" s="830">
        <v>2025</v>
      </c>
      <c r="H66" s="830">
        <v>3.5</v>
      </c>
      <c r="I66" s="830">
        <v>2028</v>
      </c>
      <c r="J66" s="830">
        <v>40</v>
      </c>
      <c r="K66" s="843">
        <v>1626.5209857939963</v>
      </c>
      <c r="L66" s="843">
        <v>5.3300700000000001</v>
      </c>
      <c r="M66" s="844">
        <v>0.87</v>
      </c>
      <c r="N66" s="844">
        <v>0.98</v>
      </c>
      <c r="O66" s="845">
        <v>9.9328400000000006</v>
      </c>
      <c r="P66" s="844">
        <v>0.03</v>
      </c>
      <c r="Q66" s="845">
        <v>32.458977529649992</v>
      </c>
      <c r="R66" s="829">
        <v>9390.3179999999993</v>
      </c>
      <c r="S66" s="836">
        <v>0.36118783528071347</v>
      </c>
      <c r="T66" s="836">
        <v>2.9000000000000001E-2</v>
      </c>
      <c r="U66" s="846">
        <v>3.9E-2</v>
      </c>
      <c r="V66" s="847">
        <v>27</v>
      </c>
      <c r="W66" s="848">
        <v>1.5039999999999999E-3</v>
      </c>
      <c r="X66" s="848">
        <v>7.9912500000000001E-3</v>
      </c>
      <c r="Y66" s="849">
        <v>0</v>
      </c>
      <c r="Z66" s="850">
        <v>117</v>
      </c>
      <c r="AD66" s="952" t="s">
        <v>87</v>
      </c>
      <c r="AE66" s="947">
        <v>2814</v>
      </c>
      <c r="AF66" s="923">
        <v>1626.5209857939963</v>
      </c>
      <c r="AG66" s="923">
        <v>32.458977529649992</v>
      </c>
      <c r="AH66" s="948">
        <v>6.105E-2</v>
      </c>
      <c r="AI66" s="937">
        <v>101.28072676090861</v>
      </c>
      <c r="AJ66" s="937">
        <v>9.9328400000000006</v>
      </c>
      <c r="AK66" s="792">
        <v>2.6162731357831728E-2</v>
      </c>
      <c r="AL66" s="923">
        <v>0.25987022454032532</v>
      </c>
      <c r="AM66" s="923">
        <v>0</v>
      </c>
      <c r="AN66" s="937">
        <v>10.192710224540326</v>
      </c>
      <c r="AO66" s="937">
        <v>111.47343698544893</v>
      </c>
      <c r="AP66" s="792">
        <v>0.33</v>
      </c>
      <c r="AQ66" s="937">
        <v>38.561449074805907</v>
      </c>
      <c r="AR66" s="886">
        <v>0</v>
      </c>
      <c r="AS66" s="923">
        <v>5.6147516544049472</v>
      </c>
      <c r="AT66" s="923">
        <v>52.724303525888551</v>
      </c>
      <c r="AU66" s="949">
        <v>5.3300700000000001</v>
      </c>
      <c r="AV66" s="944">
        <v>0.14389502246807465</v>
      </c>
      <c r="AW66" s="923">
        <v>0.7669705424064106</v>
      </c>
      <c r="AX66" s="23">
        <v>0</v>
      </c>
      <c r="AY66" s="937">
        <v>97.382793143100869</v>
      </c>
      <c r="AZ66" s="923" t="s">
        <v>63</v>
      </c>
      <c r="BA66" s="950">
        <v>97.382793143100869</v>
      </c>
      <c r="BB66" s="951">
        <v>111.47343698544893</v>
      </c>
      <c r="BL66" s="887"/>
      <c r="BN66" s="945"/>
    </row>
    <row r="67" spans="3:66">
      <c r="C67" s="841" t="s">
        <v>61</v>
      </c>
      <c r="D67" s="842" t="s">
        <v>88</v>
      </c>
      <c r="E67" s="842">
        <v>4225</v>
      </c>
      <c r="F67" s="829">
        <v>211</v>
      </c>
      <c r="G67" s="830">
        <v>2025</v>
      </c>
      <c r="H67" s="830">
        <v>3.5</v>
      </c>
      <c r="I67" s="830">
        <v>2028</v>
      </c>
      <c r="J67" s="830">
        <v>40</v>
      </c>
      <c r="K67" s="843">
        <v>1610.416817617818</v>
      </c>
      <c r="L67" s="843">
        <v>5.3300700000000001</v>
      </c>
      <c r="M67" s="844">
        <v>0.87</v>
      </c>
      <c r="N67" s="844">
        <v>0.98</v>
      </c>
      <c r="O67" s="845">
        <v>9.9328400000000006</v>
      </c>
      <c r="P67" s="844">
        <v>0.03</v>
      </c>
      <c r="Q67" s="845">
        <v>32.458977529649992</v>
      </c>
      <c r="R67" s="829">
        <v>9399.7649999999994</v>
      </c>
      <c r="S67" s="836">
        <v>0.36118783528071347</v>
      </c>
      <c r="T67" s="836">
        <v>2.9000000000000001E-2</v>
      </c>
      <c r="U67" s="846">
        <v>3.9E-2</v>
      </c>
      <c r="V67" s="847">
        <v>27</v>
      </c>
      <c r="W67" s="848">
        <v>1.5039999999999999E-3</v>
      </c>
      <c r="X67" s="848">
        <v>7.9912500000000001E-3</v>
      </c>
      <c r="Y67" s="849">
        <v>0</v>
      </c>
      <c r="Z67" s="850">
        <v>117</v>
      </c>
      <c r="AD67" s="952" t="s">
        <v>88</v>
      </c>
      <c r="AE67" s="947">
        <v>4225</v>
      </c>
      <c r="AF67" s="923">
        <v>1610.416817617818</v>
      </c>
      <c r="AG67" s="923">
        <v>32.458977529649992</v>
      </c>
      <c r="AH67" s="948">
        <v>6.105E-2</v>
      </c>
      <c r="AI67" s="937">
        <v>100.29756729375292</v>
      </c>
      <c r="AJ67" s="937">
        <v>9.9328400000000006</v>
      </c>
      <c r="AK67" s="792">
        <v>2.6162731357831728E-2</v>
      </c>
      <c r="AL67" s="923">
        <v>0.25987022454032532</v>
      </c>
      <c r="AM67" s="923">
        <v>0</v>
      </c>
      <c r="AN67" s="937">
        <v>10.192710224540326</v>
      </c>
      <c r="AO67" s="937">
        <v>110.49027751829324</v>
      </c>
      <c r="AP67" s="792">
        <v>0.33</v>
      </c>
      <c r="AQ67" s="937">
        <v>38.221349632729087</v>
      </c>
      <c r="AR67" s="886">
        <v>0</v>
      </c>
      <c r="AS67" s="923">
        <v>5.6147516544049472</v>
      </c>
      <c r="AT67" s="923">
        <v>52.777346084767714</v>
      </c>
      <c r="AU67" s="949">
        <v>5.3300700000000001</v>
      </c>
      <c r="AV67" s="944">
        <v>0.14389502246807465</v>
      </c>
      <c r="AW67" s="923">
        <v>0.7669705424064106</v>
      </c>
      <c r="AX67" s="23">
        <v>0</v>
      </c>
      <c r="AY67" s="937">
        <v>97.095736259903219</v>
      </c>
      <c r="AZ67" s="923" t="s">
        <v>63</v>
      </c>
      <c r="BA67" s="950">
        <v>97.095736259903219</v>
      </c>
      <c r="BB67" s="951">
        <v>110.49027751829324</v>
      </c>
      <c r="BL67" s="887"/>
      <c r="BN67" s="945"/>
    </row>
    <row r="68" spans="3:66">
      <c r="C68" s="841" t="s">
        <v>238</v>
      </c>
      <c r="D68" s="842" t="s">
        <v>89</v>
      </c>
      <c r="E68" s="842">
        <v>6130</v>
      </c>
      <c r="F68" s="829">
        <v>211</v>
      </c>
      <c r="G68" s="830">
        <v>2025</v>
      </c>
      <c r="H68" s="830">
        <v>3.5</v>
      </c>
      <c r="I68" s="830">
        <v>2028</v>
      </c>
      <c r="J68" s="830">
        <v>40</v>
      </c>
      <c r="K68" s="843">
        <v>1594.3126494416397</v>
      </c>
      <c r="L68" s="843">
        <v>5.3300700000000001</v>
      </c>
      <c r="M68" s="844">
        <v>0.87</v>
      </c>
      <c r="N68" s="844">
        <v>0.98</v>
      </c>
      <c r="O68" s="845">
        <v>9.9328400000000006</v>
      </c>
      <c r="P68" s="844">
        <v>0.03</v>
      </c>
      <c r="Q68" s="845">
        <v>32.458977529649992</v>
      </c>
      <c r="R68" s="829">
        <v>9333.6360000000004</v>
      </c>
      <c r="S68" s="836">
        <v>0.36118783528071347</v>
      </c>
      <c r="T68" s="836">
        <v>2.9000000000000001E-2</v>
      </c>
      <c r="U68" s="846">
        <v>3.9E-2</v>
      </c>
      <c r="V68" s="847">
        <v>27</v>
      </c>
      <c r="W68" s="848">
        <v>1.5039999999999999E-3</v>
      </c>
      <c r="X68" s="848">
        <v>7.9912500000000001E-3</v>
      </c>
      <c r="Y68" s="849">
        <v>0</v>
      </c>
      <c r="Z68" s="850">
        <v>117</v>
      </c>
      <c r="AD68" s="952" t="s">
        <v>89</v>
      </c>
      <c r="AE68" s="947">
        <v>6130</v>
      </c>
      <c r="AF68" s="923">
        <v>1594.3126494416397</v>
      </c>
      <c r="AG68" s="923">
        <v>32.458977529649992</v>
      </c>
      <c r="AH68" s="948">
        <v>6.105E-2</v>
      </c>
      <c r="AI68" s="937">
        <v>99.314407826597233</v>
      </c>
      <c r="AJ68" s="937">
        <v>9.9328400000000006</v>
      </c>
      <c r="AK68" s="792">
        <v>2.6162731357831728E-2</v>
      </c>
      <c r="AL68" s="923">
        <v>0.25987022454032532</v>
      </c>
      <c r="AM68" s="923">
        <v>0</v>
      </c>
      <c r="AN68" s="937">
        <v>10.192710224540326</v>
      </c>
      <c r="AO68" s="937">
        <v>109.50711805113755</v>
      </c>
      <c r="AP68" s="792">
        <v>0.33</v>
      </c>
      <c r="AQ68" s="937">
        <v>37.881250190652253</v>
      </c>
      <c r="AR68" s="886">
        <v>0</v>
      </c>
      <c r="AS68" s="923">
        <v>5.6147516544049472</v>
      </c>
      <c r="AT68" s="923">
        <v>52.406048172613573</v>
      </c>
      <c r="AU68" s="949">
        <v>5.3300700000000001</v>
      </c>
      <c r="AV68" s="944">
        <v>0.14389502246807465</v>
      </c>
      <c r="AW68" s="923">
        <v>0.7669705424064106</v>
      </c>
      <c r="AX68" s="23">
        <v>0</v>
      </c>
      <c r="AY68" s="937">
        <v>96.384338905672237</v>
      </c>
      <c r="AZ68" s="923" t="s">
        <v>63</v>
      </c>
      <c r="BA68" s="950">
        <v>96.384338905672237</v>
      </c>
      <c r="BB68" s="951">
        <v>109.50711805113755</v>
      </c>
      <c r="BL68" s="887"/>
      <c r="BN68" s="945"/>
    </row>
    <row r="69" spans="3:66">
      <c r="C69" s="826" t="s">
        <v>18</v>
      </c>
      <c r="D69" s="827" t="s">
        <v>91</v>
      </c>
      <c r="E69" s="827">
        <v>0</v>
      </c>
      <c r="F69" s="852">
        <v>233</v>
      </c>
      <c r="G69" s="853">
        <v>2025</v>
      </c>
      <c r="H69" s="854">
        <v>5</v>
      </c>
      <c r="I69" s="855">
        <v>2030</v>
      </c>
      <c r="J69" s="853">
        <v>40</v>
      </c>
      <c r="K69" s="856">
        <v>1248.2299521302555</v>
      </c>
      <c r="L69" s="856">
        <v>6.9761574</v>
      </c>
      <c r="M69" s="857">
        <v>1</v>
      </c>
      <c r="N69" s="857">
        <v>0.99</v>
      </c>
      <c r="O69" s="858">
        <v>27.922499999999999</v>
      </c>
      <c r="P69" s="857">
        <v>0.03</v>
      </c>
      <c r="Q69" s="858">
        <v>12.130040121265498</v>
      </c>
      <c r="R69" s="852">
        <v>9717</v>
      </c>
      <c r="S69" s="859">
        <v>0.35115174229668622</v>
      </c>
      <c r="T69" s="859">
        <v>2.7E-2</v>
      </c>
      <c r="U69" s="860">
        <v>3.9E-2</v>
      </c>
      <c r="V69" s="861">
        <v>28.4</v>
      </c>
      <c r="W69" s="862">
        <v>1.5039999999999999E-3</v>
      </c>
      <c r="X69" s="862">
        <v>7.9912500000000001E-3</v>
      </c>
      <c r="Y69" s="863">
        <v>0</v>
      </c>
      <c r="Z69" s="696">
        <v>117</v>
      </c>
      <c r="AD69" s="946" t="s">
        <v>91</v>
      </c>
      <c r="AE69" s="947">
        <v>0</v>
      </c>
      <c r="AF69" s="923">
        <v>1248.2299521302555</v>
      </c>
      <c r="AG69" s="923">
        <v>12.130040121265498</v>
      </c>
      <c r="AH69" s="948">
        <v>6.0999999999999999E-2</v>
      </c>
      <c r="AI69" s="937">
        <v>76.881959527342772</v>
      </c>
      <c r="AJ69" s="937">
        <v>27.922499999999999</v>
      </c>
      <c r="AK69" s="792">
        <v>2.6162731357831728E-2</v>
      </c>
      <c r="AL69" s="923">
        <v>0.73052886633905645</v>
      </c>
      <c r="AM69" s="923">
        <v>0</v>
      </c>
      <c r="AN69" s="937">
        <v>28.653028866339056</v>
      </c>
      <c r="AO69" s="937">
        <v>105.53498839368183</v>
      </c>
      <c r="AP69" s="792">
        <v>0.33</v>
      </c>
      <c r="AQ69" s="937">
        <v>36.507191225156298</v>
      </c>
      <c r="AR69" s="886">
        <v>0</v>
      </c>
      <c r="AS69" s="923">
        <v>5.6147516544049472</v>
      </c>
      <c r="AT69" s="923">
        <v>54.558541825852878</v>
      </c>
      <c r="AU69" s="949">
        <v>6.9761574</v>
      </c>
      <c r="AV69" s="944">
        <v>0.14389502246807465</v>
      </c>
      <c r="AW69" s="923">
        <v>1.0038343258138251</v>
      </c>
      <c r="AX69" s="23">
        <v>0</v>
      </c>
      <c r="AY69" s="937">
        <v>99.045724776823008</v>
      </c>
      <c r="AZ69" s="923" t="s">
        <v>63</v>
      </c>
      <c r="BA69" s="950">
        <v>99.045724776823008</v>
      </c>
      <c r="BB69" s="951">
        <v>105.53498839368183</v>
      </c>
      <c r="BL69" s="887"/>
      <c r="BN69" s="945"/>
    </row>
    <row r="70" spans="3:66">
      <c r="C70" s="841" t="s">
        <v>234</v>
      </c>
      <c r="D70" s="842" t="s">
        <v>170</v>
      </c>
      <c r="E70" s="842">
        <v>19</v>
      </c>
      <c r="F70" s="830">
        <v>236.72800000000001</v>
      </c>
      <c r="G70" s="830">
        <v>2025</v>
      </c>
      <c r="H70" s="830">
        <v>5</v>
      </c>
      <c r="I70" s="830">
        <v>2030</v>
      </c>
      <c r="J70" s="830">
        <v>40</v>
      </c>
      <c r="K70" s="843">
        <v>1373.0529473432812</v>
      </c>
      <c r="L70" s="843">
        <v>6.9761574</v>
      </c>
      <c r="M70" s="844">
        <v>1</v>
      </c>
      <c r="N70" s="844">
        <v>0.99</v>
      </c>
      <c r="O70" s="845">
        <v>27.922499999999999</v>
      </c>
      <c r="P70" s="844">
        <v>0.03</v>
      </c>
      <c r="Q70" s="845">
        <v>12.130040121265498</v>
      </c>
      <c r="R70" s="829">
        <v>9678.1319999999996</v>
      </c>
      <c r="S70" s="836">
        <v>0.35115174229668622</v>
      </c>
      <c r="T70" s="836">
        <v>2.7E-2</v>
      </c>
      <c r="U70" s="846">
        <v>3.9E-2</v>
      </c>
      <c r="V70" s="847">
        <v>28.4</v>
      </c>
      <c r="W70" s="848">
        <v>1.5039999999999999E-3</v>
      </c>
      <c r="X70" s="848">
        <v>7.9912500000000001E-3</v>
      </c>
      <c r="Y70" s="849">
        <v>0</v>
      </c>
      <c r="Z70" s="850">
        <v>117</v>
      </c>
      <c r="AD70" s="952" t="s">
        <v>170</v>
      </c>
      <c r="AE70" s="947">
        <v>19</v>
      </c>
      <c r="AF70" s="923">
        <v>1373.0529473432812</v>
      </c>
      <c r="AG70" s="923">
        <v>12.130040121265498</v>
      </c>
      <c r="AH70" s="948">
        <v>6.0999999999999999E-2</v>
      </c>
      <c r="AI70" s="937">
        <v>84.496162235337337</v>
      </c>
      <c r="AJ70" s="937">
        <v>27.922499999999999</v>
      </c>
      <c r="AK70" s="792">
        <v>2.6162731357831728E-2</v>
      </c>
      <c r="AL70" s="923">
        <v>0.73052886633905645</v>
      </c>
      <c r="AM70" s="923">
        <v>0</v>
      </c>
      <c r="AN70" s="937">
        <v>28.653028866339056</v>
      </c>
      <c r="AO70" s="937">
        <v>113.14919110167639</v>
      </c>
      <c r="AP70" s="792">
        <v>0.33</v>
      </c>
      <c r="AQ70" s="937">
        <v>39.141134323258747</v>
      </c>
      <c r="AR70" s="886">
        <v>0</v>
      </c>
      <c r="AS70" s="923">
        <v>5.6147516544049472</v>
      </c>
      <c r="AT70" s="923">
        <v>54.340307658549456</v>
      </c>
      <c r="AU70" s="949">
        <v>6.9761574</v>
      </c>
      <c r="AV70" s="944">
        <v>0.14389502246807465</v>
      </c>
      <c r="AW70" s="923">
        <v>1.0038343258138251</v>
      </c>
      <c r="AX70" s="23">
        <v>0</v>
      </c>
      <c r="AY70" s="937">
        <v>101.46143370762204</v>
      </c>
      <c r="AZ70" s="923" t="s">
        <v>63</v>
      </c>
      <c r="BA70" s="950">
        <v>101.46143370762204</v>
      </c>
      <c r="BB70" s="951">
        <v>113.14919110167639</v>
      </c>
      <c r="BL70" s="887"/>
      <c r="BN70" s="945"/>
    </row>
    <row r="71" spans="3:66">
      <c r="C71" s="841" t="s">
        <v>235</v>
      </c>
      <c r="D71" s="842" t="s">
        <v>171</v>
      </c>
      <c r="E71" s="842">
        <v>497</v>
      </c>
      <c r="F71" s="830">
        <v>225.078</v>
      </c>
      <c r="G71" s="830">
        <v>2025</v>
      </c>
      <c r="H71" s="830">
        <v>5</v>
      </c>
      <c r="I71" s="830">
        <v>2030</v>
      </c>
      <c r="J71" s="830">
        <v>40</v>
      </c>
      <c r="K71" s="843">
        <v>1460.4290439923989</v>
      </c>
      <c r="L71" s="843">
        <v>6.9761574</v>
      </c>
      <c r="M71" s="844">
        <v>1</v>
      </c>
      <c r="N71" s="844">
        <v>0.99</v>
      </c>
      <c r="O71" s="845">
        <v>27.922499999999999</v>
      </c>
      <c r="P71" s="844">
        <v>0.03</v>
      </c>
      <c r="Q71" s="845">
        <v>12.130040121265498</v>
      </c>
      <c r="R71" s="829">
        <v>9755.8680000000004</v>
      </c>
      <c r="S71" s="836">
        <v>0.35115174229668622</v>
      </c>
      <c r="T71" s="836">
        <v>2.7E-2</v>
      </c>
      <c r="U71" s="846">
        <v>3.9E-2</v>
      </c>
      <c r="V71" s="847">
        <v>28.4</v>
      </c>
      <c r="W71" s="848">
        <v>1.5039999999999999E-3</v>
      </c>
      <c r="X71" s="848">
        <v>7.9912500000000001E-3</v>
      </c>
      <c r="Y71" s="849">
        <v>0</v>
      </c>
      <c r="Z71" s="850">
        <v>117</v>
      </c>
      <c r="AD71" s="952" t="s">
        <v>171</v>
      </c>
      <c r="AE71" s="947">
        <v>497</v>
      </c>
      <c r="AF71" s="923">
        <v>1460.4290439923989</v>
      </c>
      <c r="AG71" s="923">
        <v>12.130040121265498</v>
      </c>
      <c r="AH71" s="948">
        <v>6.0999999999999999E-2</v>
      </c>
      <c r="AI71" s="937">
        <v>89.826104130933516</v>
      </c>
      <c r="AJ71" s="937">
        <v>27.922499999999999</v>
      </c>
      <c r="AK71" s="792">
        <v>2.6162731357831728E-2</v>
      </c>
      <c r="AL71" s="923">
        <v>0.73052886633905645</v>
      </c>
      <c r="AM71" s="923">
        <v>0</v>
      </c>
      <c r="AN71" s="937">
        <v>28.653028866339056</v>
      </c>
      <c r="AO71" s="937">
        <v>118.47913299727257</v>
      </c>
      <c r="AP71" s="792">
        <v>0.33</v>
      </c>
      <c r="AQ71" s="937">
        <v>40.984894491930454</v>
      </c>
      <c r="AR71" s="886">
        <v>0</v>
      </c>
      <c r="AS71" s="923">
        <v>5.6147516544049472</v>
      </c>
      <c r="AT71" s="923">
        <v>54.776775993156292</v>
      </c>
      <c r="AU71" s="949">
        <v>6.9761574</v>
      </c>
      <c r="AV71" s="944">
        <v>0.14389502246807465</v>
      </c>
      <c r="AW71" s="923">
        <v>1.0038343258138251</v>
      </c>
      <c r="AX71" s="23">
        <v>0</v>
      </c>
      <c r="AY71" s="937">
        <v>103.74166221090057</v>
      </c>
      <c r="AZ71" s="923" t="s">
        <v>63</v>
      </c>
      <c r="BA71" s="950">
        <v>103.74166221090057</v>
      </c>
      <c r="BB71" s="951">
        <v>118.47913299727257</v>
      </c>
      <c r="BL71" s="887"/>
      <c r="BN71" s="945"/>
    </row>
    <row r="72" spans="3:66">
      <c r="C72" s="841" t="s">
        <v>236</v>
      </c>
      <c r="D72" s="842" t="s">
        <v>172</v>
      </c>
      <c r="E72" s="842">
        <v>2353</v>
      </c>
      <c r="F72" s="830">
        <v>222.74799999999999</v>
      </c>
      <c r="G72" s="830">
        <v>2025</v>
      </c>
      <c r="H72" s="830">
        <v>5</v>
      </c>
      <c r="I72" s="830">
        <v>2030</v>
      </c>
      <c r="J72" s="830">
        <v>40</v>
      </c>
      <c r="K72" s="843">
        <v>1285.6768506941632</v>
      </c>
      <c r="L72" s="843">
        <v>6.9761574</v>
      </c>
      <c r="M72" s="844">
        <v>1</v>
      </c>
      <c r="N72" s="844">
        <v>0.99</v>
      </c>
      <c r="O72" s="845">
        <v>27.922499999999999</v>
      </c>
      <c r="P72" s="844">
        <v>0.03</v>
      </c>
      <c r="Q72" s="845">
        <v>12.130040121265498</v>
      </c>
      <c r="R72" s="829">
        <v>9619.83</v>
      </c>
      <c r="S72" s="836">
        <v>0.35115174229668622</v>
      </c>
      <c r="T72" s="836">
        <v>2.7E-2</v>
      </c>
      <c r="U72" s="846">
        <v>3.9E-2</v>
      </c>
      <c r="V72" s="847">
        <v>28.4</v>
      </c>
      <c r="W72" s="848">
        <v>1.5039999999999999E-3</v>
      </c>
      <c r="X72" s="848">
        <v>7.9912500000000001E-3</v>
      </c>
      <c r="Y72" s="849">
        <v>0</v>
      </c>
      <c r="Z72" s="850">
        <v>117</v>
      </c>
      <c r="AD72" s="952" t="s">
        <v>172</v>
      </c>
      <c r="AE72" s="947">
        <v>2353</v>
      </c>
      <c r="AF72" s="923">
        <v>1285.6768506941632</v>
      </c>
      <c r="AG72" s="923">
        <v>12.130040121265498</v>
      </c>
      <c r="AH72" s="948">
        <v>6.0999999999999999E-2</v>
      </c>
      <c r="AI72" s="937">
        <v>79.166220339741145</v>
      </c>
      <c r="AJ72" s="937">
        <v>27.922499999999999</v>
      </c>
      <c r="AK72" s="792">
        <v>2.6162731357831728E-2</v>
      </c>
      <c r="AL72" s="923">
        <v>0.73052886633905645</v>
      </c>
      <c r="AM72" s="923">
        <v>0</v>
      </c>
      <c r="AN72" s="937">
        <v>28.653028866339056</v>
      </c>
      <c r="AO72" s="937">
        <v>107.8192492060802</v>
      </c>
      <c r="AP72" s="792">
        <v>0.33</v>
      </c>
      <c r="AQ72" s="937">
        <v>37.297374154587033</v>
      </c>
      <c r="AR72" s="886">
        <v>0</v>
      </c>
      <c r="AS72" s="923">
        <v>5.6147516544049472</v>
      </c>
      <c r="AT72" s="923">
        <v>54.012956407594345</v>
      </c>
      <c r="AU72" s="949">
        <v>6.9761574</v>
      </c>
      <c r="AV72" s="944">
        <v>0.14389502246807465</v>
      </c>
      <c r="AW72" s="923">
        <v>1.0038343258138251</v>
      </c>
      <c r="AX72" s="23">
        <v>0</v>
      </c>
      <c r="AY72" s="937">
        <v>99.29032228799521</v>
      </c>
      <c r="AZ72" s="923" t="s">
        <v>63</v>
      </c>
      <c r="BA72" s="950">
        <v>99.29032228799521</v>
      </c>
      <c r="BB72" s="951">
        <v>107.8192492060802</v>
      </c>
      <c r="BL72" s="887"/>
      <c r="BN72" s="945"/>
    </row>
    <row r="73" spans="3:66">
      <c r="C73" s="841" t="s">
        <v>237</v>
      </c>
      <c r="D73" s="842" t="s">
        <v>87</v>
      </c>
      <c r="E73" s="842">
        <v>2814</v>
      </c>
      <c r="F73" s="830">
        <v>214.82600000000002</v>
      </c>
      <c r="G73" s="830">
        <v>2025</v>
      </c>
      <c r="H73" s="830">
        <v>5</v>
      </c>
      <c r="I73" s="830">
        <v>2030</v>
      </c>
      <c r="J73" s="830">
        <v>40</v>
      </c>
      <c r="K73" s="843">
        <v>1260.7122516515581</v>
      </c>
      <c r="L73" s="843">
        <v>6.9761574</v>
      </c>
      <c r="M73" s="844">
        <v>1</v>
      </c>
      <c r="N73" s="844">
        <v>0.99</v>
      </c>
      <c r="O73" s="845">
        <v>27.922499999999999</v>
      </c>
      <c r="P73" s="844">
        <v>0.03</v>
      </c>
      <c r="Q73" s="845">
        <v>12.130040121265498</v>
      </c>
      <c r="R73" s="829">
        <v>9658.6980000000003</v>
      </c>
      <c r="S73" s="836">
        <v>0.35115174229668622</v>
      </c>
      <c r="T73" s="836">
        <v>2.7E-2</v>
      </c>
      <c r="U73" s="846">
        <v>3.9E-2</v>
      </c>
      <c r="V73" s="847">
        <v>28.4</v>
      </c>
      <c r="W73" s="848">
        <v>1.5039999999999999E-3</v>
      </c>
      <c r="X73" s="848">
        <v>7.9912500000000001E-3</v>
      </c>
      <c r="Y73" s="849">
        <v>0</v>
      </c>
      <c r="Z73" s="850">
        <v>117</v>
      </c>
      <c r="AD73" s="952" t="s">
        <v>87</v>
      </c>
      <c r="AE73" s="947">
        <v>2814</v>
      </c>
      <c r="AF73" s="923">
        <v>1260.7122516515581</v>
      </c>
      <c r="AG73" s="923">
        <v>12.130040121265498</v>
      </c>
      <c r="AH73" s="948">
        <v>6.0999999999999999E-2</v>
      </c>
      <c r="AI73" s="937">
        <v>77.643379798142234</v>
      </c>
      <c r="AJ73" s="937">
        <v>27.922499999999999</v>
      </c>
      <c r="AK73" s="792">
        <v>2.6162731357831728E-2</v>
      </c>
      <c r="AL73" s="923">
        <v>0.73052886633905645</v>
      </c>
      <c r="AM73" s="923">
        <v>96.198592162982422</v>
      </c>
      <c r="AN73" s="937">
        <v>124.85162102932148</v>
      </c>
      <c r="AO73" s="937">
        <v>202.49500082746371</v>
      </c>
      <c r="AP73" s="792">
        <v>0.33</v>
      </c>
      <c r="AQ73" s="937">
        <v>70.048083861721224</v>
      </c>
      <c r="AR73" s="886">
        <v>0</v>
      </c>
      <c r="AS73" s="923">
        <v>5.6147516544049472</v>
      </c>
      <c r="AT73" s="923">
        <v>54.231190574897759</v>
      </c>
      <c r="AU73" s="949">
        <v>6.9761574</v>
      </c>
      <c r="AV73" s="944">
        <v>0.14389502246807465</v>
      </c>
      <c r="AW73" s="923">
        <v>1.0038343258138251</v>
      </c>
      <c r="AX73" s="23">
        <v>0</v>
      </c>
      <c r="AY73" s="937">
        <v>132.25926616243279</v>
      </c>
      <c r="AZ73" s="923" t="s">
        <v>63</v>
      </c>
      <c r="BA73" s="950">
        <v>132.25926616243279</v>
      </c>
      <c r="BB73" s="951">
        <v>202.49500082746371</v>
      </c>
      <c r="BL73" s="887"/>
      <c r="BN73" s="945"/>
    </row>
    <row r="74" spans="3:66">
      <c r="C74" s="841" t="s">
        <v>61</v>
      </c>
      <c r="D74" s="842" t="s">
        <v>88</v>
      </c>
      <c r="E74" s="842">
        <v>4225</v>
      </c>
      <c r="F74" s="830">
        <v>202.477</v>
      </c>
      <c r="G74" s="830">
        <v>2025</v>
      </c>
      <c r="H74" s="830">
        <v>5</v>
      </c>
      <c r="I74" s="830">
        <v>2030</v>
      </c>
      <c r="J74" s="830">
        <v>40</v>
      </c>
      <c r="K74" s="843">
        <v>1235.7476526089529</v>
      </c>
      <c r="L74" s="843">
        <v>6.9761574</v>
      </c>
      <c r="M74" s="844">
        <v>1</v>
      </c>
      <c r="N74" s="844">
        <v>0.99</v>
      </c>
      <c r="O74" s="845">
        <v>27.922499999999999</v>
      </c>
      <c r="P74" s="844">
        <v>0.03</v>
      </c>
      <c r="Q74" s="845">
        <v>12.130040121265498</v>
      </c>
      <c r="R74" s="829">
        <v>9668.4149999999991</v>
      </c>
      <c r="S74" s="836">
        <v>0.35115174229668622</v>
      </c>
      <c r="T74" s="836">
        <v>2.7E-2</v>
      </c>
      <c r="U74" s="846">
        <v>3.9E-2</v>
      </c>
      <c r="V74" s="847">
        <v>28.4</v>
      </c>
      <c r="W74" s="848">
        <v>1.5039999999999999E-3</v>
      </c>
      <c r="X74" s="848">
        <v>7.9912500000000001E-3</v>
      </c>
      <c r="Y74" s="849">
        <v>0</v>
      </c>
      <c r="Z74" s="850">
        <v>117</v>
      </c>
      <c r="AD74" s="952" t="s">
        <v>88</v>
      </c>
      <c r="AE74" s="947">
        <v>4225</v>
      </c>
      <c r="AF74" s="923">
        <v>1235.7476526089529</v>
      </c>
      <c r="AG74" s="923">
        <v>12.130040121265498</v>
      </c>
      <c r="AH74" s="948">
        <v>6.0999999999999999E-2</v>
      </c>
      <c r="AI74" s="937">
        <v>76.12053925654331</v>
      </c>
      <c r="AJ74" s="937">
        <v>27.922499999999999</v>
      </c>
      <c r="AK74" s="792">
        <v>2.6162731357831728E-2</v>
      </c>
      <c r="AL74" s="923">
        <v>0.73052886633905645</v>
      </c>
      <c r="AM74" s="923">
        <v>14.72428058229</v>
      </c>
      <c r="AN74" s="937">
        <v>43.377309448629056</v>
      </c>
      <c r="AO74" s="937">
        <v>119.49784870517237</v>
      </c>
      <c r="AP74" s="792">
        <v>0.33</v>
      </c>
      <c r="AQ74" s="937">
        <v>41.337293726709689</v>
      </c>
      <c r="AR74" s="886">
        <v>0</v>
      </c>
      <c r="AS74" s="923">
        <v>5.6147516544049472</v>
      </c>
      <c r="AT74" s="923">
        <v>54.285749116723601</v>
      </c>
      <c r="AU74" s="949">
        <v>6.9761574</v>
      </c>
      <c r="AV74" s="944">
        <v>0.14389502246807465</v>
      </c>
      <c r="AW74" s="923">
        <v>1.0038343258138251</v>
      </c>
      <c r="AX74" s="23">
        <v>0</v>
      </c>
      <c r="AY74" s="937">
        <v>103.60303456924713</v>
      </c>
      <c r="AZ74" s="923" t="s">
        <v>63</v>
      </c>
      <c r="BA74" s="950">
        <v>103.60303456924713</v>
      </c>
      <c r="BB74" s="951">
        <v>119.49784870517237</v>
      </c>
      <c r="BL74" s="887"/>
      <c r="BN74" s="945"/>
    </row>
    <row r="75" spans="3:66">
      <c r="C75" s="841" t="s">
        <v>238</v>
      </c>
      <c r="D75" s="842" t="s">
        <v>89</v>
      </c>
      <c r="E75" s="842">
        <v>6130</v>
      </c>
      <c r="F75" s="830">
        <v>191.75899999999999</v>
      </c>
      <c r="G75" s="830">
        <v>2025</v>
      </c>
      <c r="H75" s="830">
        <v>5</v>
      </c>
      <c r="I75" s="830">
        <v>2030</v>
      </c>
      <c r="J75" s="830">
        <v>40</v>
      </c>
      <c r="K75" s="843">
        <v>1235.7476526089529</v>
      </c>
      <c r="L75" s="843">
        <v>6.9761574</v>
      </c>
      <c r="M75" s="844">
        <v>1</v>
      </c>
      <c r="N75" s="844">
        <v>0.99</v>
      </c>
      <c r="O75" s="845">
        <v>27.922499999999999</v>
      </c>
      <c r="P75" s="844">
        <v>0.03</v>
      </c>
      <c r="Q75" s="845">
        <v>12.130040121265498</v>
      </c>
      <c r="R75" s="829">
        <v>9600.3960000000006</v>
      </c>
      <c r="S75" s="836">
        <v>0.35115174229668622</v>
      </c>
      <c r="T75" s="836">
        <v>2.7E-2</v>
      </c>
      <c r="U75" s="846">
        <v>3.9E-2</v>
      </c>
      <c r="V75" s="847">
        <v>28.4</v>
      </c>
      <c r="W75" s="848">
        <v>1.5039999999999999E-3</v>
      </c>
      <c r="X75" s="848">
        <v>7.9912500000000001E-3</v>
      </c>
      <c r="Y75" s="849">
        <v>0</v>
      </c>
      <c r="Z75" s="850">
        <v>117</v>
      </c>
      <c r="AD75" s="952" t="s">
        <v>89</v>
      </c>
      <c r="AE75" s="947">
        <v>6130</v>
      </c>
      <c r="AF75" s="923">
        <v>1235.7476526089529</v>
      </c>
      <c r="AG75" s="923">
        <v>12.130040121265498</v>
      </c>
      <c r="AH75" s="948">
        <v>6.0999999999999999E-2</v>
      </c>
      <c r="AI75" s="937">
        <v>76.12053925654331</v>
      </c>
      <c r="AJ75" s="937">
        <v>27.922499999999999</v>
      </c>
      <c r="AK75" s="792">
        <v>2.6162731357831728E-2</v>
      </c>
      <c r="AL75" s="923">
        <v>0.73052886633905645</v>
      </c>
      <c r="AM75" s="923">
        <v>25.7991364904832</v>
      </c>
      <c r="AN75" s="937">
        <v>54.452165356822256</v>
      </c>
      <c r="AO75" s="937">
        <v>130.57270461336557</v>
      </c>
      <c r="AP75" s="792">
        <v>0.33</v>
      </c>
      <c r="AQ75" s="937">
        <v>45.168363295062115</v>
      </c>
      <c r="AR75" s="886">
        <v>0</v>
      </c>
      <c r="AS75" s="923">
        <v>5.6147516544049472</v>
      </c>
      <c r="AT75" s="923">
        <v>53.903839323942648</v>
      </c>
      <c r="AU75" s="949">
        <v>6.9761574</v>
      </c>
      <c r="AV75" s="944">
        <v>0.14389502246807465</v>
      </c>
      <c r="AW75" s="923">
        <v>1.0038343258138251</v>
      </c>
      <c r="AX75" s="23">
        <v>0</v>
      </c>
      <c r="AY75" s="937">
        <v>107.0521943448186</v>
      </c>
      <c r="AZ75" s="923" t="s">
        <v>63</v>
      </c>
      <c r="BA75" s="950">
        <v>107.0521943448186</v>
      </c>
      <c r="BB75" s="951">
        <v>130.57270461336557</v>
      </c>
      <c r="BL75" s="887"/>
      <c r="BN75" s="945"/>
    </row>
    <row r="76" spans="3:66">
      <c r="C76" s="826" t="s">
        <v>18</v>
      </c>
      <c r="D76" s="827" t="s">
        <v>92</v>
      </c>
      <c r="E76" s="827">
        <v>0</v>
      </c>
      <c r="F76" s="852">
        <v>649</v>
      </c>
      <c r="G76" s="853">
        <v>2025</v>
      </c>
      <c r="H76" s="854">
        <v>5</v>
      </c>
      <c r="I76" s="855">
        <v>2030</v>
      </c>
      <c r="J76" s="853">
        <v>40</v>
      </c>
      <c r="K76" s="856">
        <v>1655.0983846219724</v>
      </c>
      <c r="L76" s="856">
        <v>2.4326081999999998</v>
      </c>
      <c r="M76" s="857">
        <v>0</v>
      </c>
      <c r="N76" s="857">
        <v>1</v>
      </c>
      <c r="O76" s="858">
        <v>42.4422</v>
      </c>
      <c r="P76" s="857">
        <v>0</v>
      </c>
      <c r="Q76" s="858">
        <v>12.081952747147499</v>
      </c>
      <c r="R76" s="852">
        <v>6040</v>
      </c>
      <c r="S76" s="859">
        <v>0.5649240860756457</v>
      </c>
      <c r="T76" s="859">
        <v>2.5000000000000001E-2</v>
      </c>
      <c r="U76" s="860">
        <v>3.7999999999999999E-2</v>
      </c>
      <c r="V76" s="861">
        <v>210</v>
      </c>
      <c r="W76" s="862">
        <v>1.5039999999999999E-3</v>
      </c>
      <c r="X76" s="862">
        <v>7.9912500000000001E-3</v>
      </c>
      <c r="Y76" s="863">
        <v>0</v>
      </c>
      <c r="Z76" s="696">
        <v>117</v>
      </c>
      <c r="AD76" s="946" t="s">
        <v>92</v>
      </c>
      <c r="AE76" s="947">
        <v>0</v>
      </c>
      <c r="AF76" s="923">
        <v>1655.0983846219724</v>
      </c>
      <c r="AG76" s="923">
        <v>12.081952747147499</v>
      </c>
      <c r="AH76" s="948">
        <v>6.234E-2</v>
      </c>
      <c r="AI76" s="937">
        <v>103.93202223159092</v>
      </c>
      <c r="AJ76" s="937">
        <v>42.4422</v>
      </c>
      <c r="AK76" s="792">
        <v>2.6162731357831728E-2</v>
      </c>
      <c r="AL76" s="923">
        <v>1.1104038768353657</v>
      </c>
      <c r="AM76" s="923">
        <v>0</v>
      </c>
      <c r="AN76" s="937">
        <v>43.552603876835363</v>
      </c>
      <c r="AO76" s="937">
        <v>147.48462610842628</v>
      </c>
      <c r="AP76" s="792">
        <v>0.78</v>
      </c>
      <c r="AQ76" s="937">
        <v>21.58480068323766</v>
      </c>
      <c r="AR76" s="886">
        <v>0</v>
      </c>
      <c r="AS76" s="923">
        <v>5.6147516544049472</v>
      </c>
      <c r="AT76" s="923">
        <v>33.913099992605886</v>
      </c>
      <c r="AU76" s="949">
        <v>2.4326081999999998</v>
      </c>
      <c r="AV76" s="944">
        <v>0.14389502246807465</v>
      </c>
      <c r="AW76" s="923">
        <v>0.35004021159502258</v>
      </c>
      <c r="AX76" s="23">
        <v>0</v>
      </c>
      <c r="AY76" s="937">
        <v>58.280549087438565</v>
      </c>
      <c r="AZ76" s="923" t="s">
        <v>63</v>
      </c>
      <c r="BA76" s="950">
        <v>58.280549087438565</v>
      </c>
      <c r="BB76" s="951">
        <v>147.48462610842628</v>
      </c>
      <c r="BL76" s="887"/>
      <c r="BN76" s="945"/>
    </row>
    <row r="77" spans="3:66">
      <c r="C77" s="841" t="s">
        <v>234</v>
      </c>
      <c r="D77" s="842" t="s">
        <v>170</v>
      </c>
      <c r="E77" s="842">
        <v>19</v>
      </c>
      <c r="F77" s="830">
        <v>655.49</v>
      </c>
      <c r="G77" s="830">
        <v>2025</v>
      </c>
      <c r="H77" s="830">
        <v>5</v>
      </c>
      <c r="I77" s="830">
        <v>2030</v>
      </c>
      <c r="J77" s="830">
        <v>40</v>
      </c>
      <c r="K77" s="843">
        <v>1820.6082230841698</v>
      </c>
      <c r="L77" s="843">
        <v>2.4326081999999998</v>
      </c>
      <c r="M77" s="844">
        <v>0</v>
      </c>
      <c r="N77" s="844">
        <v>1</v>
      </c>
      <c r="O77" s="845">
        <v>42.4422</v>
      </c>
      <c r="P77" s="844">
        <v>0</v>
      </c>
      <c r="Q77" s="845">
        <v>12.081952747147499</v>
      </c>
      <c r="R77" s="829">
        <v>6027.92</v>
      </c>
      <c r="S77" s="836">
        <v>0.5649240860756457</v>
      </c>
      <c r="T77" s="836">
        <v>2.5000000000000001E-2</v>
      </c>
      <c r="U77" s="846">
        <v>3.7999999999999999E-2</v>
      </c>
      <c r="V77" s="847">
        <v>210</v>
      </c>
      <c r="W77" s="848">
        <v>1.5039999999999999E-3</v>
      </c>
      <c r="X77" s="848">
        <v>7.9912500000000001E-3</v>
      </c>
      <c r="Y77" s="849">
        <v>0</v>
      </c>
      <c r="Z77" s="850">
        <v>117</v>
      </c>
      <c r="AD77" s="952" t="s">
        <v>170</v>
      </c>
      <c r="AE77" s="947">
        <v>19</v>
      </c>
      <c r="AF77" s="923">
        <v>1820.6082230841698</v>
      </c>
      <c r="AG77" s="923">
        <v>12.081952747147499</v>
      </c>
      <c r="AH77" s="948">
        <v>6.234E-2</v>
      </c>
      <c r="AI77" s="937">
        <v>114.24990556132431</v>
      </c>
      <c r="AJ77" s="937">
        <v>42.4422</v>
      </c>
      <c r="AK77" s="792">
        <v>2.6162731357831728E-2</v>
      </c>
      <c r="AL77" s="923">
        <v>1.1104038768353657</v>
      </c>
      <c r="AM77" s="923">
        <v>0</v>
      </c>
      <c r="AN77" s="937">
        <v>43.552603876835363</v>
      </c>
      <c r="AO77" s="937">
        <v>157.80250943815969</v>
      </c>
      <c r="AP77" s="792">
        <v>0.78</v>
      </c>
      <c r="AQ77" s="937">
        <v>23.094852686769656</v>
      </c>
      <c r="AR77" s="886">
        <v>0</v>
      </c>
      <c r="AS77" s="923">
        <v>5.6147516544049472</v>
      </c>
      <c r="AT77" s="923">
        <v>33.845273792620667</v>
      </c>
      <c r="AU77" s="949">
        <v>2.4326081999999998</v>
      </c>
      <c r="AV77" s="944">
        <v>0.14389502246807465</v>
      </c>
      <c r="AW77" s="923">
        <v>0.35004021159502258</v>
      </c>
      <c r="AX77" s="23">
        <v>0</v>
      </c>
      <c r="AY77" s="937">
        <v>59.722774890985342</v>
      </c>
      <c r="AZ77" s="923" t="s">
        <v>63</v>
      </c>
      <c r="BA77" s="950">
        <v>59.722774890985342</v>
      </c>
      <c r="BB77" s="951">
        <v>157.80250943815969</v>
      </c>
      <c r="BL77" s="887"/>
      <c r="BN77" s="945"/>
    </row>
    <row r="78" spans="3:66">
      <c r="C78" s="841" t="s">
        <v>235</v>
      </c>
      <c r="D78" s="842" t="s">
        <v>171</v>
      </c>
      <c r="E78" s="842">
        <v>497</v>
      </c>
      <c r="F78" s="830">
        <v>630.82799999999997</v>
      </c>
      <c r="G78" s="830">
        <v>2025</v>
      </c>
      <c r="H78" s="830">
        <v>5</v>
      </c>
      <c r="I78" s="830">
        <v>2030</v>
      </c>
      <c r="J78" s="830">
        <v>40</v>
      </c>
      <c r="K78" s="843">
        <v>1969.5670777001471</v>
      </c>
      <c r="L78" s="843">
        <v>2.4326081999999998</v>
      </c>
      <c r="M78" s="844">
        <v>0</v>
      </c>
      <c r="N78" s="844">
        <v>1</v>
      </c>
      <c r="O78" s="845">
        <v>42.4422</v>
      </c>
      <c r="P78" s="844">
        <v>0</v>
      </c>
      <c r="Q78" s="845">
        <v>12.081952747147499</v>
      </c>
      <c r="R78" s="829">
        <v>6058.119999999999</v>
      </c>
      <c r="S78" s="836">
        <v>0.5649240860756457</v>
      </c>
      <c r="T78" s="836">
        <v>2.5000000000000001E-2</v>
      </c>
      <c r="U78" s="846">
        <v>3.7999999999999999E-2</v>
      </c>
      <c r="V78" s="847">
        <v>210</v>
      </c>
      <c r="W78" s="848">
        <v>1.5039999999999999E-3</v>
      </c>
      <c r="X78" s="848">
        <v>7.9912500000000001E-3</v>
      </c>
      <c r="Y78" s="849">
        <v>0</v>
      </c>
      <c r="Z78" s="850">
        <v>117</v>
      </c>
      <c r="AD78" s="952" t="s">
        <v>171</v>
      </c>
      <c r="AE78" s="947">
        <v>497</v>
      </c>
      <c r="AF78" s="923">
        <v>1969.5670777001471</v>
      </c>
      <c r="AG78" s="923">
        <v>12.081952747147499</v>
      </c>
      <c r="AH78" s="948">
        <v>6.234E-2</v>
      </c>
      <c r="AI78" s="937">
        <v>123.53600055808434</v>
      </c>
      <c r="AJ78" s="937">
        <v>42.4422</v>
      </c>
      <c r="AK78" s="792">
        <v>2.6162731357831728E-2</v>
      </c>
      <c r="AL78" s="923">
        <v>1.1104038768353657</v>
      </c>
      <c r="AM78" s="923">
        <v>0</v>
      </c>
      <c r="AN78" s="937">
        <v>43.552603876835363</v>
      </c>
      <c r="AO78" s="937">
        <v>167.08860443491972</v>
      </c>
      <c r="AP78" s="792">
        <v>0.78</v>
      </c>
      <c r="AQ78" s="937">
        <v>24.453899489948441</v>
      </c>
      <c r="AR78" s="886">
        <v>0</v>
      </c>
      <c r="AS78" s="923">
        <v>5.6147516544049472</v>
      </c>
      <c r="AT78" s="923">
        <v>34.014839292583702</v>
      </c>
      <c r="AU78" s="949">
        <v>2.4326081999999998</v>
      </c>
      <c r="AV78" s="944">
        <v>0.14389502246807465</v>
      </c>
      <c r="AW78" s="923">
        <v>0.35004021159502258</v>
      </c>
      <c r="AX78" s="23">
        <v>0</v>
      </c>
      <c r="AY78" s="937">
        <v>61.251387194127162</v>
      </c>
      <c r="AZ78" s="923" t="s">
        <v>63</v>
      </c>
      <c r="BA78" s="950">
        <v>61.251387194127162</v>
      </c>
      <c r="BB78" s="951">
        <v>167.08860443491972</v>
      </c>
      <c r="BL78" s="887"/>
      <c r="BN78" s="945"/>
    </row>
    <row r="79" spans="3:66">
      <c r="C79" s="841" t="s">
        <v>236</v>
      </c>
      <c r="D79" s="842" t="s">
        <v>172</v>
      </c>
      <c r="E79" s="842">
        <v>2353</v>
      </c>
      <c r="F79" s="830">
        <v>611.35799999999995</v>
      </c>
      <c r="G79" s="830">
        <v>2025</v>
      </c>
      <c r="H79" s="830">
        <v>5</v>
      </c>
      <c r="I79" s="830">
        <v>2030</v>
      </c>
      <c r="J79" s="830">
        <v>40</v>
      </c>
      <c r="K79" s="843">
        <v>1721.3023200068515</v>
      </c>
      <c r="L79" s="843">
        <v>2.4326081999999998</v>
      </c>
      <c r="M79" s="844">
        <v>0</v>
      </c>
      <c r="N79" s="844">
        <v>1</v>
      </c>
      <c r="O79" s="845">
        <v>42.4422</v>
      </c>
      <c r="P79" s="844">
        <v>0</v>
      </c>
      <c r="Q79" s="845">
        <v>12.081952747147499</v>
      </c>
      <c r="R79" s="829">
        <v>6033.96</v>
      </c>
      <c r="S79" s="836">
        <v>0.5649240860756457</v>
      </c>
      <c r="T79" s="836">
        <v>2.5000000000000001E-2</v>
      </c>
      <c r="U79" s="846">
        <v>3.7999999999999999E-2</v>
      </c>
      <c r="V79" s="847">
        <v>210</v>
      </c>
      <c r="W79" s="848">
        <v>1.5039999999999999E-3</v>
      </c>
      <c r="X79" s="848">
        <v>7.9912500000000001E-3</v>
      </c>
      <c r="Y79" s="849">
        <v>0</v>
      </c>
      <c r="Z79" s="850">
        <v>117</v>
      </c>
      <c r="AD79" s="952" t="s">
        <v>172</v>
      </c>
      <c r="AE79" s="947">
        <v>2353</v>
      </c>
      <c r="AF79" s="923">
        <v>1721.3023200068515</v>
      </c>
      <c r="AG79" s="923">
        <v>12.081952747147499</v>
      </c>
      <c r="AH79" s="948">
        <v>6.234E-2</v>
      </c>
      <c r="AI79" s="937">
        <v>108.05917556348429</v>
      </c>
      <c r="AJ79" s="937">
        <v>42.4422</v>
      </c>
      <c r="AK79" s="792">
        <v>2.6162731357831728E-2</v>
      </c>
      <c r="AL79" s="923">
        <v>1.1104038768353657</v>
      </c>
      <c r="AM79" s="923">
        <v>0</v>
      </c>
      <c r="AN79" s="937">
        <v>43.552603876835363</v>
      </c>
      <c r="AO79" s="937">
        <v>151.61177944031965</v>
      </c>
      <c r="AP79" s="792">
        <v>0.78</v>
      </c>
      <c r="AQ79" s="937">
        <v>22.188821484650457</v>
      </c>
      <c r="AR79" s="886">
        <v>0</v>
      </c>
      <c r="AS79" s="923">
        <v>5.6147516544049472</v>
      </c>
      <c r="AT79" s="923">
        <v>33.879186892613269</v>
      </c>
      <c r="AU79" s="949">
        <v>2.4326081999999998</v>
      </c>
      <c r="AV79" s="944">
        <v>0.14389502246807465</v>
      </c>
      <c r="AW79" s="923">
        <v>0.35004021159502258</v>
      </c>
      <c r="AX79" s="23">
        <v>0</v>
      </c>
      <c r="AY79" s="937">
        <v>58.850656788858743</v>
      </c>
      <c r="AZ79" s="923" t="s">
        <v>63</v>
      </c>
      <c r="BA79" s="950">
        <v>58.850656788858743</v>
      </c>
      <c r="BB79" s="951">
        <v>151.61177944031965</v>
      </c>
      <c r="BL79" s="887"/>
      <c r="BN79" s="945"/>
    </row>
    <row r="80" spans="3:66">
      <c r="C80" s="841" t="s">
        <v>237</v>
      </c>
      <c r="D80" s="842" t="s">
        <v>87</v>
      </c>
      <c r="E80" s="842">
        <v>2814</v>
      </c>
      <c r="F80" s="830">
        <v>593.18600000000004</v>
      </c>
      <c r="G80" s="830">
        <v>2025</v>
      </c>
      <c r="H80" s="830">
        <v>5</v>
      </c>
      <c r="I80" s="830">
        <v>2030</v>
      </c>
      <c r="J80" s="830">
        <v>40</v>
      </c>
      <c r="K80" s="843">
        <v>1671.6493684681921</v>
      </c>
      <c r="L80" s="843">
        <v>2.4326081999999998</v>
      </c>
      <c r="M80" s="844">
        <v>0</v>
      </c>
      <c r="N80" s="844">
        <v>1</v>
      </c>
      <c r="O80" s="845">
        <v>42.4422</v>
      </c>
      <c r="P80" s="844">
        <v>0</v>
      </c>
      <c r="Q80" s="845">
        <v>12.081952747147499</v>
      </c>
      <c r="R80" s="829">
        <v>6058.119999999999</v>
      </c>
      <c r="S80" s="836">
        <v>0.5649240860756457</v>
      </c>
      <c r="T80" s="836">
        <v>2.5000000000000001E-2</v>
      </c>
      <c r="U80" s="846">
        <v>3.7999999999999999E-2</v>
      </c>
      <c r="V80" s="847">
        <v>210</v>
      </c>
      <c r="W80" s="848">
        <v>1.5039999999999999E-3</v>
      </c>
      <c r="X80" s="848">
        <v>7.9912500000000001E-3</v>
      </c>
      <c r="Y80" s="849">
        <v>0</v>
      </c>
      <c r="Z80" s="850">
        <v>117</v>
      </c>
      <c r="AD80" s="952" t="s">
        <v>87</v>
      </c>
      <c r="AE80" s="947">
        <v>2814</v>
      </c>
      <c r="AF80" s="923">
        <v>1671.6493684681921</v>
      </c>
      <c r="AG80" s="923">
        <v>12.081952747147499</v>
      </c>
      <c r="AH80" s="948">
        <v>6.234E-2</v>
      </c>
      <c r="AI80" s="937">
        <v>104.96381056456426</v>
      </c>
      <c r="AJ80" s="937">
        <v>42.4422</v>
      </c>
      <c r="AK80" s="792">
        <v>2.6162731357831728E-2</v>
      </c>
      <c r="AL80" s="923">
        <v>1.1104038768353657</v>
      </c>
      <c r="AM80" s="923">
        <v>60.337595725055991</v>
      </c>
      <c r="AN80" s="937">
        <v>103.89019960189135</v>
      </c>
      <c r="AO80" s="937">
        <v>208.85401016645562</v>
      </c>
      <c r="AP80" s="792">
        <v>0.78</v>
      </c>
      <c r="AQ80" s="937">
        <v>30.566387157015516</v>
      </c>
      <c r="AR80" s="886">
        <v>0</v>
      </c>
      <c r="AS80" s="923">
        <v>5.6147516544049472</v>
      </c>
      <c r="AT80" s="923">
        <v>34.014839292583702</v>
      </c>
      <c r="AU80" s="949">
        <v>2.4326081999999998</v>
      </c>
      <c r="AV80" s="944">
        <v>0.14389502246807465</v>
      </c>
      <c r="AW80" s="923">
        <v>0.35004021159502258</v>
      </c>
      <c r="AX80" s="23">
        <v>0</v>
      </c>
      <c r="AY80" s="937">
        <v>67.363874861194248</v>
      </c>
      <c r="AZ80" s="923" t="s">
        <v>63</v>
      </c>
      <c r="BA80" s="950">
        <v>67.363874861194248</v>
      </c>
      <c r="BB80" s="951">
        <v>208.85401016645562</v>
      </c>
      <c r="BL80" s="887"/>
      <c r="BN80" s="945"/>
    </row>
    <row r="81" spans="3:66">
      <c r="C81" s="841" t="s">
        <v>61</v>
      </c>
      <c r="D81" s="842" t="s">
        <v>88</v>
      </c>
      <c r="E81" s="842">
        <v>4225</v>
      </c>
      <c r="F81" s="830">
        <v>560.08699999999999</v>
      </c>
      <c r="G81" s="830">
        <v>2025</v>
      </c>
      <c r="H81" s="830">
        <v>5</v>
      </c>
      <c r="I81" s="830">
        <v>2030</v>
      </c>
      <c r="J81" s="830">
        <v>40</v>
      </c>
      <c r="K81" s="843">
        <v>1638.5474007757527</v>
      </c>
      <c r="L81" s="843">
        <v>2.4326081999999998</v>
      </c>
      <c r="M81" s="844">
        <v>0</v>
      </c>
      <c r="N81" s="844">
        <v>1</v>
      </c>
      <c r="O81" s="845">
        <v>42.4422</v>
      </c>
      <c r="P81" s="844">
        <v>0</v>
      </c>
      <c r="Q81" s="845">
        <v>12.081952747147499</v>
      </c>
      <c r="R81" s="829">
        <v>6076.24</v>
      </c>
      <c r="S81" s="836">
        <v>0.5649240860756457</v>
      </c>
      <c r="T81" s="836">
        <v>2.5000000000000001E-2</v>
      </c>
      <c r="U81" s="846">
        <v>3.7999999999999999E-2</v>
      </c>
      <c r="V81" s="847">
        <v>210</v>
      </c>
      <c r="W81" s="848">
        <v>1.5039999999999999E-3</v>
      </c>
      <c r="X81" s="848">
        <v>7.9912500000000001E-3</v>
      </c>
      <c r="Y81" s="849">
        <v>0</v>
      </c>
      <c r="Z81" s="850">
        <v>117</v>
      </c>
      <c r="AD81" s="952" t="s">
        <v>88</v>
      </c>
      <c r="AE81" s="947">
        <v>4225</v>
      </c>
      <c r="AF81" s="923">
        <v>1638.5474007757527</v>
      </c>
      <c r="AG81" s="923">
        <v>12.081952747147499</v>
      </c>
      <c r="AH81" s="948">
        <v>6.234E-2</v>
      </c>
      <c r="AI81" s="937">
        <v>102.9002338986176</v>
      </c>
      <c r="AJ81" s="937">
        <v>42.4422</v>
      </c>
      <c r="AK81" s="792">
        <v>2.6162731357831728E-2</v>
      </c>
      <c r="AL81" s="923">
        <v>1.1104038768353657</v>
      </c>
      <c r="AM81" s="923">
        <v>9.2536638782400011</v>
      </c>
      <c r="AN81" s="937">
        <v>52.806267755075368</v>
      </c>
      <c r="AO81" s="937">
        <v>155.70650165369295</v>
      </c>
      <c r="AP81" s="792">
        <v>0.78</v>
      </c>
      <c r="AQ81" s="937">
        <v>22.788095898269074</v>
      </c>
      <c r="AR81" s="886">
        <v>0</v>
      </c>
      <c r="AS81" s="923">
        <v>5.6147516544049472</v>
      </c>
      <c r="AT81" s="923">
        <v>34.116578592561517</v>
      </c>
      <c r="AU81" s="949">
        <v>2.4326081999999998</v>
      </c>
      <c r="AV81" s="944">
        <v>0.14389502246807465</v>
      </c>
      <c r="AW81" s="923">
        <v>0.35004021159502258</v>
      </c>
      <c r="AX81" s="23">
        <v>0</v>
      </c>
      <c r="AY81" s="937">
        <v>59.687322902425606</v>
      </c>
      <c r="AZ81" s="923" t="s">
        <v>63</v>
      </c>
      <c r="BA81" s="950">
        <v>59.687322902425606</v>
      </c>
      <c r="BB81" s="951">
        <v>155.70650165369295</v>
      </c>
      <c r="BL81" s="887"/>
      <c r="BN81" s="945"/>
    </row>
    <row r="82" spans="3:66">
      <c r="C82" s="841" t="s">
        <v>238</v>
      </c>
      <c r="D82" s="842" t="s">
        <v>89</v>
      </c>
      <c r="E82" s="842">
        <v>6130</v>
      </c>
      <c r="F82" s="830">
        <v>525.04100000000005</v>
      </c>
      <c r="G82" s="830">
        <v>2025</v>
      </c>
      <c r="H82" s="830">
        <v>5</v>
      </c>
      <c r="I82" s="830">
        <v>2030</v>
      </c>
      <c r="J82" s="830">
        <v>40</v>
      </c>
      <c r="K82" s="843">
        <v>1638.5474007757527</v>
      </c>
      <c r="L82" s="843">
        <v>2.4326081999999998</v>
      </c>
      <c r="M82" s="844">
        <v>0</v>
      </c>
      <c r="N82" s="844">
        <v>1</v>
      </c>
      <c r="O82" s="845">
        <v>42.4422</v>
      </c>
      <c r="P82" s="844">
        <v>0</v>
      </c>
      <c r="Q82" s="845">
        <v>12.081952747147499</v>
      </c>
      <c r="R82" s="829">
        <v>6076.24</v>
      </c>
      <c r="S82" s="836">
        <v>0.5649240860756457</v>
      </c>
      <c r="T82" s="836">
        <v>2.5000000000000001E-2</v>
      </c>
      <c r="U82" s="846">
        <v>3.7999999999999999E-2</v>
      </c>
      <c r="V82" s="847">
        <v>210</v>
      </c>
      <c r="W82" s="848">
        <v>1.5039999999999999E-3</v>
      </c>
      <c r="X82" s="848">
        <v>7.9912500000000001E-3</v>
      </c>
      <c r="Y82" s="849">
        <v>0</v>
      </c>
      <c r="Z82" s="850">
        <v>117</v>
      </c>
      <c r="AD82" s="952" t="s">
        <v>89</v>
      </c>
      <c r="AE82" s="947">
        <v>6130</v>
      </c>
      <c r="AF82" s="923">
        <v>1638.5474007757527</v>
      </c>
      <c r="AG82" s="923">
        <v>12.081952747147499</v>
      </c>
      <c r="AH82" s="948">
        <v>6.234E-2</v>
      </c>
      <c r="AI82" s="937">
        <v>102.9002338986176</v>
      </c>
      <c r="AJ82" s="937">
        <v>42.4422</v>
      </c>
      <c r="AK82" s="792">
        <v>2.6162731357831728E-2</v>
      </c>
      <c r="AL82" s="923">
        <v>1.1104038768353657</v>
      </c>
      <c r="AM82" s="923">
        <v>16.328674891008003</v>
      </c>
      <c r="AN82" s="937">
        <v>59.881278767843369</v>
      </c>
      <c r="AO82" s="937">
        <v>162.78151266646097</v>
      </c>
      <c r="AP82" s="792">
        <v>0.78</v>
      </c>
      <c r="AQ82" s="937">
        <v>23.82354417902777</v>
      </c>
      <c r="AR82" s="886">
        <v>0</v>
      </c>
      <c r="AS82" s="923">
        <v>5.6147516544049472</v>
      </c>
      <c r="AT82" s="923">
        <v>34.116578592561517</v>
      </c>
      <c r="AU82" s="949">
        <v>2.4326081999999998</v>
      </c>
      <c r="AV82" s="944">
        <v>0.14389502246807465</v>
      </c>
      <c r="AW82" s="923">
        <v>0.35004021159502258</v>
      </c>
      <c r="AX82" s="23">
        <v>0</v>
      </c>
      <c r="AY82" s="937">
        <v>60.722771183184307</v>
      </c>
      <c r="AZ82" s="923" t="s">
        <v>63</v>
      </c>
      <c r="BA82" s="950">
        <v>60.722771183184307</v>
      </c>
      <c r="BB82" s="951">
        <v>162.78151266646097</v>
      </c>
      <c r="BL82" s="887"/>
      <c r="BN82" s="945"/>
    </row>
    <row r="83" spans="3:66">
      <c r="C83" s="826" t="s">
        <v>18</v>
      </c>
      <c r="D83" s="827" t="s">
        <v>93</v>
      </c>
      <c r="E83" s="827">
        <v>0</v>
      </c>
      <c r="F83" s="852">
        <v>1227</v>
      </c>
      <c r="G83" s="853">
        <v>2025</v>
      </c>
      <c r="H83" s="854">
        <v>5</v>
      </c>
      <c r="I83" s="855">
        <v>2030</v>
      </c>
      <c r="J83" s="853">
        <v>40</v>
      </c>
      <c r="K83" s="856">
        <v>1397.9333212153492</v>
      </c>
      <c r="L83" s="856">
        <v>2.0506283999999999</v>
      </c>
      <c r="M83" s="857">
        <v>0</v>
      </c>
      <c r="N83" s="857">
        <v>1</v>
      </c>
      <c r="O83" s="858">
        <v>35.18235</v>
      </c>
      <c r="P83" s="857">
        <v>0</v>
      </c>
      <c r="Q83" s="858">
        <v>11.885996697616648</v>
      </c>
      <c r="R83" s="852">
        <v>6122</v>
      </c>
      <c r="S83" s="859">
        <v>0.55735731458622995</v>
      </c>
      <c r="T83" s="859">
        <v>2.5000000000000001E-2</v>
      </c>
      <c r="U83" s="860">
        <v>3.7999999999999999E-2</v>
      </c>
      <c r="V83" s="861">
        <v>210</v>
      </c>
      <c r="W83" s="862">
        <v>1.5039999999999999E-3</v>
      </c>
      <c r="X83" s="862">
        <v>7.9912500000000001E-3</v>
      </c>
      <c r="Y83" s="863">
        <v>0</v>
      </c>
      <c r="Z83" s="696">
        <v>117</v>
      </c>
      <c r="AD83" s="946" t="s">
        <v>93</v>
      </c>
      <c r="AE83" s="947">
        <v>0</v>
      </c>
      <c r="AF83" s="923">
        <v>1397.9333212153492</v>
      </c>
      <c r="AG83" s="923">
        <v>11.885996697616648</v>
      </c>
      <c r="AH83" s="948">
        <v>6.234E-2</v>
      </c>
      <c r="AI83" s="937">
        <v>87.888136278694304</v>
      </c>
      <c r="AJ83" s="937">
        <v>35.18235</v>
      </c>
      <c r="AK83" s="792">
        <v>2.6162731357831728E-2</v>
      </c>
      <c r="AL83" s="923">
        <v>0.92046637158721112</v>
      </c>
      <c r="AM83" s="923">
        <v>0</v>
      </c>
      <c r="AN83" s="937">
        <v>36.10281637158721</v>
      </c>
      <c r="AO83" s="937">
        <v>123.99095265028151</v>
      </c>
      <c r="AP83" s="792">
        <v>0.78</v>
      </c>
      <c r="AQ83" s="937">
        <v>18.146433768042606</v>
      </c>
      <c r="AR83" s="886">
        <v>0</v>
      </c>
      <c r="AS83" s="923">
        <v>5.6147516544049472</v>
      </c>
      <c r="AT83" s="923">
        <v>34.373509628267094</v>
      </c>
      <c r="AU83" s="949">
        <v>2.0506283999999999</v>
      </c>
      <c r="AV83" s="944">
        <v>0.14389502246807465</v>
      </c>
      <c r="AW83" s="923">
        <v>0.29507521969167194</v>
      </c>
      <c r="AX83" s="23">
        <v>0</v>
      </c>
      <c r="AY83" s="937">
        <v>54.865647016001375</v>
      </c>
      <c r="AZ83" s="923" t="s">
        <v>63</v>
      </c>
      <c r="BA83" s="950">
        <v>54.865647016001375</v>
      </c>
      <c r="BB83" s="951">
        <v>123.99095265028151</v>
      </c>
      <c r="BL83" s="887"/>
      <c r="BN83" s="945"/>
    </row>
    <row r="84" spans="3:66">
      <c r="C84" s="841" t="s">
        <v>234</v>
      </c>
      <c r="D84" s="842" t="s">
        <v>170</v>
      </c>
      <c r="E84" s="842">
        <v>19</v>
      </c>
      <c r="F84" s="830">
        <v>1239.27</v>
      </c>
      <c r="G84" s="830">
        <v>2025</v>
      </c>
      <c r="H84" s="830">
        <v>5</v>
      </c>
      <c r="I84" s="830">
        <v>2030</v>
      </c>
      <c r="J84" s="830">
        <v>40</v>
      </c>
      <c r="K84" s="843">
        <v>1537.7266533368843</v>
      </c>
      <c r="L84" s="843">
        <v>2.0506283999999999</v>
      </c>
      <c r="M84" s="844">
        <v>0</v>
      </c>
      <c r="N84" s="844">
        <v>1</v>
      </c>
      <c r="O84" s="845">
        <v>35.18235</v>
      </c>
      <c r="P84" s="844">
        <v>0</v>
      </c>
      <c r="Q84" s="845">
        <v>11.885996697616648</v>
      </c>
      <c r="R84" s="829">
        <v>6109.7560000000003</v>
      </c>
      <c r="S84" s="836">
        <v>0.55735731458622995</v>
      </c>
      <c r="T84" s="836">
        <v>2.5000000000000001E-2</v>
      </c>
      <c r="U84" s="846">
        <v>3.7999999999999999E-2</v>
      </c>
      <c r="V84" s="847">
        <v>210</v>
      </c>
      <c r="W84" s="848">
        <v>1.5039999999999999E-3</v>
      </c>
      <c r="X84" s="848">
        <v>7.9912500000000001E-3</v>
      </c>
      <c r="Y84" s="849">
        <v>0</v>
      </c>
      <c r="Z84" s="850">
        <v>117</v>
      </c>
      <c r="AD84" s="952" t="s">
        <v>170</v>
      </c>
      <c r="AE84" s="947">
        <v>19</v>
      </c>
      <c r="AF84" s="923">
        <v>1537.7266533368843</v>
      </c>
      <c r="AG84" s="923">
        <v>11.885996697616648</v>
      </c>
      <c r="AH84" s="948">
        <v>6.234E-2</v>
      </c>
      <c r="AI84" s="937">
        <v>96.602852603150794</v>
      </c>
      <c r="AJ84" s="937">
        <v>35.18235</v>
      </c>
      <c r="AK84" s="792">
        <v>2.6162731357831728E-2</v>
      </c>
      <c r="AL84" s="923">
        <v>0.92046637158721112</v>
      </c>
      <c r="AM84" s="923">
        <v>0</v>
      </c>
      <c r="AN84" s="937">
        <v>36.10281637158721</v>
      </c>
      <c r="AO84" s="937">
        <v>132.70566897473799</v>
      </c>
      <c r="AP84" s="792">
        <v>0.78</v>
      </c>
      <c r="AQ84" s="937">
        <v>19.421857653485834</v>
      </c>
      <c r="AR84" s="886">
        <v>0</v>
      </c>
      <c r="AS84" s="923">
        <v>5.6147516544049472</v>
      </c>
      <c r="AT84" s="923">
        <v>34.304762609010552</v>
      </c>
      <c r="AU84" s="949">
        <v>2.0506283999999999</v>
      </c>
      <c r="AV84" s="944">
        <v>0.14389502246807465</v>
      </c>
      <c r="AW84" s="923">
        <v>0.29507521969167194</v>
      </c>
      <c r="AX84" s="23">
        <v>0</v>
      </c>
      <c r="AY84" s="937">
        <v>56.072323882188059</v>
      </c>
      <c r="AZ84" s="923" t="s">
        <v>63</v>
      </c>
      <c r="BA84" s="950">
        <v>56.072323882188059</v>
      </c>
      <c r="BB84" s="951">
        <v>132.70566897473799</v>
      </c>
      <c r="BL84" s="887"/>
      <c r="BN84" s="945"/>
    </row>
    <row r="85" spans="3:66">
      <c r="C85" s="841" t="s">
        <v>235</v>
      </c>
      <c r="D85" s="842" t="s">
        <v>171</v>
      </c>
      <c r="E85" s="842">
        <v>497</v>
      </c>
      <c r="F85" s="830">
        <v>1192.644</v>
      </c>
      <c r="G85" s="830">
        <v>2025</v>
      </c>
      <c r="H85" s="830">
        <v>5</v>
      </c>
      <c r="I85" s="830">
        <v>2030</v>
      </c>
      <c r="J85" s="830">
        <v>40</v>
      </c>
      <c r="K85" s="843">
        <v>1663.5406522462656</v>
      </c>
      <c r="L85" s="843">
        <v>2.0506283999999999</v>
      </c>
      <c r="M85" s="844">
        <v>0</v>
      </c>
      <c r="N85" s="844">
        <v>1</v>
      </c>
      <c r="O85" s="845">
        <v>35.18235</v>
      </c>
      <c r="P85" s="844">
        <v>0</v>
      </c>
      <c r="Q85" s="845">
        <v>11.885996697616648</v>
      </c>
      <c r="R85" s="829">
        <v>6140.3659999999991</v>
      </c>
      <c r="S85" s="836">
        <v>0.55735731458622995</v>
      </c>
      <c r="T85" s="836">
        <v>2.5000000000000001E-2</v>
      </c>
      <c r="U85" s="846">
        <v>3.7999999999999999E-2</v>
      </c>
      <c r="V85" s="847">
        <v>210</v>
      </c>
      <c r="W85" s="848">
        <v>1.5039999999999999E-3</v>
      </c>
      <c r="X85" s="848">
        <v>7.9912500000000001E-3</v>
      </c>
      <c r="Y85" s="849">
        <v>0</v>
      </c>
      <c r="Z85" s="850">
        <v>117</v>
      </c>
      <c r="AD85" s="952" t="s">
        <v>171</v>
      </c>
      <c r="AE85" s="947">
        <v>497</v>
      </c>
      <c r="AF85" s="923">
        <v>1663.5406522462656</v>
      </c>
      <c r="AG85" s="923">
        <v>11.885996697616648</v>
      </c>
      <c r="AH85" s="948">
        <v>6.234E-2</v>
      </c>
      <c r="AI85" s="937">
        <v>104.44609729516162</v>
      </c>
      <c r="AJ85" s="937">
        <v>35.18235</v>
      </c>
      <c r="AK85" s="792">
        <v>2.6162731357831728E-2</v>
      </c>
      <c r="AL85" s="923">
        <v>0.92046637158721112</v>
      </c>
      <c r="AM85" s="923">
        <v>0</v>
      </c>
      <c r="AN85" s="937">
        <v>36.10281637158721</v>
      </c>
      <c r="AO85" s="937">
        <v>140.54891366674883</v>
      </c>
      <c r="AP85" s="792">
        <v>0.78</v>
      </c>
      <c r="AQ85" s="937">
        <v>20.569739150384734</v>
      </c>
      <c r="AR85" s="886">
        <v>0</v>
      </c>
      <c r="AS85" s="923">
        <v>5.6147516544049472</v>
      </c>
      <c r="AT85" s="923">
        <v>34.476630157151881</v>
      </c>
      <c r="AU85" s="949">
        <v>2.0506283999999999</v>
      </c>
      <c r="AV85" s="944">
        <v>0.14389502246807465</v>
      </c>
      <c r="AW85" s="923">
        <v>0.29507521969167194</v>
      </c>
      <c r="AX85" s="23">
        <v>0</v>
      </c>
      <c r="AY85" s="937">
        <v>57.392072927228291</v>
      </c>
      <c r="AZ85" s="923" t="s">
        <v>63</v>
      </c>
      <c r="BA85" s="950">
        <v>57.392072927228291</v>
      </c>
      <c r="BB85" s="951">
        <v>140.54891366674883</v>
      </c>
      <c r="BL85" s="887"/>
      <c r="BN85" s="945"/>
    </row>
    <row r="86" spans="3:66">
      <c r="C86" s="841" t="s">
        <v>236</v>
      </c>
      <c r="D86" s="842" t="s">
        <v>172</v>
      </c>
      <c r="E86" s="842">
        <v>2353</v>
      </c>
      <c r="F86" s="830">
        <v>1155.8339999999998</v>
      </c>
      <c r="G86" s="830">
        <v>2025</v>
      </c>
      <c r="H86" s="830">
        <v>5</v>
      </c>
      <c r="I86" s="830">
        <v>2030</v>
      </c>
      <c r="J86" s="830">
        <v>40</v>
      </c>
      <c r="K86" s="843">
        <v>1453.8506540639632</v>
      </c>
      <c r="L86" s="843">
        <v>2.0506283999999999</v>
      </c>
      <c r="M86" s="844">
        <v>0</v>
      </c>
      <c r="N86" s="844">
        <v>1</v>
      </c>
      <c r="O86" s="845">
        <v>35.18235</v>
      </c>
      <c r="P86" s="844">
        <v>0</v>
      </c>
      <c r="Q86" s="845">
        <v>11.885996697616648</v>
      </c>
      <c r="R86" s="829">
        <v>6115.8779999999997</v>
      </c>
      <c r="S86" s="836">
        <v>0.55735731458622995</v>
      </c>
      <c r="T86" s="836">
        <v>2.5000000000000001E-2</v>
      </c>
      <c r="U86" s="846">
        <v>3.7999999999999999E-2</v>
      </c>
      <c r="V86" s="847">
        <v>210</v>
      </c>
      <c r="W86" s="848">
        <v>1.5039999999999999E-3</v>
      </c>
      <c r="X86" s="848">
        <v>7.9912500000000001E-3</v>
      </c>
      <c r="Y86" s="849">
        <v>0</v>
      </c>
      <c r="Z86" s="850">
        <v>117</v>
      </c>
      <c r="AD86" s="952" t="s">
        <v>172</v>
      </c>
      <c r="AE86" s="947">
        <v>2353</v>
      </c>
      <c r="AF86" s="923">
        <v>1453.8506540639632</v>
      </c>
      <c r="AG86" s="923">
        <v>11.885996697616648</v>
      </c>
      <c r="AH86" s="948">
        <v>6.234E-2</v>
      </c>
      <c r="AI86" s="937">
        <v>91.374022808476894</v>
      </c>
      <c r="AJ86" s="937">
        <v>35.18235</v>
      </c>
      <c r="AK86" s="792">
        <v>2.6162731357831728E-2</v>
      </c>
      <c r="AL86" s="923">
        <v>0.92046637158721112</v>
      </c>
      <c r="AM86" s="923">
        <v>0</v>
      </c>
      <c r="AN86" s="937">
        <v>36.10281637158721</v>
      </c>
      <c r="AO86" s="937">
        <v>127.4768391800641</v>
      </c>
      <c r="AP86" s="792">
        <v>0.78</v>
      </c>
      <c r="AQ86" s="937">
        <v>18.656603322219894</v>
      </c>
      <c r="AR86" s="886">
        <v>0</v>
      </c>
      <c r="AS86" s="923">
        <v>5.6147516544049472</v>
      </c>
      <c r="AT86" s="923">
        <v>34.33913611863882</v>
      </c>
      <c r="AU86" s="949">
        <v>2.0506283999999999</v>
      </c>
      <c r="AV86" s="944">
        <v>0.14389502246807465</v>
      </c>
      <c r="AW86" s="923">
        <v>0.29507521969167194</v>
      </c>
      <c r="AX86" s="23">
        <v>0</v>
      </c>
      <c r="AY86" s="937">
        <v>55.34144306055039</v>
      </c>
      <c r="AZ86" s="923" t="s">
        <v>63</v>
      </c>
      <c r="BA86" s="950">
        <v>55.34144306055039</v>
      </c>
      <c r="BB86" s="951">
        <v>127.4768391800641</v>
      </c>
      <c r="BL86" s="887"/>
      <c r="BN86" s="945"/>
    </row>
    <row r="87" spans="3:66">
      <c r="C87" s="841" t="s">
        <v>237</v>
      </c>
      <c r="D87" s="842" t="s">
        <v>87</v>
      </c>
      <c r="E87" s="842">
        <v>2814</v>
      </c>
      <c r="F87" s="830">
        <v>1121.4780000000001</v>
      </c>
      <c r="G87" s="830">
        <v>2025</v>
      </c>
      <c r="H87" s="830">
        <v>5</v>
      </c>
      <c r="I87" s="830">
        <v>2030</v>
      </c>
      <c r="J87" s="830">
        <v>40</v>
      </c>
      <c r="K87" s="843">
        <v>1411.9126544275027</v>
      </c>
      <c r="L87" s="843">
        <v>2.0506283999999999</v>
      </c>
      <c r="M87" s="844">
        <v>0</v>
      </c>
      <c r="N87" s="844">
        <v>1</v>
      </c>
      <c r="O87" s="845">
        <v>35.18235</v>
      </c>
      <c r="P87" s="844">
        <v>0</v>
      </c>
      <c r="Q87" s="845">
        <v>11.885996697616648</v>
      </c>
      <c r="R87" s="829">
        <v>6140.3659999999991</v>
      </c>
      <c r="S87" s="836">
        <v>0.55735731458622995</v>
      </c>
      <c r="T87" s="836">
        <v>2.5000000000000001E-2</v>
      </c>
      <c r="U87" s="846">
        <v>3.7999999999999999E-2</v>
      </c>
      <c r="V87" s="847">
        <v>210</v>
      </c>
      <c r="W87" s="848">
        <v>1.5039999999999999E-3</v>
      </c>
      <c r="X87" s="848">
        <v>7.9912500000000001E-3</v>
      </c>
      <c r="Y87" s="849">
        <v>0</v>
      </c>
      <c r="Z87" s="850">
        <v>117</v>
      </c>
      <c r="AD87" s="952" t="s">
        <v>87</v>
      </c>
      <c r="AE87" s="947">
        <v>2814</v>
      </c>
      <c r="AF87" s="923">
        <v>1411.9126544275027</v>
      </c>
      <c r="AG87" s="923">
        <v>11.885996697616648</v>
      </c>
      <c r="AH87" s="948">
        <v>6.234E-2</v>
      </c>
      <c r="AI87" s="937">
        <v>88.759607911139952</v>
      </c>
      <c r="AJ87" s="937">
        <v>35.18235</v>
      </c>
      <c r="AK87" s="792">
        <v>2.6162731357831728E-2</v>
      </c>
      <c r="AL87" s="923">
        <v>0.92046637158721112</v>
      </c>
      <c r="AM87" s="923">
        <v>61.156748514700801</v>
      </c>
      <c r="AN87" s="937">
        <v>97.259564886288018</v>
      </c>
      <c r="AO87" s="937">
        <v>186.01917279742798</v>
      </c>
      <c r="AP87" s="792">
        <v>0.78</v>
      </c>
      <c r="AQ87" s="937">
        <v>27.224442804915697</v>
      </c>
      <c r="AR87" s="886">
        <v>0</v>
      </c>
      <c r="AS87" s="923">
        <v>5.6147516544049472</v>
      </c>
      <c r="AT87" s="923">
        <v>34.476630157151881</v>
      </c>
      <c r="AU87" s="949">
        <v>2.0506283999999999</v>
      </c>
      <c r="AV87" s="944">
        <v>0.14389502246807465</v>
      </c>
      <c r="AW87" s="923">
        <v>0.29507521969167194</v>
      </c>
      <c r="AX87" s="23">
        <v>0</v>
      </c>
      <c r="AY87" s="937">
        <v>64.046776581759246</v>
      </c>
      <c r="AZ87" s="923" t="s">
        <v>63</v>
      </c>
      <c r="BA87" s="950">
        <v>64.046776581759246</v>
      </c>
      <c r="BB87" s="951">
        <v>186.01917279742798</v>
      </c>
      <c r="BL87" s="887"/>
      <c r="BN87" s="945"/>
    </row>
    <row r="88" spans="3:66">
      <c r="C88" s="841" t="s">
        <v>61</v>
      </c>
      <c r="D88" s="842" t="s">
        <v>88</v>
      </c>
      <c r="E88" s="842">
        <v>4225</v>
      </c>
      <c r="F88" s="830">
        <v>1058.9010000000001</v>
      </c>
      <c r="G88" s="830">
        <v>2025</v>
      </c>
      <c r="H88" s="830">
        <v>5</v>
      </c>
      <c r="I88" s="830">
        <v>2030</v>
      </c>
      <c r="J88" s="830">
        <v>40</v>
      </c>
      <c r="K88" s="843">
        <v>1383.9539880031957</v>
      </c>
      <c r="L88" s="843">
        <v>2.0506283999999999</v>
      </c>
      <c r="M88" s="844">
        <v>0</v>
      </c>
      <c r="N88" s="844">
        <v>1</v>
      </c>
      <c r="O88" s="845">
        <v>35.18235</v>
      </c>
      <c r="P88" s="844">
        <v>0</v>
      </c>
      <c r="Q88" s="845">
        <v>11.885996697616648</v>
      </c>
      <c r="R88" s="829">
        <v>6158.732</v>
      </c>
      <c r="S88" s="836">
        <v>0.55735731458622995</v>
      </c>
      <c r="T88" s="836">
        <v>2.5000000000000001E-2</v>
      </c>
      <c r="U88" s="846">
        <v>3.7999999999999999E-2</v>
      </c>
      <c r="V88" s="847">
        <v>210</v>
      </c>
      <c r="W88" s="848">
        <v>1.5039999999999999E-3</v>
      </c>
      <c r="X88" s="848">
        <v>7.9912500000000001E-3</v>
      </c>
      <c r="Y88" s="849">
        <v>0</v>
      </c>
      <c r="Z88" s="850">
        <v>117</v>
      </c>
      <c r="AD88" s="952" t="s">
        <v>88</v>
      </c>
      <c r="AE88" s="947">
        <v>4225</v>
      </c>
      <c r="AF88" s="923">
        <v>1383.9539880031957</v>
      </c>
      <c r="AG88" s="923">
        <v>11.885996697616648</v>
      </c>
      <c r="AH88" s="948">
        <v>6.234E-2</v>
      </c>
      <c r="AI88" s="937">
        <v>87.016664646248643</v>
      </c>
      <c r="AJ88" s="937">
        <v>35.18235</v>
      </c>
      <c r="AK88" s="792">
        <v>2.6162731357831728E-2</v>
      </c>
      <c r="AL88" s="923">
        <v>0.92046637158721112</v>
      </c>
      <c r="AM88" s="923">
        <v>9.3792930898320002</v>
      </c>
      <c r="AN88" s="937">
        <v>45.482109461419213</v>
      </c>
      <c r="AO88" s="937">
        <v>132.49877410766786</v>
      </c>
      <c r="AP88" s="792">
        <v>0.78</v>
      </c>
      <c r="AQ88" s="937">
        <v>19.391577992575204</v>
      </c>
      <c r="AR88" s="886">
        <v>0</v>
      </c>
      <c r="AS88" s="923">
        <v>5.6147516544049472</v>
      </c>
      <c r="AT88" s="923">
        <v>34.579750686036689</v>
      </c>
      <c r="AU88" s="949">
        <v>2.0506283999999999</v>
      </c>
      <c r="AV88" s="944">
        <v>0.14389502246807465</v>
      </c>
      <c r="AW88" s="923">
        <v>0.29507521969167194</v>
      </c>
      <c r="AX88" s="23">
        <v>0</v>
      </c>
      <c r="AY88" s="937">
        <v>56.317032298303573</v>
      </c>
      <c r="AZ88" s="923" t="s">
        <v>63</v>
      </c>
      <c r="BA88" s="950">
        <v>56.317032298303573</v>
      </c>
      <c r="BB88" s="951">
        <v>132.49877410766786</v>
      </c>
      <c r="BL88" s="887"/>
      <c r="BN88" s="945"/>
    </row>
    <row r="89" spans="3:66">
      <c r="C89" s="841" t="s">
        <v>238</v>
      </c>
      <c r="D89" s="842" t="s">
        <v>89</v>
      </c>
      <c r="E89" s="842">
        <v>6130</v>
      </c>
      <c r="F89" s="830">
        <v>992.64300000000003</v>
      </c>
      <c r="G89" s="830">
        <v>2025</v>
      </c>
      <c r="H89" s="830">
        <v>5</v>
      </c>
      <c r="I89" s="830">
        <v>2030</v>
      </c>
      <c r="J89" s="830">
        <v>40</v>
      </c>
      <c r="K89" s="843">
        <v>1383.9539880031957</v>
      </c>
      <c r="L89" s="843">
        <v>2.0506283999999999</v>
      </c>
      <c r="M89" s="844">
        <v>0</v>
      </c>
      <c r="N89" s="844">
        <v>1</v>
      </c>
      <c r="O89" s="845">
        <v>35.18235</v>
      </c>
      <c r="P89" s="844">
        <v>0</v>
      </c>
      <c r="Q89" s="845">
        <v>11.885996697616648</v>
      </c>
      <c r="R89" s="829">
        <v>6158.732</v>
      </c>
      <c r="S89" s="836">
        <v>0.55735731458622995</v>
      </c>
      <c r="T89" s="836">
        <v>2.5000000000000001E-2</v>
      </c>
      <c r="U89" s="846">
        <v>3.7999999999999999E-2</v>
      </c>
      <c r="V89" s="847">
        <v>210</v>
      </c>
      <c r="W89" s="848">
        <v>1.5039999999999999E-3</v>
      </c>
      <c r="X89" s="848">
        <v>7.9912500000000001E-3</v>
      </c>
      <c r="Y89" s="849">
        <v>0</v>
      </c>
      <c r="Z89" s="850">
        <v>117</v>
      </c>
      <c r="AD89" s="952" t="s">
        <v>89</v>
      </c>
      <c r="AE89" s="947">
        <v>6130</v>
      </c>
      <c r="AF89" s="923">
        <v>1383.9539880031957</v>
      </c>
      <c r="AG89" s="923">
        <v>11.885996697616648</v>
      </c>
      <c r="AH89" s="948">
        <v>6.234E-2</v>
      </c>
      <c r="AI89" s="937">
        <v>87.016664646248643</v>
      </c>
      <c r="AJ89" s="937">
        <v>35.18235</v>
      </c>
      <c r="AK89" s="792">
        <v>2.6162731357831728E-2</v>
      </c>
      <c r="AL89" s="923">
        <v>0.92046637158721112</v>
      </c>
      <c r="AM89" s="923">
        <v>16.550355576614397</v>
      </c>
      <c r="AN89" s="937">
        <v>52.653171948201603</v>
      </c>
      <c r="AO89" s="937">
        <v>139.66983659445026</v>
      </c>
      <c r="AP89" s="792">
        <v>0.78</v>
      </c>
      <c r="AQ89" s="937">
        <v>20.441083683768039</v>
      </c>
      <c r="AR89" s="886">
        <v>0</v>
      </c>
      <c r="AS89" s="923">
        <v>5.6147516544049472</v>
      </c>
      <c r="AT89" s="923">
        <v>34.579750686036689</v>
      </c>
      <c r="AU89" s="949">
        <v>2.0506283999999999</v>
      </c>
      <c r="AV89" s="944">
        <v>0.14389502246807465</v>
      </c>
      <c r="AW89" s="923">
        <v>0.29507521969167194</v>
      </c>
      <c r="AX89" s="23">
        <v>0</v>
      </c>
      <c r="AY89" s="937">
        <v>57.366537989496408</v>
      </c>
      <c r="AZ89" s="923" t="s">
        <v>63</v>
      </c>
      <c r="BA89" s="950">
        <v>57.366537989496408</v>
      </c>
      <c r="BB89" s="951">
        <v>139.66983659445026</v>
      </c>
      <c r="BL89" s="887"/>
      <c r="BN89" s="945"/>
    </row>
    <row r="90" spans="3:66">
      <c r="C90" s="826" t="s">
        <v>18</v>
      </c>
      <c r="D90" s="827" t="s">
        <v>94</v>
      </c>
      <c r="E90" s="827">
        <v>0</v>
      </c>
      <c r="F90" s="852">
        <v>565.47652173913048</v>
      </c>
      <c r="G90" s="853">
        <v>2025</v>
      </c>
      <c r="H90" s="854">
        <v>5</v>
      </c>
      <c r="I90" s="855">
        <v>2030</v>
      </c>
      <c r="J90" s="853">
        <v>40</v>
      </c>
      <c r="K90" s="856">
        <v>3086.4388331255241</v>
      </c>
      <c r="L90" s="856">
        <v>4.7847995999999995</v>
      </c>
      <c r="M90" s="857">
        <v>0</v>
      </c>
      <c r="N90" s="857">
        <v>1</v>
      </c>
      <c r="O90" s="858">
        <v>77.066100000000006</v>
      </c>
      <c r="P90" s="857">
        <v>0</v>
      </c>
      <c r="Q90" s="858">
        <v>65.279269304464421</v>
      </c>
      <c r="R90" s="852">
        <v>6743</v>
      </c>
      <c r="S90" s="859">
        <v>0.53165182242608799</v>
      </c>
      <c r="T90" s="859">
        <v>2.5000000000000001E-2</v>
      </c>
      <c r="U90" s="860">
        <v>3.7999999999999999E-2</v>
      </c>
      <c r="V90" s="861">
        <v>323.39999999999998</v>
      </c>
      <c r="W90" s="862">
        <v>1.5039999999999999E-3</v>
      </c>
      <c r="X90" s="862">
        <v>5.9934374999999996E-3</v>
      </c>
      <c r="Y90" s="863">
        <v>0</v>
      </c>
      <c r="Z90" s="696">
        <v>5.8204047217537891</v>
      </c>
      <c r="AD90" s="946" t="s">
        <v>94</v>
      </c>
      <c r="AE90" s="947">
        <v>0</v>
      </c>
      <c r="AF90" s="923">
        <v>3086.4388331255241</v>
      </c>
      <c r="AG90" s="923">
        <v>65.279269304464421</v>
      </c>
      <c r="AH90" s="948">
        <v>6.2399999999999997E-2</v>
      </c>
      <c r="AI90" s="937">
        <v>196.66720959163126</v>
      </c>
      <c r="AJ90" s="937">
        <v>77.066100000000006</v>
      </c>
      <c r="AK90" s="792">
        <v>5.5399999999999998E-2</v>
      </c>
      <c r="AL90" s="923">
        <v>4.2694619400000002</v>
      </c>
      <c r="AM90" s="923">
        <v>0</v>
      </c>
      <c r="AN90" s="937">
        <v>81.335561940000005</v>
      </c>
      <c r="AO90" s="937">
        <v>278.00277153163125</v>
      </c>
      <c r="AP90" s="792">
        <v>0.78</v>
      </c>
      <c r="AQ90" s="937">
        <v>40.686507951591032</v>
      </c>
      <c r="AR90" s="886">
        <v>0</v>
      </c>
      <c r="AS90" s="923">
        <v>5.6147516544049472</v>
      </c>
      <c r="AT90" s="923">
        <v>37.860270405652564</v>
      </c>
      <c r="AU90" s="949">
        <v>4.7847995999999995</v>
      </c>
      <c r="AV90" s="944">
        <v>0.11519703495348303</v>
      </c>
      <c r="AW90" s="923">
        <v>0.55119472676661152</v>
      </c>
      <c r="AX90" s="23">
        <v>0</v>
      </c>
      <c r="AY90" s="937">
        <v>83.882772684010206</v>
      </c>
      <c r="AZ90" s="923" t="s">
        <v>63</v>
      </c>
      <c r="BA90" s="950">
        <v>83.882772684010206</v>
      </c>
      <c r="BB90" s="951">
        <v>278.00277153163125</v>
      </c>
      <c r="BL90" s="887"/>
      <c r="BN90" s="945"/>
    </row>
    <row r="91" spans="3:66">
      <c r="C91" s="841" t="s">
        <v>234</v>
      </c>
      <c r="D91" s="842" t="s">
        <v>170</v>
      </c>
      <c r="E91" s="842">
        <v>19</v>
      </c>
      <c r="F91" s="830">
        <v>571.13128695652176</v>
      </c>
      <c r="G91" s="830">
        <v>2025</v>
      </c>
      <c r="H91" s="830">
        <v>5</v>
      </c>
      <c r="I91" s="830">
        <v>2030</v>
      </c>
      <c r="J91" s="830">
        <v>40</v>
      </c>
      <c r="K91" s="843">
        <v>3395.0827164380767</v>
      </c>
      <c r="L91" s="843">
        <v>4.7847995999999995</v>
      </c>
      <c r="M91" s="844">
        <v>0</v>
      </c>
      <c r="N91" s="844">
        <v>1</v>
      </c>
      <c r="O91" s="845">
        <v>77.066100000000006</v>
      </c>
      <c r="P91" s="844">
        <v>0</v>
      </c>
      <c r="Q91" s="845">
        <v>65.279269304464421</v>
      </c>
      <c r="R91" s="829">
        <v>6729.5140000000001</v>
      </c>
      <c r="S91" s="836">
        <v>0.53165182242608799</v>
      </c>
      <c r="T91" s="836">
        <v>2.5000000000000001E-2</v>
      </c>
      <c r="U91" s="846">
        <v>3.7999999999999999E-2</v>
      </c>
      <c r="V91" s="847">
        <v>323.39999999999998</v>
      </c>
      <c r="W91" s="848">
        <v>1.5039999999999999E-3</v>
      </c>
      <c r="X91" s="848">
        <v>5.9934374999999996E-3</v>
      </c>
      <c r="Y91" s="849">
        <v>0</v>
      </c>
      <c r="Z91" s="850">
        <v>5.8204047217537891</v>
      </c>
      <c r="AD91" s="952" t="s">
        <v>170</v>
      </c>
      <c r="AE91" s="947">
        <v>19</v>
      </c>
      <c r="AF91" s="923">
        <v>3395.0827164380767</v>
      </c>
      <c r="AG91" s="923">
        <v>65.279269304464421</v>
      </c>
      <c r="AH91" s="948">
        <v>6.2399999999999997E-2</v>
      </c>
      <c r="AI91" s="937">
        <v>215.92658791033455</v>
      </c>
      <c r="AJ91" s="937">
        <v>77.066100000000006</v>
      </c>
      <c r="AK91" s="792">
        <v>5.5399999999999998E-2</v>
      </c>
      <c r="AL91" s="923">
        <v>4.2694619400000002</v>
      </c>
      <c r="AM91" s="923">
        <v>0</v>
      </c>
      <c r="AN91" s="937">
        <v>81.335561940000005</v>
      </c>
      <c r="AO91" s="937">
        <v>297.26214985033454</v>
      </c>
      <c r="AP91" s="792">
        <v>0.78</v>
      </c>
      <c r="AQ91" s="937">
        <v>43.505173552618913</v>
      </c>
      <c r="AR91" s="886">
        <v>0</v>
      </c>
      <c r="AS91" s="923">
        <v>5.6147516544049472</v>
      </c>
      <c r="AT91" s="923">
        <v>37.784549864841253</v>
      </c>
      <c r="AU91" s="949">
        <v>4.7847995999999995</v>
      </c>
      <c r="AV91" s="944">
        <v>0.11519703495348303</v>
      </c>
      <c r="AW91" s="923">
        <v>0.55119472676661152</v>
      </c>
      <c r="AX91" s="23">
        <v>0</v>
      </c>
      <c r="AY91" s="937">
        <v>86.625717744226776</v>
      </c>
      <c r="AZ91" s="923" t="s">
        <v>63</v>
      </c>
      <c r="BA91" s="950">
        <v>86.625717744226776</v>
      </c>
      <c r="BB91" s="951">
        <v>297.26214985033454</v>
      </c>
      <c r="BL91" s="887"/>
      <c r="BN91" s="945"/>
    </row>
    <row r="92" spans="3:66">
      <c r="C92" s="841" t="s">
        <v>235</v>
      </c>
      <c r="D92" s="842" t="s">
        <v>171</v>
      </c>
      <c r="E92" s="842">
        <v>497</v>
      </c>
      <c r="F92" s="830">
        <v>549.64317913043476</v>
      </c>
      <c r="G92" s="830">
        <v>2025</v>
      </c>
      <c r="H92" s="830">
        <v>5</v>
      </c>
      <c r="I92" s="830">
        <v>2030</v>
      </c>
      <c r="J92" s="830">
        <v>40</v>
      </c>
      <c r="K92" s="843">
        <v>3672.8622114193736</v>
      </c>
      <c r="L92" s="843">
        <v>4.7847995999999995</v>
      </c>
      <c r="M92" s="844">
        <v>0</v>
      </c>
      <c r="N92" s="844">
        <v>1</v>
      </c>
      <c r="O92" s="845">
        <v>77.066100000000006</v>
      </c>
      <c r="P92" s="844">
        <v>0</v>
      </c>
      <c r="Q92" s="845">
        <v>65.279269304464421</v>
      </c>
      <c r="R92" s="829">
        <v>6763.2289999999994</v>
      </c>
      <c r="S92" s="836">
        <v>0.53165182242608799</v>
      </c>
      <c r="T92" s="836">
        <v>2.5000000000000001E-2</v>
      </c>
      <c r="U92" s="846">
        <v>3.7999999999999999E-2</v>
      </c>
      <c r="V92" s="847">
        <v>323.39999999999998</v>
      </c>
      <c r="W92" s="848">
        <v>1.5039999999999999E-3</v>
      </c>
      <c r="X92" s="848">
        <v>5.9934374999999996E-3</v>
      </c>
      <c r="Y92" s="849">
        <v>0</v>
      </c>
      <c r="Z92" s="850">
        <v>5.8204047217537891</v>
      </c>
      <c r="AD92" s="952" t="s">
        <v>171</v>
      </c>
      <c r="AE92" s="947">
        <v>497</v>
      </c>
      <c r="AF92" s="923">
        <v>3672.8622114193736</v>
      </c>
      <c r="AG92" s="923">
        <v>65.279269304464421</v>
      </c>
      <c r="AH92" s="948">
        <v>6.2399999999999997E-2</v>
      </c>
      <c r="AI92" s="937">
        <v>233.26002839716747</v>
      </c>
      <c r="AJ92" s="937">
        <v>77.066100000000006</v>
      </c>
      <c r="AK92" s="792">
        <v>5.5399999999999998E-2</v>
      </c>
      <c r="AL92" s="923">
        <v>4.2694619400000002</v>
      </c>
      <c r="AM92" s="923">
        <v>0</v>
      </c>
      <c r="AN92" s="937">
        <v>81.335561940000005</v>
      </c>
      <c r="AO92" s="937">
        <v>314.59559033716749</v>
      </c>
      <c r="AP92" s="792">
        <v>0.78</v>
      </c>
      <c r="AQ92" s="937">
        <v>46.041972593544003</v>
      </c>
      <c r="AR92" s="886">
        <v>0</v>
      </c>
      <c r="AS92" s="923">
        <v>5.6147516544049472</v>
      </c>
      <c r="AT92" s="923">
        <v>37.973851216869512</v>
      </c>
      <c r="AU92" s="949">
        <v>4.7847995999999995</v>
      </c>
      <c r="AV92" s="944">
        <v>0.11519703495348303</v>
      </c>
      <c r="AW92" s="923">
        <v>0.55119472676661152</v>
      </c>
      <c r="AX92" s="23">
        <v>0</v>
      </c>
      <c r="AY92" s="937">
        <v>89.351818137180118</v>
      </c>
      <c r="AZ92" s="923" t="s">
        <v>63</v>
      </c>
      <c r="BA92" s="950">
        <v>89.351818137180118</v>
      </c>
      <c r="BB92" s="951">
        <v>314.59559033716749</v>
      </c>
      <c r="BL92" s="887"/>
      <c r="BN92" s="945"/>
    </row>
    <row r="93" spans="3:66">
      <c r="C93" s="841" t="s">
        <v>236</v>
      </c>
      <c r="D93" s="842" t="s">
        <v>172</v>
      </c>
      <c r="E93" s="842">
        <v>2353</v>
      </c>
      <c r="F93" s="830">
        <v>532.6788834782609</v>
      </c>
      <c r="G93" s="830">
        <v>2025</v>
      </c>
      <c r="H93" s="830">
        <v>5</v>
      </c>
      <c r="I93" s="830">
        <v>2030</v>
      </c>
      <c r="J93" s="830">
        <v>40</v>
      </c>
      <c r="K93" s="843">
        <v>3209.8963864505449</v>
      </c>
      <c r="L93" s="843">
        <v>4.7847995999999995</v>
      </c>
      <c r="M93" s="844">
        <v>0</v>
      </c>
      <c r="N93" s="844">
        <v>1</v>
      </c>
      <c r="O93" s="845">
        <v>77.066100000000006</v>
      </c>
      <c r="P93" s="844">
        <v>0</v>
      </c>
      <c r="Q93" s="845">
        <v>65.279269304464421</v>
      </c>
      <c r="R93" s="829">
        <v>6736.2569999999996</v>
      </c>
      <c r="S93" s="836">
        <v>0.53165182242608799</v>
      </c>
      <c r="T93" s="836">
        <v>2.5000000000000001E-2</v>
      </c>
      <c r="U93" s="846">
        <v>3.7999999999999999E-2</v>
      </c>
      <c r="V93" s="847">
        <v>323.39999999999998</v>
      </c>
      <c r="W93" s="848">
        <v>1.5039999999999999E-3</v>
      </c>
      <c r="X93" s="848">
        <v>5.9934374999999996E-3</v>
      </c>
      <c r="Y93" s="849">
        <v>0</v>
      </c>
      <c r="Z93" s="850">
        <v>5.8204047217537891</v>
      </c>
      <c r="AD93" s="952" t="s">
        <v>172</v>
      </c>
      <c r="AE93" s="947">
        <v>2353</v>
      </c>
      <c r="AF93" s="923">
        <v>3209.8963864505449</v>
      </c>
      <c r="AG93" s="923">
        <v>65.279269304464421</v>
      </c>
      <c r="AH93" s="948">
        <v>6.2399999999999997E-2</v>
      </c>
      <c r="AI93" s="937">
        <v>204.37096091911258</v>
      </c>
      <c r="AJ93" s="937">
        <v>77.066100000000006</v>
      </c>
      <c r="AK93" s="792">
        <v>5.5399999999999998E-2</v>
      </c>
      <c r="AL93" s="923">
        <v>4.2694619400000002</v>
      </c>
      <c r="AM93" s="923">
        <v>0</v>
      </c>
      <c r="AN93" s="937">
        <v>81.335561940000005</v>
      </c>
      <c r="AO93" s="937">
        <v>285.70652285911257</v>
      </c>
      <c r="AP93" s="792">
        <v>0.78</v>
      </c>
      <c r="AQ93" s="937">
        <v>41.813974192002192</v>
      </c>
      <c r="AR93" s="886">
        <v>0</v>
      </c>
      <c r="AS93" s="923">
        <v>5.6147516544049472</v>
      </c>
      <c r="AT93" s="923">
        <v>37.822410135246912</v>
      </c>
      <c r="AU93" s="949">
        <v>4.7847995999999995</v>
      </c>
      <c r="AV93" s="944">
        <v>0.11519703495348303</v>
      </c>
      <c r="AW93" s="923">
        <v>0.55119472676661152</v>
      </c>
      <c r="AX93" s="23">
        <v>0</v>
      </c>
      <c r="AY93" s="937">
        <v>84.972378654015714</v>
      </c>
      <c r="AZ93" s="923" t="s">
        <v>63</v>
      </c>
      <c r="BA93" s="950">
        <v>84.972378654015714</v>
      </c>
      <c r="BB93" s="951">
        <v>285.70652285911257</v>
      </c>
      <c r="BL93" s="887"/>
      <c r="BN93" s="945"/>
    </row>
    <row r="94" spans="3:66">
      <c r="C94" s="841" t="s">
        <v>237</v>
      </c>
      <c r="D94" s="842" t="s">
        <v>87</v>
      </c>
      <c r="E94" s="842">
        <v>2814</v>
      </c>
      <c r="F94" s="830">
        <v>516.8455408695653</v>
      </c>
      <c r="G94" s="830">
        <v>2025</v>
      </c>
      <c r="H94" s="830">
        <v>5</v>
      </c>
      <c r="I94" s="830">
        <v>2030</v>
      </c>
      <c r="J94" s="830">
        <v>40</v>
      </c>
      <c r="K94" s="843">
        <v>3117.3032214567793</v>
      </c>
      <c r="L94" s="843">
        <v>4.7847995999999995</v>
      </c>
      <c r="M94" s="844">
        <v>0</v>
      </c>
      <c r="N94" s="844">
        <v>1</v>
      </c>
      <c r="O94" s="845">
        <v>77.066100000000006</v>
      </c>
      <c r="P94" s="844">
        <v>0</v>
      </c>
      <c r="Q94" s="845">
        <v>65.279269304464421</v>
      </c>
      <c r="R94" s="829">
        <v>6763.2289999999994</v>
      </c>
      <c r="S94" s="836">
        <v>0.53165182242608799</v>
      </c>
      <c r="T94" s="836">
        <v>2.5000000000000001E-2</v>
      </c>
      <c r="U94" s="846">
        <v>3.7999999999999999E-2</v>
      </c>
      <c r="V94" s="847">
        <v>323.39999999999998</v>
      </c>
      <c r="W94" s="848">
        <v>1.5039999999999999E-3</v>
      </c>
      <c r="X94" s="848">
        <v>5.9934374999999996E-3</v>
      </c>
      <c r="Y94" s="849">
        <v>0</v>
      </c>
      <c r="Z94" s="850">
        <v>5.8204047217537891</v>
      </c>
      <c r="AD94" s="952" t="s">
        <v>87</v>
      </c>
      <c r="AE94" s="947">
        <v>2814</v>
      </c>
      <c r="AF94" s="923">
        <v>3117.3032214567793</v>
      </c>
      <c r="AG94" s="923">
        <v>65.279269304464421</v>
      </c>
      <c r="AH94" s="948">
        <v>6.2399999999999997E-2</v>
      </c>
      <c r="AI94" s="937">
        <v>198.59314742350159</v>
      </c>
      <c r="AJ94" s="937">
        <v>77.066100000000006</v>
      </c>
      <c r="AK94" s="792">
        <v>5.5399999999999998E-2</v>
      </c>
      <c r="AL94" s="923">
        <v>4.2694619400000002</v>
      </c>
      <c r="AM94" s="923">
        <v>60.337595725055991</v>
      </c>
      <c r="AN94" s="937">
        <v>141.67315766505601</v>
      </c>
      <c r="AO94" s="937">
        <v>340.2663050885576</v>
      </c>
      <c r="AP94" s="792">
        <v>0.78</v>
      </c>
      <c r="AQ94" s="937">
        <v>49.798955785118487</v>
      </c>
      <c r="AR94" s="886">
        <v>0</v>
      </c>
      <c r="AS94" s="923">
        <v>5.6147516544049472</v>
      </c>
      <c r="AT94" s="923">
        <v>37.973851216869512</v>
      </c>
      <c r="AU94" s="949">
        <v>4.7847995999999995</v>
      </c>
      <c r="AV94" s="944">
        <v>0.11519703495348303</v>
      </c>
      <c r="AW94" s="923">
        <v>0.55119472676661152</v>
      </c>
      <c r="AX94" s="23">
        <v>0</v>
      </c>
      <c r="AY94" s="937">
        <v>93.108801328754609</v>
      </c>
      <c r="AZ94" s="923" t="s">
        <v>63</v>
      </c>
      <c r="BA94" s="950">
        <v>93.108801328754609</v>
      </c>
      <c r="BB94" s="951">
        <v>340.2663050885576</v>
      </c>
      <c r="BL94" s="887"/>
      <c r="BN94" s="945"/>
    </row>
    <row r="95" spans="3:66">
      <c r="C95" s="841" t="s">
        <v>61</v>
      </c>
      <c r="D95" s="842" t="s">
        <v>88</v>
      </c>
      <c r="E95" s="842">
        <v>4225</v>
      </c>
      <c r="F95" s="830">
        <v>488.00623826086962</v>
      </c>
      <c r="G95" s="830">
        <v>2025</v>
      </c>
      <c r="H95" s="830">
        <v>5</v>
      </c>
      <c r="I95" s="830">
        <v>2030</v>
      </c>
      <c r="J95" s="830">
        <v>40</v>
      </c>
      <c r="K95" s="843">
        <v>3055.5744447942689</v>
      </c>
      <c r="L95" s="843">
        <v>4.7847995999999995</v>
      </c>
      <c r="M95" s="844">
        <v>0</v>
      </c>
      <c r="N95" s="844">
        <v>1</v>
      </c>
      <c r="O95" s="845">
        <v>77.066100000000006</v>
      </c>
      <c r="P95" s="844">
        <v>0</v>
      </c>
      <c r="Q95" s="845">
        <v>65.279269304464421</v>
      </c>
      <c r="R95" s="829">
        <v>6783.4579999999996</v>
      </c>
      <c r="S95" s="836">
        <v>0.53165182242608799</v>
      </c>
      <c r="T95" s="836">
        <v>2.5000000000000001E-2</v>
      </c>
      <c r="U95" s="846">
        <v>3.7999999999999999E-2</v>
      </c>
      <c r="V95" s="847">
        <v>323.39999999999998</v>
      </c>
      <c r="W95" s="848">
        <v>1.5039999999999999E-3</v>
      </c>
      <c r="X95" s="848">
        <v>5.9934374999999996E-3</v>
      </c>
      <c r="Y95" s="849">
        <v>0</v>
      </c>
      <c r="Z95" s="850">
        <v>5.8204047217537891</v>
      </c>
      <c r="AD95" s="952" t="s">
        <v>88</v>
      </c>
      <c r="AE95" s="947">
        <v>4225</v>
      </c>
      <c r="AF95" s="923">
        <v>3055.5744447942689</v>
      </c>
      <c r="AG95" s="923">
        <v>65.279269304464421</v>
      </c>
      <c r="AH95" s="948">
        <v>6.2399999999999997E-2</v>
      </c>
      <c r="AI95" s="937">
        <v>194.74127175976093</v>
      </c>
      <c r="AJ95" s="937">
        <v>77.066100000000006</v>
      </c>
      <c r="AK95" s="792">
        <v>5.5399999999999998E-2</v>
      </c>
      <c r="AL95" s="923">
        <v>4.2694619400000002</v>
      </c>
      <c r="AM95" s="923">
        <v>9.2536638782400011</v>
      </c>
      <c r="AN95" s="937">
        <v>90.58922581824001</v>
      </c>
      <c r="AO95" s="937">
        <v>285.33049757800097</v>
      </c>
      <c r="AP95" s="792">
        <v>0.78</v>
      </c>
      <c r="AQ95" s="937">
        <v>41.758941806872876</v>
      </c>
      <c r="AR95" s="886">
        <v>0</v>
      </c>
      <c r="AS95" s="923">
        <v>5.6147516544049472</v>
      </c>
      <c r="AT95" s="923">
        <v>38.087432028086468</v>
      </c>
      <c r="AU95" s="949">
        <v>4.7847995999999995</v>
      </c>
      <c r="AV95" s="944">
        <v>0.11519703495348303</v>
      </c>
      <c r="AW95" s="923">
        <v>0.55119472676661152</v>
      </c>
      <c r="AX95" s="23">
        <v>0</v>
      </c>
      <c r="AY95" s="937">
        <v>85.182368161725947</v>
      </c>
      <c r="AZ95" s="923" t="s">
        <v>63</v>
      </c>
      <c r="BA95" s="950">
        <v>85.182368161725947</v>
      </c>
      <c r="BB95" s="951">
        <v>285.33049757800097</v>
      </c>
      <c r="BL95" s="887"/>
      <c r="BN95" s="945"/>
    </row>
    <row r="96" spans="3:66">
      <c r="C96" s="841" t="s">
        <v>238</v>
      </c>
      <c r="D96" s="842" t="s">
        <v>89</v>
      </c>
      <c r="E96" s="842">
        <v>6130</v>
      </c>
      <c r="F96" s="830">
        <v>457.47050608695656</v>
      </c>
      <c r="G96" s="830">
        <v>2025</v>
      </c>
      <c r="H96" s="830">
        <v>5</v>
      </c>
      <c r="I96" s="830">
        <v>2030</v>
      </c>
      <c r="J96" s="830">
        <v>40</v>
      </c>
      <c r="K96" s="843">
        <v>3055.5744447942689</v>
      </c>
      <c r="L96" s="843">
        <v>4.7847995999999995</v>
      </c>
      <c r="M96" s="844">
        <v>0</v>
      </c>
      <c r="N96" s="844">
        <v>1</v>
      </c>
      <c r="O96" s="845">
        <v>77.066100000000006</v>
      </c>
      <c r="P96" s="844">
        <v>0</v>
      </c>
      <c r="Q96" s="845">
        <v>65.279269304464421</v>
      </c>
      <c r="R96" s="829">
        <v>6783.4579999999996</v>
      </c>
      <c r="S96" s="836">
        <v>0.53165182242608799</v>
      </c>
      <c r="T96" s="836">
        <v>2.5000000000000001E-2</v>
      </c>
      <c r="U96" s="846">
        <v>3.7999999999999999E-2</v>
      </c>
      <c r="V96" s="847">
        <v>323.39999999999998</v>
      </c>
      <c r="W96" s="848">
        <v>1.5039999999999999E-3</v>
      </c>
      <c r="X96" s="848">
        <v>5.9934374999999996E-3</v>
      </c>
      <c r="Y96" s="849">
        <v>0</v>
      </c>
      <c r="Z96" s="850">
        <v>5.8204047217537891</v>
      </c>
      <c r="AD96" s="952" t="s">
        <v>89</v>
      </c>
      <c r="AE96" s="947">
        <v>6130</v>
      </c>
      <c r="AF96" s="923">
        <v>3055.5744447942689</v>
      </c>
      <c r="AG96" s="923">
        <v>65.279269304464421</v>
      </c>
      <c r="AH96" s="948">
        <v>6.2399999999999997E-2</v>
      </c>
      <c r="AI96" s="937">
        <v>194.74127175976093</v>
      </c>
      <c r="AJ96" s="937">
        <v>77.066100000000006</v>
      </c>
      <c r="AK96" s="792">
        <v>5.5399999999999998E-2</v>
      </c>
      <c r="AL96" s="923">
        <v>4.2694619400000002</v>
      </c>
      <c r="AM96" s="923">
        <v>16.328674891008003</v>
      </c>
      <c r="AN96" s="937">
        <v>97.664236831008012</v>
      </c>
      <c r="AO96" s="937">
        <v>292.40550859076893</v>
      </c>
      <c r="AP96" s="792">
        <v>0.78</v>
      </c>
      <c r="AQ96" s="937">
        <v>42.794390087631555</v>
      </c>
      <c r="AR96" s="886">
        <v>0</v>
      </c>
      <c r="AS96" s="923">
        <v>5.6147516544049472</v>
      </c>
      <c r="AT96" s="923">
        <v>38.087432028086468</v>
      </c>
      <c r="AU96" s="949">
        <v>4.7847995999999995</v>
      </c>
      <c r="AV96" s="944">
        <v>0.11519703495348303</v>
      </c>
      <c r="AW96" s="923">
        <v>0.55119472676661152</v>
      </c>
      <c r="AX96" s="23">
        <v>0</v>
      </c>
      <c r="AY96" s="937">
        <v>86.217816442484633</v>
      </c>
      <c r="AZ96" s="923" t="s">
        <v>63</v>
      </c>
      <c r="BA96" s="950">
        <v>86.217816442484633</v>
      </c>
      <c r="BB96" s="951">
        <v>292.40550859076893</v>
      </c>
      <c r="BL96" s="887"/>
      <c r="BN96" s="945"/>
    </row>
    <row r="97" spans="3:66" ht="18" customHeight="1">
      <c r="C97" s="826" t="s">
        <v>18</v>
      </c>
      <c r="D97" s="827" t="s">
        <v>95</v>
      </c>
      <c r="E97" s="827">
        <v>0</v>
      </c>
      <c r="F97" s="852">
        <v>1084.7570564516129</v>
      </c>
      <c r="G97" s="853">
        <v>2025</v>
      </c>
      <c r="H97" s="854">
        <v>5</v>
      </c>
      <c r="I97" s="855">
        <v>2030</v>
      </c>
      <c r="J97" s="853">
        <v>40</v>
      </c>
      <c r="K97" s="856">
        <v>2561.4181231852185</v>
      </c>
      <c r="L97" s="856">
        <v>4.3425072</v>
      </c>
      <c r="M97" s="857">
        <v>0</v>
      </c>
      <c r="N97" s="857">
        <v>1</v>
      </c>
      <c r="O97" s="858">
        <v>62.993160000000003</v>
      </c>
      <c r="P97" s="857">
        <v>0</v>
      </c>
      <c r="Q97" s="858">
        <v>65.083313254933572</v>
      </c>
      <c r="R97" s="852">
        <v>6843</v>
      </c>
      <c r="S97" s="859">
        <v>0.52462655118063006</v>
      </c>
      <c r="T97" s="859">
        <v>2.5000000000000001E-2</v>
      </c>
      <c r="U97" s="860">
        <v>3.7999999999999999E-2</v>
      </c>
      <c r="V97" s="861">
        <v>323.39999999999998</v>
      </c>
      <c r="W97" s="862">
        <v>1.5039999999999999E-3</v>
      </c>
      <c r="X97" s="862">
        <v>5.9934374999999996E-3</v>
      </c>
      <c r="Y97" s="863">
        <v>0</v>
      </c>
      <c r="Z97" s="696">
        <v>5.8204047217537891</v>
      </c>
      <c r="AD97" s="946" t="s">
        <v>95</v>
      </c>
      <c r="AE97" s="947">
        <v>0</v>
      </c>
      <c r="AF97" s="923">
        <v>2561.4181231852185</v>
      </c>
      <c r="AG97" s="923">
        <v>65.083313254933572</v>
      </c>
      <c r="AH97" s="948">
        <v>6.2420000000000003E-2</v>
      </c>
      <c r="AI97" s="937">
        <v>163.9462196625943</v>
      </c>
      <c r="AJ97" s="937">
        <v>62.993160000000003</v>
      </c>
      <c r="AK97" s="792">
        <v>5.5399999999999998E-2</v>
      </c>
      <c r="AL97" s="923">
        <v>3.489821064</v>
      </c>
      <c r="AM97" s="923">
        <v>0</v>
      </c>
      <c r="AN97" s="937">
        <v>66.482981064000001</v>
      </c>
      <c r="AO97" s="937">
        <v>230.4292007265943</v>
      </c>
      <c r="AP97" s="792">
        <v>0.78</v>
      </c>
      <c r="AQ97" s="937">
        <v>33.723978563194343</v>
      </c>
      <c r="AR97" s="886">
        <v>0</v>
      </c>
      <c r="AS97" s="923">
        <v>5.6147516544049472</v>
      </c>
      <c r="AT97" s="923">
        <v>38.421745571093055</v>
      </c>
      <c r="AU97" s="949">
        <v>4.3425072</v>
      </c>
      <c r="AV97" s="944">
        <v>0.11519703495348303</v>
      </c>
      <c r="AW97" s="923">
        <v>0.50024395370415176</v>
      </c>
      <c r="AX97" s="23">
        <v>0</v>
      </c>
      <c r="AY97" s="937">
        <v>76.988475287991562</v>
      </c>
      <c r="AZ97" s="923" t="s">
        <v>63</v>
      </c>
      <c r="BA97" s="950">
        <v>76.988475287991562</v>
      </c>
      <c r="BB97" s="951">
        <v>230.4292007265943</v>
      </c>
      <c r="BL97" s="887"/>
      <c r="BN97" s="945"/>
    </row>
    <row r="98" spans="3:66">
      <c r="C98" s="841" t="s">
        <v>234</v>
      </c>
      <c r="D98" s="842" t="s">
        <v>170</v>
      </c>
      <c r="E98" s="842">
        <v>19</v>
      </c>
      <c r="F98" s="830">
        <v>1095.6046270161291</v>
      </c>
      <c r="G98" s="830">
        <v>2025</v>
      </c>
      <c r="H98" s="830">
        <v>5</v>
      </c>
      <c r="I98" s="830">
        <v>2030</v>
      </c>
      <c r="J98" s="830">
        <v>40</v>
      </c>
      <c r="K98" s="843">
        <v>2817.5599355037407</v>
      </c>
      <c r="L98" s="843">
        <v>4.3425072</v>
      </c>
      <c r="M98" s="844">
        <v>0</v>
      </c>
      <c r="N98" s="844">
        <v>1</v>
      </c>
      <c r="O98" s="845">
        <v>62.993160000000003</v>
      </c>
      <c r="P98" s="844">
        <v>0</v>
      </c>
      <c r="Q98" s="845">
        <v>65.083313254933572</v>
      </c>
      <c r="R98" s="829">
        <v>6829.3140000000003</v>
      </c>
      <c r="S98" s="836">
        <v>0.52462655118063006</v>
      </c>
      <c r="T98" s="836">
        <v>2.5000000000000001E-2</v>
      </c>
      <c r="U98" s="846">
        <v>3.7999999999999999E-2</v>
      </c>
      <c r="V98" s="847">
        <v>323.39999999999998</v>
      </c>
      <c r="W98" s="848">
        <v>1.5039999999999999E-3</v>
      </c>
      <c r="X98" s="848">
        <v>5.9934374999999996E-3</v>
      </c>
      <c r="Y98" s="849">
        <v>0</v>
      </c>
      <c r="Z98" s="850">
        <v>5.8204047217537891</v>
      </c>
      <c r="AD98" s="952" t="s">
        <v>170</v>
      </c>
      <c r="AE98" s="947">
        <v>19</v>
      </c>
      <c r="AF98" s="923">
        <v>2817.5599355037407</v>
      </c>
      <c r="AG98" s="923">
        <v>65.083313254933572</v>
      </c>
      <c r="AH98" s="948">
        <v>6.2420000000000003E-2</v>
      </c>
      <c r="AI98" s="937">
        <v>179.93459158751648</v>
      </c>
      <c r="AJ98" s="937">
        <v>62.993160000000003</v>
      </c>
      <c r="AK98" s="792">
        <v>5.5399999999999998E-2</v>
      </c>
      <c r="AL98" s="923">
        <v>3.489821064</v>
      </c>
      <c r="AM98" s="923">
        <v>0</v>
      </c>
      <c r="AN98" s="937">
        <v>66.482981064000001</v>
      </c>
      <c r="AO98" s="937">
        <v>246.41757265151648</v>
      </c>
      <c r="AP98" s="792">
        <v>0.78</v>
      </c>
      <c r="AQ98" s="937">
        <v>36.063922938109776</v>
      </c>
      <c r="AR98" s="886">
        <v>0</v>
      </c>
      <c r="AS98" s="923">
        <v>5.6147516544049472</v>
      </c>
      <c r="AT98" s="923">
        <v>38.34490207995087</v>
      </c>
      <c r="AU98" s="949">
        <v>4.3425072</v>
      </c>
      <c r="AV98" s="944">
        <v>0.11519703495348303</v>
      </c>
      <c r="AW98" s="923">
        <v>0.50024395370415176</v>
      </c>
      <c r="AX98" s="23">
        <v>0</v>
      </c>
      <c r="AY98" s="937">
        <v>79.251576171764796</v>
      </c>
      <c r="AZ98" s="923" t="s">
        <v>63</v>
      </c>
      <c r="BA98" s="950">
        <v>79.251576171764796</v>
      </c>
      <c r="BB98" s="951">
        <v>246.41757265151648</v>
      </c>
      <c r="BL98" s="887"/>
      <c r="BN98" s="945"/>
    </row>
    <row r="99" spans="3:66">
      <c r="C99" s="841" t="s">
        <v>235</v>
      </c>
      <c r="D99" s="842" t="s">
        <v>171</v>
      </c>
      <c r="E99" s="842">
        <v>497</v>
      </c>
      <c r="F99" s="830">
        <v>1054.3838588709677</v>
      </c>
      <c r="G99" s="830">
        <v>2025</v>
      </c>
      <c r="H99" s="830">
        <v>5</v>
      </c>
      <c r="I99" s="830">
        <v>2030</v>
      </c>
      <c r="J99" s="830">
        <v>40</v>
      </c>
      <c r="K99" s="843">
        <v>3048.08756659041</v>
      </c>
      <c r="L99" s="843">
        <v>4.3425072</v>
      </c>
      <c r="M99" s="844">
        <v>0</v>
      </c>
      <c r="N99" s="844">
        <v>1</v>
      </c>
      <c r="O99" s="845">
        <v>62.993160000000003</v>
      </c>
      <c r="P99" s="844">
        <v>0</v>
      </c>
      <c r="Q99" s="845">
        <v>65.083313254933572</v>
      </c>
      <c r="R99" s="829">
        <v>6863.5289999999995</v>
      </c>
      <c r="S99" s="836">
        <v>0.52462655118063006</v>
      </c>
      <c r="T99" s="836">
        <v>2.5000000000000001E-2</v>
      </c>
      <c r="U99" s="846">
        <v>3.7999999999999999E-2</v>
      </c>
      <c r="V99" s="847">
        <v>323.39999999999998</v>
      </c>
      <c r="W99" s="848">
        <v>1.5039999999999999E-3</v>
      </c>
      <c r="X99" s="848">
        <v>5.9934374999999996E-3</v>
      </c>
      <c r="Y99" s="849">
        <v>0</v>
      </c>
      <c r="Z99" s="850">
        <v>5.8204047217537891</v>
      </c>
      <c r="AD99" s="952" t="s">
        <v>171</v>
      </c>
      <c r="AE99" s="947">
        <v>497</v>
      </c>
      <c r="AF99" s="923">
        <v>3048.08756659041</v>
      </c>
      <c r="AG99" s="923">
        <v>65.083313254933572</v>
      </c>
      <c r="AH99" s="948">
        <v>6.2420000000000003E-2</v>
      </c>
      <c r="AI99" s="937">
        <v>194.32412631994637</v>
      </c>
      <c r="AJ99" s="937">
        <v>62.993160000000003</v>
      </c>
      <c r="AK99" s="792">
        <v>5.5399999999999998E-2</v>
      </c>
      <c r="AL99" s="923">
        <v>3.489821064</v>
      </c>
      <c r="AM99" s="923">
        <v>0</v>
      </c>
      <c r="AN99" s="937">
        <v>66.482981064000001</v>
      </c>
      <c r="AO99" s="937">
        <v>260.80710738394635</v>
      </c>
      <c r="AP99" s="792">
        <v>0.78</v>
      </c>
      <c r="AQ99" s="937">
        <v>38.169872875533656</v>
      </c>
      <c r="AR99" s="886">
        <v>0</v>
      </c>
      <c r="AS99" s="923">
        <v>5.6147516544049472</v>
      </c>
      <c r="AT99" s="923">
        <v>38.537010807806332</v>
      </c>
      <c r="AU99" s="949">
        <v>4.3425072</v>
      </c>
      <c r="AV99" s="944">
        <v>0.11519703495348303</v>
      </c>
      <c r="AW99" s="923">
        <v>0.50024395370415176</v>
      </c>
      <c r="AX99" s="23">
        <v>0</v>
      </c>
      <c r="AY99" s="937">
        <v>81.549634837044138</v>
      </c>
      <c r="AZ99" s="923" t="s">
        <v>63</v>
      </c>
      <c r="BA99" s="950">
        <v>81.549634837044138</v>
      </c>
      <c r="BB99" s="951">
        <v>260.80710738394635</v>
      </c>
      <c r="BL99" s="887"/>
      <c r="BN99" s="945"/>
    </row>
    <row r="100" spans="3:66">
      <c r="C100" s="841" t="s">
        <v>236</v>
      </c>
      <c r="D100" s="842" t="s">
        <v>172</v>
      </c>
      <c r="E100" s="842">
        <v>2353</v>
      </c>
      <c r="F100" s="830">
        <v>1021.8411471774193</v>
      </c>
      <c r="G100" s="830">
        <v>2025</v>
      </c>
      <c r="H100" s="830">
        <v>5</v>
      </c>
      <c r="I100" s="830">
        <v>2030</v>
      </c>
      <c r="J100" s="830">
        <v>40</v>
      </c>
      <c r="K100" s="843">
        <v>2663.8748481126272</v>
      </c>
      <c r="L100" s="843">
        <v>4.3425072</v>
      </c>
      <c r="M100" s="844">
        <v>0</v>
      </c>
      <c r="N100" s="844">
        <v>1</v>
      </c>
      <c r="O100" s="845">
        <v>62.993160000000003</v>
      </c>
      <c r="P100" s="844">
        <v>0</v>
      </c>
      <c r="Q100" s="845">
        <v>65.083313254933572</v>
      </c>
      <c r="R100" s="829">
        <v>6836.1570000000002</v>
      </c>
      <c r="S100" s="836">
        <v>0.52462655118063006</v>
      </c>
      <c r="T100" s="836">
        <v>2.5000000000000001E-2</v>
      </c>
      <c r="U100" s="846">
        <v>3.7999999999999999E-2</v>
      </c>
      <c r="V100" s="847">
        <v>323.39999999999998</v>
      </c>
      <c r="W100" s="848">
        <v>1.5039999999999999E-3</v>
      </c>
      <c r="X100" s="848">
        <v>5.9934374999999996E-3</v>
      </c>
      <c r="Y100" s="849">
        <v>0</v>
      </c>
      <c r="Z100" s="850">
        <v>5.8204047217537891</v>
      </c>
      <c r="AD100" s="952" t="s">
        <v>172</v>
      </c>
      <c r="AE100" s="947">
        <v>2353</v>
      </c>
      <c r="AF100" s="923">
        <v>2663.8748481126272</v>
      </c>
      <c r="AG100" s="923">
        <v>65.083313254933572</v>
      </c>
      <c r="AH100" s="948">
        <v>6.2420000000000003E-2</v>
      </c>
      <c r="AI100" s="937">
        <v>170.34156843256315</v>
      </c>
      <c r="AJ100" s="937">
        <v>62.993160000000003</v>
      </c>
      <c r="AK100" s="792">
        <v>5.5399999999999998E-2</v>
      </c>
      <c r="AL100" s="923">
        <v>3.489821064</v>
      </c>
      <c r="AM100" s="923">
        <v>0</v>
      </c>
      <c r="AN100" s="937">
        <v>66.482981064000001</v>
      </c>
      <c r="AO100" s="937">
        <v>236.82454949656315</v>
      </c>
      <c r="AP100" s="792">
        <v>0.78</v>
      </c>
      <c r="AQ100" s="937">
        <v>34.659956313160507</v>
      </c>
      <c r="AR100" s="886">
        <v>0</v>
      </c>
      <c r="AS100" s="923">
        <v>5.6147516544049472</v>
      </c>
      <c r="AT100" s="923">
        <v>38.383323825521956</v>
      </c>
      <c r="AU100" s="949">
        <v>4.3425072</v>
      </c>
      <c r="AV100" s="944">
        <v>0.11519703495348303</v>
      </c>
      <c r="AW100" s="923">
        <v>0.50024395370415176</v>
      </c>
      <c r="AX100" s="23">
        <v>0</v>
      </c>
      <c r="AY100" s="937">
        <v>77.886031292386619</v>
      </c>
      <c r="AZ100" s="923" t="s">
        <v>63</v>
      </c>
      <c r="BA100" s="950">
        <v>77.886031292386619</v>
      </c>
      <c r="BB100" s="951">
        <v>236.82454949656315</v>
      </c>
      <c r="BL100" s="887"/>
      <c r="BN100" s="945"/>
    </row>
    <row r="101" spans="3:66">
      <c r="C101" s="841" t="s">
        <v>237</v>
      </c>
      <c r="D101" s="842" t="s">
        <v>87</v>
      </c>
      <c r="E101" s="842">
        <v>2814</v>
      </c>
      <c r="F101" s="830">
        <v>991.46794959677425</v>
      </c>
      <c r="G101" s="830">
        <v>2025</v>
      </c>
      <c r="H101" s="830">
        <v>5</v>
      </c>
      <c r="I101" s="830">
        <v>2030</v>
      </c>
      <c r="J101" s="830">
        <v>40</v>
      </c>
      <c r="K101" s="843">
        <v>2587.0323044170709</v>
      </c>
      <c r="L101" s="843">
        <v>4.3425072</v>
      </c>
      <c r="M101" s="844">
        <v>0</v>
      </c>
      <c r="N101" s="844">
        <v>1</v>
      </c>
      <c r="O101" s="845">
        <v>62.993160000000003</v>
      </c>
      <c r="P101" s="844">
        <v>0</v>
      </c>
      <c r="Q101" s="845">
        <v>65.083313254933572</v>
      </c>
      <c r="R101" s="829">
        <v>6863.5289999999995</v>
      </c>
      <c r="S101" s="836">
        <v>0.52462655118063006</v>
      </c>
      <c r="T101" s="836">
        <v>2.5000000000000001E-2</v>
      </c>
      <c r="U101" s="846">
        <v>3.7999999999999999E-2</v>
      </c>
      <c r="V101" s="847">
        <v>323.39999999999998</v>
      </c>
      <c r="W101" s="848">
        <v>1.5039999999999999E-3</v>
      </c>
      <c r="X101" s="848">
        <v>5.9934374999999996E-3</v>
      </c>
      <c r="Y101" s="849">
        <v>0</v>
      </c>
      <c r="Z101" s="850">
        <v>5.8204047217537891</v>
      </c>
      <c r="AD101" s="952" t="s">
        <v>87</v>
      </c>
      <c r="AE101" s="947">
        <v>2814</v>
      </c>
      <c r="AF101" s="923">
        <v>2587.0323044170709</v>
      </c>
      <c r="AG101" s="923">
        <v>65.083313254933572</v>
      </c>
      <c r="AH101" s="948">
        <v>6.2420000000000003E-2</v>
      </c>
      <c r="AI101" s="937">
        <v>165.54505685508653</v>
      </c>
      <c r="AJ101" s="937">
        <v>62.993160000000003</v>
      </c>
      <c r="AK101" s="792">
        <v>5.5399999999999998E-2</v>
      </c>
      <c r="AL101" s="923">
        <v>3.489821064</v>
      </c>
      <c r="AM101" s="923">
        <v>61.156748514700801</v>
      </c>
      <c r="AN101" s="937">
        <v>127.63972957870081</v>
      </c>
      <c r="AO101" s="937">
        <v>293.18478643378734</v>
      </c>
      <c r="AP101" s="792">
        <v>0.78</v>
      </c>
      <c r="AQ101" s="937">
        <v>42.908439649014646</v>
      </c>
      <c r="AR101" s="886">
        <v>0</v>
      </c>
      <c r="AS101" s="923">
        <v>5.6147516544049472</v>
      </c>
      <c r="AT101" s="923">
        <v>38.537010807806332</v>
      </c>
      <c r="AU101" s="949">
        <v>4.3425072</v>
      </c>
      <c r="AV101" s="944">
        <v>0.11519703495348303</v>
      </c>
      <c r="AW101" s="923">
        <v>0.50024395370415176</v>
      </c>
      <c r="AX101" s="23">
        <v>0</v>
      </c>
      <c r="AY101" s="937">
        <v>86.288201610525135</v>
      </c>
      <c r="AZ101" s="923" t="s">
        <v>63</v>
      </c>
      <c r="BA101" s="950">
        <v>86.288201610525135</v>
      </c>
      <c r="BB101" s="951">
        <v>293.18478643378734</v>
      </c>
      <c r="BL101" s="887"/>
      <c r="BN101" s="945"/>
    </row>
    <row r="102" spans="3:66">
      <c r="C102" s="841" t="s">
        <v>61</v>
      </c>
      <c r="D102" s="842" t="s">
        <v>88</v>
      </c>
      <c r="E102" s="842">
        <v>4225</v>
      </c>
      <c r="F102" s="830">
        <v>936.14533971774199</v>
      </c>
      <c r="G102" s="830">
        <v>2025</v>
      </c>
      <c r="H102" s="830">
        <v>5</v>
      </c>
      <c r="I102" s="830">
        <v>2030</v>
      </c>
      <c r="J102" s="830">
        <v>40</v>
      </c>
      <c r="K102" s="843">
        <v>2535.8039419533661</v>
      </c>
      <c r="L102" s="843">
        <v>4.3425072</v>
      </c>
      <c r="M102" s="844">
        <v>0</v>
      </c>
      <c r="N102" s="844">
        <v>1</v>
      </c>
      <c r="O102" s="845">
        <v>62.993160000000003</v>
      </c>
      <c r="P102" s="844">
        <v>0</v>
      </c>
      <c r="Q102" s="845">
        <v>65.083313254933572</v>
      </c>
      <c r="R102" s="829">
        <v>6884.058</v>
      </c>
      <c r="S102" s="836">
        <v>0.52462655118063006</v>
      </c>
      <c r="T102" s="836">
        <v>2.5000000000000001E-2</v>
      </c>
      <c r="U102" s="846">
        <v>3.7999999999999999E-2</v>
      </c>
      <c r="V102" s="847">
        <v>323.39999999999998</v>
      </c>
      <c r="W102" s="848">
        <v>1.5039999999999999E-3</v>
      </c>
      <c r="X102" s="848">
        <v>5.9934374999999996E-3</v>
      </c>
      <c r="Y102" s="849">
        <v>0</v>
      </c>
      <c r="Z102" s="850">
        <v>5.8204047217537891</v>
      </c>
      <c r="AD102" s="952" t="s">
        <v>88</v>
      </c>
      <c r="AE102" s="947">
        <v>4225</v>
      </c>
      <c r="AF102" s="923">
        <v>2535.8039419533661</v>
      </c>
      <c r="AG102" s="923">
        <v>65.083313254933572</v>
      </c>
      <c r="AH102" s="948">
        <v>6.2420000000000003E-2</v>
      </c>
      <c r="AI102" s="937">
        <v>162.34738247010208</v>
      </c>
      <c r="AJ102" s="937">
        <v>62.993160000000003</v>
      </c>
      <c r="AK102" s="792">
        <v>5.5399999999999998E-2</v>
      </c>
      <c r="AL102" s="923">
        <v>3.489821064</v>
      </c>
      <c r="AM102" s="923">
        <v>9.3792930898320002</v>
      </c>
      <c r="AN102" s="937">
        <v>75.862274153832004</v>
      </c>
      <c r="AO102" s="937">
        <v>238.20965662393408</v>
      </c>
      <c r="AP102" s="792">
        <v>0.78</v>
      </c>
      <c r="AQ102" s="937">
        <v>34.862670738779727</v>
      </c>
      <c r="AR102" s="886">
        <v>0</v>
      </c>
      <c r="AS102" s="923">
        <v>5.6147516544049472</v>
      </c>
      <c r="AT102" s="923">
        <v>38.65227604451961</v>
      </c>
      <c r="AU102" s="949">
        <v>4.3425072</v>
      </c>
      <c r="AV102" s="944">
        <v>0.11519703495348303</v>
      </c>
      <c r="AW102" s="923">
        <v>0.50024395370415176</v>
      </c>
      <c r="AX102" s="23">
        <v>0</v>
      </c>
      <c r="AY102" s="937">
        <v>78.357697937003493</v>
      </c>
      <c r="AZ102" s="923" t="s">
        <v>63</v>
      </c>
      <c r="BA102" s="950">
        <v>78.357697937003493</v>
      </c>
      <c r="BB102" s="951">
        <v>238.20965662393408</v>
      </c>
      <c r="BL102" s="887"/>
      <c r="BN102" s="945"/>
    </row>
    <row r="103" spans="3:66">
      <c r="C103" s="841" t="s">
        <v>238</v>
      </c>
      <c r="D103" s="842" t="s">
        <v>89</v>
      </c>
      <c r="E103" s="842">
        <v>6130</v>
      </c>
      <c r="F103" s="830">
        <v>877.56845866935487</v>
      </c>
      <c r="G103" s="830">
        <v>2025</v>
      </c>
      <c r="H103" s="830">
        <v>5</v>
      </c>
      <c r="I103" s="830">
        <v>2030</v>
      </c>
      <c r="J103" s="830">
        <v>40</v>
      </c>
      <c r="K103" s="843">
        <v>2535.8039419533661</v>
      </c>
      <c r="L103" s="843">
        <v>4.3425072</v>
      </c>
      <c r="M103" s="844">
        <v>0</v>
      </c>
      <c r="N103" s="844">
        <v>1</v>
      </c>
      <c r="O103" s="845">
        <v>62.993160000000003</v>
      </c>
      <c r="P103" s="844">
        <v>0</v>
      </c>
      <c r="Q103" s="845">
        <v>65.083313254933572</v>
      </c>
      <c r="R103" s="829">
        <v>6884.058</v>
      </c>
      <c r="S103" s="836">
        <v>0.52462655118063006</v>
      </c>
      <c r="T103" s="836">
        <v>2.5000000000000001E-2</v>
      </c>
      <c r="U103" s="846">
        <v>3.7999999999999999E-2</v>
      </c>
      <c r="V103" s="847">
        <v>323.39999999999998</v>
      </c>
      <c r="W103" s="848">
        <v>1.5039999999999999E-3</v>
      </c>
      <c r="X103" s="848">
        <v>5.9934374999999996E-3</v>
      </c>
      <c r="Y103" s="849">
        <v>0</v>
      </c>
      <c r="Z103" s="850">
        <v>5.8204047217537891</v>
      </c>
      <c r="AD103" s="952" t="s">
        <v>89</v>
      </c>
      <c r="AE103" s="947">
        <v>6130</v>
      </c>
      <c r="AF103" s="923">
        <v>2535.8039419533661</v>
      </c>
      <c r="AG103" s="923">
        <v>65.083313254933572</v>
      </c>
      <c r="AH103" s="948">
        <v>6.2420000000000003E-2</v>
      </c>
      <c r="AI103" s="937">
        <v>162.34738247010208</v>
      </c>
      <c r="AJ103" s="937">
        <v>62.993160000000003</v>
      </c>
      <c r="AK103" s="792">
        <v>5.5399999999999998E-2</v>
      </c>
      <c r="AL103" s="923">
        <v>3.489821064</v>
      </c>
      <c r="AM103" s="923">
        <v>16.550355576614397</v>
      </c>
      <c r="AN103" s="937">
        <v>83.033336640614394</v>
      </c>
      <c r="AO103" s="937">
        <v>245.38071911071648</v>
      </c>
      <c r="AP103" s="792">
        <v>0.78</v>
      </c>
      <c r="AQ103" s="937">
        <v>35.912176429972554</v>
      </c>
      <c r="AR103" s="886">
        <v>0</v>
      </c>
      <c r="AS103" s="923">
        <v>5.6147516544049472</v>
      </c>
      <c r="AT103" s="923">
        <v>38.65227604451961</v>
      </c>
      <c r="AU103" s="949">
        <v>4.3425072</v>
      </c>
      <c r="AV103" s="944">
        <v>0.11519703495348303</v>
      </c>
      <c r="AW103" s="923">
        <v>0.50024395370415176</v>
      </c>
      <c r="AX103" s="23">
        <v>0</v>
      </c>
      <c r="AY103" s="937">
        <v>79.407203628196314</v>
      </c>
      <c r="AZ103" s="923" t="s">
        <v>63</v>
      </c>
      <c r="BA103" s="950">
        <v>79.407203628196314</v>
      </c>
      <c r="BB103" s="951">
        <v>245.38071911071648</v>
      </c>
      <c r="BL103" s="887"/>
      <c r="BN103" s="945"/>
    </row>
    <row r="104" spans="3:66">
      <c r="C104" s="826" t="s">
        <v>208</v>
      </c>
      <c r="D104" s="827" t="s">
        <v>96</v>
      </c>
      <c r="E104" s="827">
        <v>0</v>
      </c>
      <c r="F104" s="852">
        <v>233</v>
      </c>
      <c r="G104" s="853">
        <v>2025</v>
      </c>
      <c r="H104" s="854">
        <v>5</v>
      </c>
      <c r="I104" s="855">
        <v>2030</v>
      </c>
      <c r="J104" s="853">
        <v>40</v>
      </c>
      <c r="K104" s="856">
        <v>1594.9604943886598</v>
      </c>
      <c r="L104" s="856">
        <v>8.9139789</v>
      </c>
      <c r="M104" s="857">
        <v>1</v>
      </c>
      <c r="N104" s="857">
        <v>0.99</v>
      </c>
      <c r="O104" s="858">
        <v>27.922499999999999</v>
      </c>
      <c r="P104" s="857">
        <v>0.03</v>
      </c>
      <c r="Q104" s="858">
        <v>13.949546139455324</v>
      </c>
      <c r="R104" s="852">
        <v>9717</v>
      </c>
      <c r="S104" s="859">
        <v>0.35115174229668622</v>
      </c>
      <c r="T104" s="859">
        <v>2.7E-2</v>
      </c>
      <c r="U104" s="860">
        <v>3.9E-2</v>
      </c>
      <c r="V104" s="861">
        <v>28.4</v>
      </c>
      <c r="W104" s="862">
        <v>0</v>
      </c>
      <c r="X104" s="862">
        <v>7.4999999999999997E-3</v>
      </c>
      <c r="Y104" s="863">
        <v>0</v>
      </c>
      <c r="Z104" s="696">
        <v>0</v>
      </c>
      <c r="AD104" s="946" t="s">
        <v>96</v>
      </c>
      <c r="AE104" s="947">
        <v>0</v>
      </c>
      <c r="AF104" s="923">
        <v>1594.9604943886598</v>
      </c>
      <c r="AG104" s="923">
        <v>13.949546139455324</v>
      </c>
      <c r="AH104" s="948">
        <v>5.6050000000000003E-2</v>
      </c>
      <c r="AI104" s="937">
        <v>90.179407771600864</v>
      </c>
      <c r="AJ104" s="937">
        <v>27.922499999999999</v>
      </c>
      <c r="AK104" s="792">
        <v>2.6162731357831728E-2</v>
      </c>
      <c r="AL104" s="923">
        <v>0.73052886633905645</v>
      </c>
      <c r="AM104" s="923">
        <v>0</v>
      </c>
      <c r="AN104" s="937">
        <v>28.653028866339056</v>
      </c>
      <c r="AO104" s="937">
        <v>118.83243663793992</v>
      </c>
      <c r="AP104" s="792">
        <v>0.33</v>
      </c>
      <c r="AQ104" s="937">
        <v>41.107111055050481</v>
      </c>
      <c r="AR104" s="886">
        <v>0</v>
      </c>
      <c r="AS104" s="923">
        <v>5.6147516544049472</v>
      </c>
      <c r="AT104" s="923">
        <v>54.558541825852878</v>
      </c>
      <c r="AU104" s="949">
        <v>8.9139789</v>
      </c>
      <c r="AV104" s="944">
        <v>0.14389502246807465</v>
      </c>
      <c r="AW104" s="923">
        <v>1.2826771940954433</v>
      </c>
      <c r="AX104" s="23">
        <v>0</v>
      </c>
      <c r="AY104" s="937">
        <v>105.86230897499881</v>
      </c>
      <c r="AZ104" s="923" t="s">
        <v>63</v>
      </c>
      <c r="BA104" s="950">
        <v>105.86230897499881</v>
      </c>
      <c r="BB104" s="951">
        <v>118.83243663793992</v>
      </c>
      <c r="BL104" s="887"/>
      <c r="BN104" s="945"/>
    </row>
    <row r="105" spans="3:66">
      <c r="C105" s="841" t="s">
        <v>234</v>
      </c>
      <c r="D105" s="842" t="s">
        <v>64</v>
      </c>
      <c r="E105" s="842">
        <v>19</v>
      </c>
      <c r="F105" s="830">
        <v>236.72800000000001</v>
      </c>
      <c r="G105" s="830">
        <v>2025</v>
      </c>
      <c r="H105" s="830">
        <v>5</v>
      </c>
      <c r="I105" s="830">
        <v>2030</v>
      </c>
      <c r="J105" s="830">
        <v>40</v>
      </c>
      <c r="K105" s="843">
        <v>1754.4565438275258</v>
      </c>
      <c r="L105" s="843">
        <v>8.9139789</v>
      </c>
      <c r="M105" s="844">
        <v>1</v>
      </c>
      <c r="N105" s="844">
        <v>0.99</v>
      </c>
      <c r="O105" s="845">
        <v>27.922499999999999</v>
      </c>
      <c r="P105" s="844">
        <v>0.03</v>
      </c>
      <c r="Q105" s="845">
        <v>13.949546139455324</v>
      </c>
      <c r="R105" s="829">
        <v>9678.1319999999996</v>
      </c>
      <c r="S105" s="836">
        <v>0.35115174229668622</v>
      </c>
      <c r="T105" s="836">
        <v>2.7E-2</v>
      </c>
      <c r="U105" s="846">
        <v>3.9E-2</v>
      </c>
      <c r="V105" s="847">
        <v>28.4</v>
      </c>
      <c r="W105" s="848">
        <v>0</v>
      </c>
      <c r="X105" s="848">
        <v>7.4999999999999997E-3</v>
      </c>
      <c r="Y105" s="849">
        <v>0</v>
      </c>
      <c r="Z105" s="850">
        <v>0</v>
      </c>
      <c r="AD105" s="952" t="s">
        <v>64</v>
      </c>
      <c r="AE105" s="947">
        <v>19</v>
      </c>
      <c r="AF105" s="923">
        <v>1754.4565438275258</v>
      </c>
      <c r="AG105" s="923">
        <v>13.949546139455324</v>
      </c>
      <c r="AH105" s="948">
        <v>5.6050000000000003E-2</v>
      </c>
      <c r="AI105" s="937">
        <v>99.119161342649306</v>
      </c>
      <c r="AJ105" s="937">
        <v>27.922499999999999</v>
      </c>
      <c r="AK105" s="792">
        <v>2.6162731357831728E-2</v>
      </c>
      <c r="AL105" s="923">
        <v>0.73052886633905645</v>
      </c>
      <c r="AM105" s="923">
        <v>0</v>
      </c>
      <c r="AN105" s="937">
        <v>28.653028866339056</v>
      </c>
      <c r="AO105" s="937">
        <v>127.77219020898836</v>
      </c>
      <c r="AP105" s="792">
        <v>0.33</v>
      </c>
      <c r="AQ105" s="937">
        <v>44.199595340040247</v>
      </c>
      <c r="AR105" s="886">
        <v>0</v>
      </c>
      <c r="AS105" s="923">
        <v>5.6947139982809709</v>
      </c>
      <c r="AT105" s="923">
        <v>55.114193777611007</v>
      </c>
      <c r="AU105" s="949">
        <v>8.9139789</v>
      </c>
      <c r="AV105" s="944">
        <v>0.14389502246807465</v>
      </c>
      <c r="AW105" s="923">
        <v>1.2826771940954433</v>
      </c>
      <c r="AX105" s="23">
        <v>0</v>
      </c>
      <c r="AY105" s="937">
        <v>109.5104452117467</v>
      </c>
      <c r="AZ105" s="923" t="s">
        <v>63</v>
      </c>
      <c r="BA105" s="950">
        <v>109.5104452117467</v>
      </c>
      <c r="BB105" s="951">
        <v>127.77219020898836</v>
      </c>
      <c r="BL105" s="887"/>
      <c r="BN105" s="945"/>
    </row>
    <row r="106" spans="3:66">
      <c r="C106" s="841" t="s">
        <v>235</v>
      </c>
      <c r="D106" s="842" t="s">
        <v>65</v>
      </c>
      <c r="E106" s="842">
        <v>497</v>
      </c>
      <c r="F106" s="830">
        <v>225.078</v>
      </c>
      <c r="G106" s="830">
        <v>2025</v>
      </c>
      <c r="H106" s="830">
        <v>5</v>
      </c>
      <c r="I106" s="830">
        <v>2030</v>
      </c>
      <c r="J106" s="830">
        <v>40</v>
      </c>
      <c r="K106" s="843">
        <v>1866.1037784347318</v>
      </c>
      <c r="L106" s="843">
        <v>8.9139789</v>
      </c>
      <c r="M106" s="844">
        <v>1</v>
      </c>
      <c r="N106" s="844">
        <v>0.99</v>
      </c>
      <c r="O106" s="845">
        <v>27.922499999999999</v>
      </c>
      <c r="P106" s="844">
        <v>0.03</v>
      </c>
      <c r="Q106" s="845">
        <v>13.949546139455324</v>
      </c>
      <c r="R106" s="829">
        <v>9755.8680000000004</v>
      </c>
      <c r="S106" s="836">
        <v>0.35115174229668622</v>
      </c>
      <c r="T106" s="836">
        <v>2.7E-2</v>
      </c>
      <c r="U106" s="846">
        <v>3.9E-2</v>
      </c>
      <c r="V106" s="847">
        <v>28.4</v>
      </c>
      <c r="W106" s="848">
        <v>0</v>
      </c>
      <c r="X106" s="848">
        <v>7.4999999999999997E-3</v>
      </c>
      <c r="Y106" s="849">
        <v>0</v>
      </c>
      <c r="Z106" s="850">
        <v>0</v>
      </c>
      <c r="AD106" s="952" t="s">
        <v>65</v>
      </c>
      <c r="AE106" s="947">
        <v>497</v>
      </c>
      <c r="AF106" s="923">
        <v>1866.1037784347318</v>
      </c>
      <c r="AG106" s="923">
        <v>13.949546139455324</v>
      </c>
      <c r="AH106" s="948">
        <v>5.6050000000000003E-2</v>
      </c>
      <c r="AI106" s="937">
        <v>105.3769888423832</v>
      </c>
      <c r="AJ106" s="937">
        <v>27.922499999999999</v>
      </c>
      <c r="AK106" s="792">
        <v>2.6162731357831728E-2</v>
      </c>
      <c r="AL106" s="923">
        <v>0.73052886633905645</v>
      </c>
      <c r="AM106" s="923">
        <v>0</v>
      </c>
      <c r="AN106" s="937">
        <v>28.653028866339056</v>
      </c>
      <c r="AO106" s="937">
        <v>134.03001770872226</v>
      </c>
      <c r="AP106" s="792">
        <v>0.33</v>
      </c>
      <c r="AQ106" s="937">
        <v>46.364334339533087</v>
      </c>
      <c r="AR106" s="886">
        <v>0</v>
      </c>
      <c r="AS106" s="923">
        <v>6.7601746648887975</v>
      </c>
      <c r="AT106" s="923">
        <v>65.951371687599348</v>
      </c>
      <c r="AU106" s="949">
        <v>8.9139789</v>
      </c>
      <c r="AV106" s="944">
        <v>0.14389502246807465</v>
      </c>
      <c r="AW106" s="923">
        <v>1.2826771940954433</v>
      </c>
      <c r="AX106" s="23">
        <v>0</v>
      </c>
      <c r="AY106" s="937">
        <v>122.51236212122788</v>
      </c>
      <c r="AZ106" s="923" t="s">
        <v>63</v>
      </c>
      <c r="BA106" s="950">
        <v>122.51236212122788</v>
      </c>
      <c r="BB106" s="951">
        <v>134.03001770872226</v>
      </c>
      <c r="BL106" s="887"/>
      <c r="BN106" s="945"/>
    </row>
    <row r="107" spans="3:66">
      <c r="C107" s="841" t="s">
        <v>236</v>
      </c>
      <c r="D107" s="842" t="s">
        <v>56</v>
      </c>
      <c r="E107" s="842">
        <v>2353</v>
      </c>
      <c r="F107" s="830">
        <v>222.74799999999999</v>
      </c>
      <c r="G107" s="830">
        <v>2025</v>
      </c>
      <c r="H107" s="830">
        <v>5</v>
      </c>
      <c r="I107" s="830">
        <v>2030</v>
      </c>
      <c r="J107" s="830">
        <v>40</v>
      </c>
      <c r="K107" s="843">
        <v>1642.8093092203196</v>
      </c>
      <c r="L107" s="843">
        <v>8.9139789</v>
      </c>
      <c r="M107" s="844">
        <v>1</v>
      </c>
      <c r="N107" s="844">
        <v>0.99</v>
      </c>
      <c r="O107" s="845">
        <v>27.922499999999999</v>
      </c>
      <c r="P107" s="844">
        <v>0.03</v>
      </c>
      <c r="Q107" s="845">
        <v>13.949546139455324</v>
      </c>
      <c r="R107" s="829">
        <v>9619.83</v>
      </c>
      <c r="S107" s="836">
        <v>0.35115174229668622</v>
      </c>
      <c r="T107" s="836">
        <v>2.7E-2</v>
      </c>
      <c r="U107" s="846">
        <v>3.9E-2</v>
      </c>
      <c r="V107" s="847">
        <v>28.4</v>
      </c>
      <c r="W107" s="848">
        <v>0</v>
      </c>
      <c r="X107" s="848">
        <v>7.4999999999999997E-3</v>
      </c>
      <c r="Y107" s="849">
        <v>0</v>
      </c>
      <c r="Z107" s="850">
        <v>0</v>
      </c>
      <c r="AD107" s="952" t="s">
        <v>56</v>
      </c>
      <c r="AE107" s="947">
        <v>2353</v>
      </c>
      <c r="AF107" s="923">
        <v>1642.8093092203196</v>
      </c>
      <c r="AG107" s="923">
        <v>13.949546139455324</v>
      </c>
      <c r="AH107" s="948">
        <v>5.6050000000000003E-2</v>
      </c>
      <c r="AI107" s="937">
        <v>92.8613338429154</v>
      </c>
      <c r="AJ107" s="937">
        <v>27.922499999999999</v>
      </c>
      <c r="AK107" s="792">
        <v>2.6162731357831728E-2</v>
      </c>
      <c r="AL107" s="923">
        <v>0.73052886633905645</v>
      </c>
      <c r="AM107" s="923">
        <v>0</v>
      </c>
      <c r="AN107" s="937">
        <v>28.653028866339056</v>
      </c>
      <c r="AO107" s="937">
        <v>121.51436270925446</v>
      </c>
      <c r="AP107" s="792">
        <v>0.33</v>
      </c>
      <c r="AQ107" s="937">
        <v>42.034856340547407</v>
      </c>
      <c r="AR107" s="886">
        <v>0</v>
      </c>
      <c r="AS107" s="923">
        <v>5.10157128434897</v>
      </c>
      <c r="AT107" s="923">
        <v>49.076248488318754</v>
      </c>
      <c r="AU107" s="949">
        <v>8.9139789</v>
      </c>
      <c r="AV107" s="944">
        <v>0.14389502246807465</v>
      </c>
      <c r="AW107" s="923">
        <v>1.2826771940954433</v>
      </c>
      <c r="AX107" s="23">
        <v>0</v>
      </c>
      <c r="AY107" s="937">
        <v>101.30776092296161</v>
      </c>
      <c r="AZ107" s="923" t="s">
        <v>63</v>
      </c>
      <c r="BA107" s="950">
        <v>101.30776092296161</v>
      </c>
      <c r="BB107" s="951">
        <v>121.51436270925446</v>
      </c>
      <c r="BL107" s="887"/>
      <c r="BN107" s="945"/>
    </row>
    <row r="108" spans="3:66">
      <c r="C108" s="841" t="s">
        <v>237</v>
      </c>
      <c r="D108" s="842" t="s">
        <v>66</v>
      </c>
      <c r="E108" s="842">
        <v>2814</v>
      </c>
      <c r="F108" s="830">
        <v>214.82600000000002</v>
      </c>
      <c r="G108" s="830">
        <v>2025</v>
      </c>
      <c r="H108" s="830">
        <v>5</v>
      </c>
      <c r="I108" s="830">
        <v>2030</v>
      </c>
      <c r="J108" s="830">
        <v>40</v>
      </c>
      <c r="K108" s="843">
        <v>1610.9100993325465</v>
      </c>
      <c r="L108" s="843">
        <v>8.9139789</v>
      </c>
      <c r="M108" s="844">
        <v>1</v>
      </c>
      <c r="N108" s="844">
        <v>0.99</v>
      </c>
      <c r="O108" s="845">
        <v>27.922499999999999</v>
      </c>
      <c r="P108" s="844">
        <v>0.03</v>
      </c>
      <c r="Q108" s="845">
        <v>13.949546139455324</v>
      </c>
      <c r="R108" s="829">
        <v>9658.6980000000003</v>
      </c>
      <c r="S108" s="836">
        <v>0.35115174229668622</v>
      </c>
      <c r="T108" s="836">
        <v>2.7E-2</v>
      </c>
      <c r="U108" s="846">
        <v>3.9E-2</v>
      </c>
      <c r="V108" s="847">
        <v>28.4</v>
      </c>
      <c r="W108" s="848">
        <v>0</v>
      </c>
      <c r="X108" s="848">
        <v>7.4999999999999997E-3</v>
      </c>
      <c r="Y108" s="849">
        <v>0</v>
      </c>
      <c r="Z108" s="850">
        <v>0</v>
      </c>
      <c r="AD108" s="952" t="s">
        <v>66</v>
      </c>
      <c r="AE108" s="947">
        <v>2814</v>
      </c>
      <c r="AF108" s="923">
        <v>1610.9100993325465</v>
      </c>
      <c r="AG108" s="923">
        <v>13.949546139455324</v>
      </c>
      <c r="AH108" s="948">
        <v>5.6050000000000003E-2</v>
      </c>
      <c r="AI108" s="937">
        <v>91.0733831287057</v>
      </c>
      <c r="AJ108" s="937">
        <v>27.922499999999999</v>
      </c>
      <c r="AK108" s="792">
        <v>2.6162731357831728E-2</v>
      </c>
      <c r="AL108" s="923">
        <v>0.73052886633905645</v>
      </c>
      <c r="AM108" s="923">
        <v>96.198592162982422</v>
      </c>
      <c r="AN108" s="937">
        <v>124.85162102932148</v>
      </c>
      <c r="AO108" s="937">
        <v>215.92500415802718</v>
      </c>
      <c r="AP108" s="792">
        <v>0.33</v>
      </c>
      <c r="AQ108" s="937">
        <v>74.693857810304124</v>
      </c>
      <c r="AR108" s="886">
        <v>0</v>
      </c>
      <c r="AS108" s="923">
        <v>5.7200873382155413</v>
      </c>
      <c r="AT108" s="923">
        <v>55.248596133447769</v>
      </c>
      <c r="AU108" s="949">
        <v>8.9139789</v>
      </c>
      <c r="AV108" s="944">
        <v>0.14389502246807465</v>
      </c>
      <c r="AW108" s="923">
        <v>1.2826771940954433</v>
      </c>
      <c r="AX108" s="23">
        <v>0</v>
      </c>
      <c r="AY108" s="937">
        <v>140.13911003784733</v>
      </c>
      <c r="AZ108" s="923" t="s">
        <v>63</v>
      </c>
      <c r="BA108" s="950">
        <v>140.13911003784733</v>
      </c>
      <c r="BB108" s="951">
        <v>215.92500415802718</v>
      </c>
      <c r="BL108" s="887"/>
      <c r="BN108" s="945"/>
    </row>
    <row r="109" spans="3:66">
      <c r="C109" s="841" t="s">
        <v>61</v>
      </c>
      <c r="D109" s="842" t="s">
        <v>67</v>
      </c>
      <c r="E109" s="842">
        <v>4225</v>
      </c>
      <c r="F109" s="830">
        <v>202.477</v>
      </c>
      <c r="G109" s="830">
        <v>2025</v>
      </c>
      <c r="H109" s="830">
        <v>5</v>
      </c>
      <c r="I109" s="830">
        <v>2030</v>
      </c>
      <c r="J109" s="830">
        <v>40</v>
      </c>
      <c r="K109" s="843">
        <v>1579.0108894447731</v>
      </c>
      <c r="L109" s="843">
        <v>8.9139789</v>
      </c>
      <c r="M109" s="844">
        <v>1</v>
      </c>
      <c r="N109" s="844">
        <v>0.99</v>
      </c>
      <c r="O109" s="845">
        <v>27.922499999999999</v>
      </c>
      <c r="P109" s="844">
        <v>0.03</v>
      </c>
      <c r="Q109" s="845">
        <v>13.949546139455324</v>
      </c>
      <c r="R109" s="829">
        <v>9668.4149999999991</v>
      </c>
      <c r="S109" s="836">
        <v>0.35115174229668622</v>
      </c>
      <c r="T109" s="836">
        <v>2.7E-2</v>
      </c>
      <c r="U109" s="846">
        <v>3.9E-2</v>
      </c>
      <c r="V109" s="847">
        <v>28.4</v>
      </c>
      <c r="W109" s="848">
        <v>0</v>
      </c>
      <c r="X109" s="848">
        <v>7.4999999999999997E-3</v>
      </c>
      <c r="Y109" s="849">
        <v>0</v>
      </c>
      <c r="Z109" s="850">
        <v>0</v>
      </c>
      <c r="AD109" s="952" t="s">
        <v>67</v>
      </c>
      <c r="AE109" s="947">
        <v>4225</v>
      </c>
      <c r="AF109" s="923">
        <v>1579.0108894447731</v>
      </c>
      <c r="AG109" s="923">
        <v>13.949546139455324</v>
      </c>
      <c r="AH109" s="948">
        <v>5.6050000000000003E-2</v>
      </c>
      <c r="AI109" s="937">
        <v>89.285432414496015</v>
      </c>
      <c r="AJ109" s="937">
        <v>27.922499999999999</v>
      </c>
      <c r="AK109" s="792">
        <v>2.6162731357831728E-2</v>
      </c>
      <c r="AL109" s="923">
        <v>0.73052886633905645</v>
      </c>
      <c r="AM109" s="923">
        <v>14.72428058229</v>
      </c>
      <c r="AN109" s="937">
        <v>43.377309448629056</v>
      </c>
      <c r="AO109" s="937">
        <v>132.66274186312506</v>
      </c>
      <c r="AP109" s="792">
        <v>0.33</v>
      </c>
      <c r="AQ109" s="937">
        <v>45.891359437915128</v>
      </c>
      <c r="AR109" s="886">
        <v>0</v>
      </c>
      <c r="AS109" s="923">
        <v>5.716678296246049</v>
      </c>
      <c r="AT109" s="923">
        <v>55.27121818959975</v>
      </c>
      <c r="AU109" s="949">
        <v>8.9139789</v>
      </c>
      <c r="AV109" s="944">
        <v>0.14389502246807465</v>
      </c>
      <c r="AW109" s="923">
        <v>1.2826771940954433</v>
      </c>
      <c r="AX109" s="23">
        <v>0</v>
      </c>
      <c r="AY109" s="937">
        <v>111.35923372161032</v>
      </c>
      <c r="AZ109" s="923" t="s">
        <v>63</v>
      </c>
      <c r="BA109" s="950">
        <v>111.35923372161032</v>
      </c>
      <c r="BB109" s="951">
        <v>132.66274186312506</v>
      </c>
      <c r="BL109" s="887"/>
      <c r="BN109" s="945"/>
    </row>
    <row r="110" spans="3:66">
      <c r="C110" s="841" t="s">
        <v>238</v>
      </c>
      <c r="D110" s="842" t="s">
        <v>68</v>
      </c>
      <c r="E110" s="842">
        <v>6130</v>
      </c>
      <c r="F110" s="830">
        <v>191.75899999999999</v>
      </c>
      <c r="G110" s="830">
        <v>2025</v>
      </c>
      <c r="H110" s="830">
        <v>5</v>
      </c>
      <c r="I110" s="830">
        <v>2030</v>
      </c>
      <c r="J110" s="830">
        <v>40</v>
      </c>
      <c r="K110" s="843">
        <v>1579.0108894447731</v>
      </c>
      <c r="L110" s="843">
        <v>8.9139789</v>
      </c>
      <c r="M110" s="844">
        <v>1</v>
      </c>
      <c r="N110" s="844">
        <v>0.99</v>
      </c>
      <c r="O110" s="845">
        <v>27.922499999999999</v>
      </c>
      <c r="P110" s="844">
        <v>0.03</v>
      </c>
      <c r="Q110" s="845">
        <v>13.949546139455324</v>
      </c>
      <c r="R110" s="829">
        <v>9600.3960000000006</v>
      </c>
      <c r="S110" s="836">
        <v>0.35115174229668622</v>
      </c>
      <c r="T110" s="836">
        <v>2.7E-2</v>
      </c>
      <c r="U110" s="846">
        <v>3.9E-2</v>
      </c>
      <c r="V110" s="847">
        <v>28.4</v>
      </c>
      <c r="W110" s="848">
        <v>0</v>
      </c>
      <c r="X110" s="848">
        <v>7.4999999999999997E-3</v>
      </c>
      <c r="Y110" s="849">
        <v>0</v>
      </c>
      <c r="Z110" s="850">
        <v>0</v>
      </c>
      <c r="AD110" s="952" t="s">
        <v>68</v>
      </c>
      <c r="AE110" s="947">
        <v>6130</v>
      </c>
      <c r="AF110" s="923">
        <v>1579.0108894447731</v>
      </c>
      <c r="AG110" s="923">
        <v>13.949546139455324</v>
      </c>
      <c r="AH110" s="948">
        <v>5.6050000000000003E-2</v>
      </c>
      <c r="AI110" s="937">
        <v>89.285432414496015</v>
      </c>
      <c r="AJ110" s="937">
        <v>27.922499999999999</v>
      </c>
      <c r="AK110" s="792">
        <v>2.6162731357831728E-2</v>
      </c>
      <c r="AL110" s="923">
        <v>0.73052886633905645</v>
      </c>
      <c r="AM110" s="923">
        <v>25.7991364904832</v>
      </c>
      <c r="AN110" s="937">
        <v>54.452165356822256</v>
      </c>
      <c r="AO110" s="937">
        <v>143.73759777131826</v>
      </c>
      <c r="AP110" s="792">
        <v>0.33</v>
      </c>
      <c r="AQ110" s="937">
        <v>49.722429006267561</v>
      </c>
      <c r="AR110" s="886">
        <v>0</v>
      </c>
      <c r="AS110" s="923">
        <v>4.944831658985902</v>
      </c>
      <c r="AT110" s="923">
        <v>47.472342079601617</v>
      </c>
      <c r="AU110" s="949">
        <v>8.9139789</v>
      </c>
      <c r="AV110" s="944">
        <v>0.14389502246807465</v>
      </c>
      <c r="AW110" s="923">
        <v>1.2826771940954433</v>
      </c>
      <c r="AX110" s="23">
        <v>0</v>
      </c>
      <c r="AY110" s="937">
        <v>107.39142717996462</v>
      </c>
      <c r="AZ110" s="923" t="s">
        <v>63</v>
      </c>
      <c r="BA110" s="950">
        <v>107.39142717996462</v>
      </c>
      <c r="BB110" s="951">
        <v>143.73759777131826</v>
      </c>
      <c r="BL110" s="887"/>
      <c r="BN110" s="945"/>
    </row>
    <row r="111" spans="3:66">
      <c r="C111" s="826" t="s">
        <v>208</v>
      </c>
      <c r="D111" s="827" t="s">
        <v>97</v>
      </c>
      <c r="E111" s="827">
        <v>0</v>
      </c>
      <c r="F111" s="852">
        <v>649</v>
      </c>
      <c r="G111" s="853">
        <v>2025</v>
      </c>
      <c r="H111" s="854">
        <v>5</v>
      </c>
      <c r="I111" s="855">
        <v>2030</v>
      </c>
      <c r="J111" s="853">
        <v>40</v>
      </c>
      <c r="K111" s="856">
        <v>2114.8479359058538</v>
      </c>
      <c r="L111" s="856">
        <v>3.1083326999999996</v>
      </c>
      <c r="M111" s="857">
        <v>0</v>
      </c>
      <c r="N111" s="857">
        <v>1</v>
      </c>
      <c r="O111" s="858">
        <v>42.4422</v>
      </c>
      <c r="P111" s="857">
        <v>0</v>
      </c>
      <c r="Q111" s="858">
        <v>13.894245659219624</v>
      </c>
      <c r="R111" s="852">
        <v>6040</v>
      </c>
      <c r="S111" s="859">
        <v>0.5649240860756457</v>
      </c>
      <c r="T111" s="859">
        <v>2.5000000000000001E-2</v>
      </c>
      <c r="U111" s="860">
        <v>3.7999999999999999E-2</v>
      </c>
      <c r="V111" s="861">
        <v>210</v>
      </c>
      <c r="W111" s="862">
        <v>0</v>
      </c>
      <c r="X111" s="862">
        <v>7.4999999999999997E-3</v>
      </c>
      <c r="Y111" s="863">
        <v>0</v>
      </c>
      <c r="Z111" s="696">
        <v>0</v>
      </c>
      <c r="AD111" s="946" t="s">
        <v>97</v>
      </c>
      <c r="AE111" s="947">
        <v>0</v>
      </c>
      <c r="AF111" s="923">
        <v>2114.8479359058538</v>
      </c>
      <c r="AG111" s="923">
        <v>13.894245659219624</v>
      </c>
      <c r="AH111" s="948">
        <v>5.604E-2</v>
      </c>
      <c r="AI111" s="937">
        <v>119.29471185490671</v>
      </c>
      <c r="AJ111" s="937">
        <v>42.4422</v>
      </c>
      <c r="AK111" s="792">
        <v>2.6162731357831728E-2</v>
      </c>
      <c r="AL111" s="923">
        <v>1.1104038768353657</v>
      </c>
      <c r="AM111" s="923">
        <v>0</v>
      </c>
      <c r="AN111" s="937">
        <v>43.552603876835363</v>
      </c>
      <c r="AO111" s="937">
        <v>162.84731573174207</v>
      </c>
      <c r="AP111" s="792">
        <v>0.78</v>
      </c>
      <c r="AQ111" s="937">
        <v>23.833174647544503</v>
      </c>
      <c r="AR111" s="886">
        <v>0</v>
      </c>
      <c r="AS111" s="923">
        <v>5.6147516544049472</v>
      </c>
      <c r="AT111" s="923">
        <v>33.913099992605886</v>
      </c>
      <c r="AU111" s="949">
        <v>3.1083326999999996</v>
      </c>
      <c r="AV111" s="944">
        <v>0.14389502246807465</v>
      </c>
      <c r="AW111" s="923">
        <v>0.44727360370475105</v>
      </c>
      <c r="AX111" s="23">
        <v>0</v>
      </c>
      <c r="AY111" s="937">
        <v>61.301880943855139</v>
      </c>
      <c r="AZ111" s="923" t="s">
        <v>63</v>
      </c>
      <c r="BA111" s="950">
        <v>61.301880943855139</v>
      </c>
      <c r="BB111" s="951">
        <v>162.84731573174207</v>
      </c>
      <c r="BL111" s="887"/>
      <c r="BN111" s="945"/>
    </row>
    <row r="112" spans="3:66">
      <c r="C112" s="841" t="s">
        <v>234</v>
      </c>
      <c r="D112" s="842" t="s">
        <v>64</v>
      </c>
      <c r="E112" s="842">
        <v>19</v>
      </c>
      <c r="F112" s="830">
        <v>655.49</v>
      </c>
      <c r="G112" s="830">
        <v>2025</v>
      </c>
      <c r="H112" s="830">
        <v>5</v>
      </c>
      <c r="I112" s="830">
        <v>2030</v>
      </c>
      <c r="J112" s="830">
        <v>40</v>
      </c>
      <c r="K112" s="843">
        <v>2326.3327294964392</v>
      </c>
      <c r="L112" s="843">
        <v>3.1083326999999996</v>
      </c>
      <c r="M112" s="844">
        <v>0</v>
      </c>
      <c r="N112" s="844">
        <v>1</v>
      </c>
      <c r="O112" s="845">
        <v>42.4422</v>
      </c>
      <c r="P112" s="844">
        <v>0</v>
      </c>
      <c r="Q112" s="845">
        <v>13.894245659219624</v>
      </c>
      <c r="R112" s="829">
        <v>6027.92</v>
      </c>
      <c r="S112" s="836">
        <v>0.5649240860756457</v>
      </c>
      <c r="T112" s="836">
        <v>2.5000000000000001E-2</v>
      </c>
      <c r="U112" s="846">
        <v>3.7999999999999999E-2</v>
      </c>
      <c r="V112" s="847">
        <v>210</v>
      </c>
      <c r="W112" s="848">
        <v>0</v>
      </c>
      <c r="X112" s="848">
        <v>7.4999999999999997E-3</v>
      </c>
      <c r="Y112" s="849">
        <v>0</v>
      </c>
      <c r="Z112" s="850">
        <v>0</v>
      </c>
      <c r="AD112" s="952" t="s">
        <v>64</v>
      </c>
      <c r="AE112" s="947">
        <v>19</v>
      </c>
      <c r="AF112" s="923">
        <v>2326.3327294964392</v>
      </c>
      <c r="AG112" s="923">
        <v>13.894245659219624</v>
      </c>
      <c r="AH112" s="948">
        <v>5.604E-2</v>
      </c>
      <c r="AI112" s="937">
        <v>131.14631968772312</v>
      </c>
      <c r="AJ112" s="937">
        <v>42.4422</v>
      </c>
      <c r="AK112" s="792">
        <v>2.6162731357831728E-2</v>
      </c>
      <c r="AL112" s="923">
        <v>1.1104038768353657</v>
      </c>
      <c r="AM112" s="923">
        <v>0</v>
      </c>
      <c r="AN112" s="937">
        <v>43.552603876835363</v>
      </c>
      <c r="AO112" s="937">
        <v>174.69892356455847</v>
      </c>
      <c r="AP112" s="792">
        <v>0.78</v>
      </c>
      <c r="AQ112" s="937">
        <v>25.56769165855264</v>
      </c>
      <c r="AR112" s="886">
        <v>0</v>
      </c>
      <c r="AS112" s="923">
        <v>5.6947139982809709</v>
      </c>
      <c r="AT112" s="923">
        <v>34.327280404517829</v>
      </c>
      <c r="AU112" s="949">
        <v>3.1083326999999996</v>
      </c>
      <c r="AV112" s="944">
        <v>0.14389502246807465</v>
      </c>
      <c r="AW112" s="923">
        <v>0.44727360370475105</v>
      </c>
      <c r="AX112" s="23">
        <v>0</v>
      </c>
      <c r="AY112" s="937">
        <v>63.450578366775218</v>
      </c>
      <c r="AZ112" s="923" t="s">
        <v>63</v>
      </c>
      <c r="BA112" s="950">
        <v>63.450578366775218</v>
      </c>
      <c r="BB112" s="951">
        <v>174.69892356455847</v>
      </c>
      <c r="BL112" s="887"/>
      <c r="BN112" s="945"/>
    </row>
    <row r="113" spans="3:66">
      <c r="C113" s="841" t="s">
        <v>235</v>
      </c>
      <c r="D113" s="842" t="s">
        <v>65</v>
      </c>
      <c r="E113" s="842">
        <v>497</v>
      </c>
      <c r="F113" s="830">
        <v>630.82799999999997</v>
      </c>
      <c r="G113" s="830">
        <v>2025</v>
      </c>
      <c r="H113" s="830">
        <v>5</v>
      </c>
      <c r="I113" s="830">
        <v>2030</v>
      </c>
      <c r="J113" s="830">
        <v>40</v>
      </c>
      <c r="K113" s="843">
        <v>2516.6690437279658</v>
      </c>
      <c r="L113" s="843">
        <v>3.1083326999999996</v>
      </c>
      <c r="M113" s="844">
        <v>0</v>
      </c>
      <c r="N113" s="844">
        <v>1</v>
      </c>
      <c r="O113" s="845">
        <v>42.4422</v>
      </c>
      <c r="P113" s="844">
        <v>0</v>
      </c>
      <c r="Q113" s="845">
        <v>13.894245659219624</v>
      </c>
      <c r="R113" s="829">
        <v>6058.119999999999</v>
      </c>
      <c r="S113" s="836">
        <v>0.5649240860756457</v>
      </c>
      <c r="T113" s="836">
        <v>2.5000000000000001E-2</v>
      </c>
      <c r="U113" s="846">
        <v>3.7999999999999999E-2</v>
      </c>
      <c r="V113" s="847">
        <v>210</v>
      </c>
      <c r="W113" s="848">
        <v>0</v>
      </c>
      <c r="X113" s="848">
        <v>7.4999999999999997E-3</v>
      </c>
      <c r="Y113" s="849">
        <v>0</v>
      </c>
      <c r="Z113" s="850">
        <v>0</v>
      </c>
      <c r="AD113" s="952" t="s">
        <v>65</v>
      </c>
      <c r="AE113" s="947">
        <v>497</v>
      </c>
      <c r="AF113" s="923">
        <v>2516.6690437279658</v>
      </c>
      <c r="AG113" s="923">
        <v>13.894245659219624</v>
      </c>
      <c r="AH113" s="948">
        <v>5.604E-2</v>
      </c>
      <c r="AI113" s="937">
        <v>141.81276673725787</v>
      </c>
      <c r="AJ113" s="937">
        <v>42.4422</v>
      </c>
      <c r="AK113" s="792">
        <v>2.6162731357831728E-2</v>
      </c>
      <c r="AL113" s="923">
        <v>1.1104038768353657</v>
      </c>
      <c r="AM113" s="923">
        <v>0</v>
      </c>
      <c r="AN113" s="937">
        <v>43.552603876835363</v>
      </c>
      <c r="AO113" s="937">
        <v>185.36537061409325</v>
      </c>
      <c r="AP113" s="792">
        <v>0.78</v>
      </c>
      <c r="AQ113" s="937">
        <v>27.128756968459964</v>
      </c>
      <c r="AR113" s="886">
        <v>0</v>
      </c>
      <c r="AS113" s="923">
        <v>6.7601746648887975</v>
      </c>
      <c r="AT113" s="923">
        <v>40.953949340856113</v>
      </c>
      <c r="AU113" s="949">
        <v>3.1083326999999996</v>
      </c>
      <c r="AV113" s="944">
        <v>0.14389502246807465</v>
      </c>
      <c r="AW113" s="923">
        <v>0.44727360370475105</v>
      </c>
      <c r="AX113" s="23">
        <v>0</v>
      </c>
      <c r="AY113" s="937">
        <v>71.63831261302083</v>
      </c>
      <c r="AZ113" s="923" t="s">
        <v>63</v>
      </c>
      <c r="BA113" s="950">
        <v>71.63831261302083</v>
      </c>
      <c r="BB113" s="951">
        <v>185.36537061409325</v>
      </c>
      <c r="BL113" s="887"/>
      <c r="BN113" s="945"/>
    </row>
    <row r="114" spans="3:66">
      <c r="C114" s="841" t="s">
        <v>236</v>
      </c>
      <c r="D114" s="842" t="s">
        <v>56</v>
      </c>
      <c r="E114" s="842">
        <v>2353</v>
      </c>
      <c r="F114" s="830">
        <v>611.35799999999995</v>
      </c>
      <c r="G114" s="830">
        <v>2025</v>
      </c>
      <c r="H114" s="830">
        <v>5</v>
      </c>
      <c r="I114" s="830">
        <v>2030</v>
      </c>
      <c r="J114" s="830">
        <v>40</v>
      </c>
      <c r="K114" s="843">
        <v>2199.4418533420881</v>
      </c>
      <c r="L114" s="843">
        <v>3.1083326999999996</v>
      </c>
      <c r="M114" s="844">
        <v>0</v>
      </c>
      <c r="N114" s="844">
        <v>1</v>
      </c>
      <c r="O114" s="845">
        <v>42.4422</v>
      </c>
      <c r="P114" s="844">
        <v>0</v>
      </c>
      <c r="Q114" s="845">
        <v>13.894245659219624</v>
      </c>
      <c r="R114" s="829">
        <v>6033.96</v>
      </c>
      <c r="S114" s="836">
        <v>0.5649240860756457</v>
      </c>
      <c r="T114" s="836">
        <v>2.5000000000000001E-2</v>
      </c>
      <c r="U114" s="846">
        <v>3.7999999999999999E-2</v>
      </c>
      <c r="V114" s="847">
        <v>210</v>
      </c>
      <c r="W114" s="848">
        <v>0</v>
      </c>
      <c r="X114" s="848">
        <v>7.4999999999999997E-3</v>
      </c>
      <c r="Y114" s="849">
        <v>0</v>
      </c>
      <c r="Z114" s="850">
        <v>0</v>
      </c>
      <c r="AD114" s="952" t="s">
        <v>56</v>
      </c>
      <c r="AE114" s="947">
        <v>2353</v>
      </c>
      <c r="AF114" s="923">
        <v>2199.4418533420881</v>
      </c>
      <c r="AG114" s="923">
        <v>13.894245659219624</v>
      </c>
      <c r="AH114" s="948">
        <v>5.604E-2</v>
      </c>
      <c r="AI114" s="937">
        <v>124.03535498803328</v>
      </c>
      <c r="AJ114" s="937">
        <v>42.4422</v>
      </c>
      <c r="AK114" s="792">
        <v>2.6162731357831728E-2</v>
      </c>
      <c r="AL114" s="923">
        <v>1.1104038768353657</v>
      </c>
      <c r="AM114" s="923">
        <v>0</v>
      </c>
      <c r="AN114" s="937">
        <v>43.552603876835363</v>
      </c>
      <c r="AO114" s="937">
        <v>167.58795886486865</v>
      </c>
      <c r="AP114" s="792">
        <v>0.78</v>
      </c>
      <c r="AQ114" s="937">
        <v>24.526981451947762</v>
      </c>
      <c r="AR114" s="886">
        <v>0</v>
      </c>
      <c r="AS114" s="923">
        <v>5.10157128434897</v>
      </c>
      <c r="AT114" s="923">
        <v>30.782677066910306</v>
      </c>
      <c r="AU114" s="949">
        <v>3.1083326999999996</v>
      </c>
      <c r="AV114" s="944">
        <v>0.14389502246807465</v>
      </c>
      <c r="AW114" s="923">
        <v>0.44727360370475105</v>
      </c>
      <c r="AX114" s="23">
        <v>0</v>
      </c>
      <c r="AY114" s="937">
        <v>58.865264822562821</v>
      </c>
      <c r="AZ114" s="923" t="s">
        <v>63</v>
      </c>
      <c r="BA114" s="950">
        <v>58.865264822562821</v>
      </c>
      <c r="BB114" s="951">
        <v>167.58795886486865</v>
      </c>
      <c r="BL114" s="887"/>
      <c r="BN114" s="945"/>
    </row>
    <row r="115" spans="3:66">
      <c r="C115" s="841" t="s">
        <v>237</v>
      </c>
      <c r="D115" s="842" t="s">
        <v>66</v>
      </c>
      <c r="E115" s="842">
        <v>2814</v>
      </c>
      <c r="F115" s="830">
        <v>593.18600000000004</v>
      </c>
      <c r="G115" s="830">
        <v>2025</v>
      </c>
      <c r="H115" s="830">
        <v>5</v>
      </c>
      <c r="I115" s="830">
        <v>2030</v>
      </c>
      <c r="J115" s="830">
        <v>40</v>
      </c>
      <c r="K115" s="843">
        <v>2135.9964152649122</v>
      </c>
      <c r="L115" s="843">
        <v>3.1083326999999996</v>
      </c>
      <c r="M115" s="844">
        <v>0</v>
      </c>
      <c r="N115" s="844">
        <v>1</v>
      </c>
      <c r="O115" s="845">
        <v>42.4422</v>
      </c>
      <c r="P115" s="844">
        <v>0</v>
      </c>
      <c r="Q115" s="845">
        <v>13.894245659219624</v>
      </c>
      <c r="R115" s="829">
        <v>6058.119999999999</v>
      </c>
      <c r="S115" s="836">
        <v>0.5649240860756457</v>
      </c>
      <c r="T115" s="836">
        <v>2.5000000000000001E-2</v>
      </c>
      <c r="U115" s="846">
        <v>3.7999999999999999E-2</v>
      </c>
      <c r="V115" s="847">
        <v>210</v>
      </c>
      <c r="W115" s="848">
        <v>0</v>
      </c>
      <c r="X115" s="848">
        <v>7.4999999999999997E-3</v>
      </c>
      <c r="Y115" s="849">
        <v>0</v>
      </c>
      <c r="Z115" s="850">
        <v>0</v>
      </c>
      <c r="AD115" s="952" t="s">
        <v>66</v>
      </c>
      <c r="AE115" s="947">
        <v>2814</v>
      </c>
      <c r="AF115" s="923">
        <v>2135.9964152649122</v>
      </c>
      <c r="AG115" s="923">
        <v>13.894245659219624</v>
      </c>
      <c r="AH115" s="948">
        <v>5.604E-2</v>
      </c>
      <c r="AI115" s="937">
        <v>120.47987263818834</v>
      </c>
      <c r="AJ115" s="937">
        <v>42.4422</v>
      </c>
      <c r="AK115" s="792">
        <v>2.6162731357831728E-2</v>
      </c>
      <c r="AL115" s="923">
        <v>1.1104038768353657</v>
      </c>
      <c r="AM115" s="923">
        <v>60.337595725055991</v>
      </c>
      <c r="AN115" s="937">
        <v>103.89019960189135</v>
      </c>
      <c r="AO115" s="937">
        <v>224.37007224007971</v>
      </c>
      <c r="AP115" s="792">
        <v>0.78</v>
      </c>
      <c r="AQ115" s="937">
        <v>32.837207622069975</v>
      </c>
      <c r="AR115" s="886">
        <v>0</v>
      </c>
      <c r="AS115" s="923">
        <v>5.7200873382155413</v>
      </c>
      <c r="AT115" s="923">
        <v>34.65297550539033</v>
      </c>
      <c r="AU115" s="949">
        <v>3.1083326999999996</v>
      </c>
      <c r="AV115" s="944">
        <v>0.14389502246807465</v>
      </c>
      <c r="AW115" s="923">
        <v>0.44727360370475105</v>
      </c>
      <c r="AX115" s="23">
        <v>0</v>
      </c>
      <c r="AY115" s="937">
        <v>71.045789431165062</v>
      </c>
      <c r="AZ115" s="923" t="s">
        <v>63</v>
      </c>
      <c r="BA115" s="950">
        <v>71.045789431165062</v>
      </c>
      <c r="BB115" s="951">
        <v>224.37007224007971</v>
      </c>
      <c r="BL115" s="887"/>
      <c r="BN115" s="945"/>
    </row>
    <row r="116" spans="3:66">
      <c r="C116" s="841" t="s">
        <v>61</v>
      </c>
      <c r="D116" s="842" t="s">
        <v>67</v>
      </c>
      <c r="E116" s="842">
        <v>4225</v>
      </c>
      <c r="F116" s="830">
        <v>560.08699999999999</v>
      </c>
      <c r="G116" s="830">
        <v>2025</v>
      </c>
      <c r="H116" s="830">
        <v>5</v>
      </c>
      <c r="I116" s="830">
        <v>2030</v>
      </c>
      <c r="J116" s="830">
        <v>40</v>
      </c>
      <c r="K116" s="843">
        <v>2093.6994565467953</v>
      </c>
      <c r="L116" s="843">
        <v>3.1083326999999996</v>
      </c>
      <c r="M116" s="844">
        <v>0</v>
      </c>
      <c r="N116" s="844">
        <v>1</v>
      </c>
      <c r="O116" s="845">
        <v>42.4422</v>
      </c>
      <c r="P116" s="844">
        <v>0</v>
      </c>
      <c r="Q116" s="845">
        <v>13.894245659219624</v>
      </c>
      <c r="R116" s="829">
        <v>6076.24</v>
      </c>
      <c r="S116" s="836">
        <v>0.5649240860756457</v>
      </c>
      <c r="T116" s="836">
        <v>2.5000000000000001E-2</v>
      </c>
      <c r="U116" s="846">
        <v>3.7999999999999999E-2</v>
      </c>
      <c r="V116" s="847">
        <v>210</v>
      </c>
      <c r="W116" s="848">
        <v>0</v>
      </c>
      <c r="X116" s="848">
        <v>7.4999999999999997E-3</v>
      </c>
      <c r="Y116" s="849">
        <v>0</v>
      </c>
      <c r="Z116" s="850">
        <v>0</v>
      </c>
      <c r="AD116" s="952" t="s">
        <v>67</v>
      </c>
      <c r="AE116" s="947">
        <v>4225</v>
      </c>
      <c r="AF116" s="923">
        <v>2093.6994565467953</v>
      </c>
      <c r="AG116" s="923">
        <v>13.894245659219624</v>
      </c>
      <c r="AH116" s="948">
        <v>5.604E-2</v>
      </c>
      <c r="AI116" s="937">
        <v>118.10955107162506</v>
      </c>
      <c r="AJ116" s="937">
        <v>42.4422</v>
      </c>
      <c r="AK116" s="792">
        <v>2.6162731357831728E-2</v>
      </c>
      <c r="AL116" s="923">
        <v>1.1104038768353657</v>
      </c>
      <c r="AM116" s="923">
        <v>9.2536638782400011</v>
      </c>
      <c r="AN116" s="937">
        <v>52.806267755075368</v>
      </c>
      <c r="AO116" s="937">
        <v>170.91581882670044</v>
      </c>
      <c r="AP116" s="792">
        <v>0.78</v>
      </c>
      <c r="AQ116" s="937">
        <v>25.014023361828308</v>
      </c>
      <c r="AR116" s="886">
        <v>0</v>
      </c>
      <c r="AS116" s="923">
        <v>5.716678296246049</v>
      </c>
      <c r="AT116" s="923">
        <v>34.735909330782093</v>
      </c>
      <c r="AU116" s="949">
        <v>3.1083326999999996</v>
      </c>
      <c r="AV116" s="944">
        <v>0.14389502246807465</v>
      </c>
      <c r="AW116" s="923">
        <v>0.44727360370475105</v>
      </c>
      <c r="AX116" s="23">
        <v>0</v>
      </c>
      <c r="AY116" s="937">
        <v>63.30553899631515</v>
      </c>
      <c r="AZ116" s="923" t="s">
        <v>63</v>
      </c>
      <c r="BA116" s="950">
        <v>63.30553899631515</v>
      </c>
      <c r="BB116" s="951">
        <v>170.91581882670044</v>
      </c>
      <c r="BL116" s="887"/>
      <c r="BN116" s="945"/>
    </row>
    <row r="117" spans="3:66">
      <c r="C117" s="841" t="s">
        <v>238</v>
      </c>
      <c r="D117" s="842" t="s">
        <v>68</v>
      </c>
      <c r="E117" s="842">
        <v>6130</v>
      </c>
      <c r="F117" s="830">
        <v>525.04100000000005</v>
      </c>
      <c r="G117" s="830">
        <v>2025</v>
      </c>
      <c r="H117" s="830">
        <v>5</v>
      </c>
      <c r="I117" s="830">
        <v>2030</v>
      </c>
      <c r="J117" s="830">
        <v>40</v>
      </c>
      <c r="K117" s="843">
        <v>2093.6994565467953</v>
      </c>
      <c r="L117" s="843">
        <v>3.1083326999999996</v>
      </c>
      <c r="M117" s="844">
        <v>0</v>
      </c>
      <c r="N117" s="844">
        <v>1</v>
      </c>
      <c r="O117" s="845">
        <v>42.4422</v>
      </c>
      <c r="P117" s="844">
        <v>0</v>
      </c>
      <c r="Q117" s="845">
        <v>13.894245659219624</v>
      </c>
      <c r="R117" s="829">
        <v>6076.24</v>
      </c>
      <c r="S117" s="836">
        <v>0.5649240860756457</v>
      </c>
      <c r="T117" s="836">
        <v>2.5000000000000001E-2</v>
      </c>
      <c r="U117" s="846">
        <v>3.7999999999999999E-2</v>
      </c>
      <c r="V117" s="847">
        <v>210</v>
      </c>
      <c r="W117" s="848">
        <v>0</v>
      </c>
      <c r="X117" s="848">
        <v>7.4999999999999997E-3</v>
      </c>
      <c r="Y117" s="849">
        <v>0</v>
      </c>
      <c r="Z117" s="850">
        <v>0</v>
      </c>
      <c r="AD117" s="952" t="s">
        <v>68</v>
      </c>
      <c r="AE117" s="947">
        <v>6130</v>
      </c>
      <c r="AF117" s="923">
        <v>2093.6994565467953</v>
      </c>
      <c r="AG117" s="923">
        <v>13.894245659219624</v>
      </c>
      <c r="AH117" s="948">
        <v>5.604E-2</v>
      </c>
      <c r="AI117" s="937">
        <v>118.10955107162506</v>
      </c>
      <c r="AJ117" s="937">
        <v>42.4422</v>
      </c>
      <c r="AK117" s="792">
        <v>2.6162731357831728E-2</v>
      </c>
      <c r="AL117" s="923">
        <v>1.1104038768353657</v>
      </c>
      <c r="AM117" s="923">
        <v>16.328674891008003</v>
      </c>
      <c r="AN117" s="937">
        <v>59.881278767843369</v>
      </c>
      <c r="AO117" s="937">
        <v>177.99082983946843</v>
      </c>
      <c r="AP117" s="792">
        <v>0.78</v>
      </c>
      <c r="AQ117" s="937">
        <v>26.049471642586994</v>
      </c>
      <c r="AR117" s="886">
        <v>0</v>
      </c>
      <c r="AS117" s="923">
        <v>4.944831658985902</v>
      </c>
      <c r="AT117" s="923">
        <v>30.045983919596498</v>
      </c>
      <c r="AU117" s="949">
        <v>3.1083326999999996</v>
      </c>
      <c r="AV117" s="944">
        <v>0.14389502246807465</v>
      </c>
      <c r="AW117" s="923">
        <v>0.44727360370475105</v>
      </c>
      <c r="AX117" s="23">
        <v>0</v>
      </c>
      <c r="AY117" s="937">
        <v>59.651061865888238</v>
      </c>
      <c r="AZ117" s="923" t="s">
        <v>63</v>
      </c>
      <c r="BA117" s="950">
        <v>59.651061865888238</v>
      </c>
      <c r="BB117" s="951">
        <v>177.99082983946843</v>
      </c>
      <c r="BL117" s="887"/>
      <c r="BN117" s="945"/>
    </row>
    <row r="118" spans="3:66">
      <c r="C118" s="826" t="s">
        <v>208</v>
      </c>
      <c r="D118" s="827" t="s">
        <v>98</v>
      </c>
      <c r="E118" s="827">
        <v>0</v>
      </c>
      <c r="F118" s="852">
        <v>1227</v>
      </c>
      <c r="G118" s="853">
        <v>2025</v>
      </c>
      <c r="H118" s="854">
        <v>5</v>
      </c>
      <c r="I118" s="855">
        <v>2030</v>
      </c>
      <c r="J118" s="853">
        <v>40</v>
      </c>
      <c r="K118" s="856">
        <v>1786.2481326640573</v>
      </c>
      <c r="L118" s="856">
        <v>2.6202473999999998</v>
      </c>
      <c r="M118" s="857">
        <v>0</v>
      </c>
      <c r="N118" s="857">
        <v>1</v>
      </c>
      <c r="O118" s="858">
        <v>35.18235</v>
      </c>
      <c r="P118" s="857">
        <v>0</v>
      </c>
      <c r="Q118" s="858">
        <v>13.668896202259145</v>
      </c>
      <c r="R118" s="852">
        <v>6122</v>
      </c>
      <c r="S118" s="859">
        <v>0.55735731458622995</v>
      </c>
      <c r="T118" s="859">
        <v>2.5000000000000001E-2</v>
      </c>
      <c r="U118" s="860">
        <v>3.7999999999999999E-2</v>
      </c>
      <c r="V118" s="861">
        <v>210</v>
      </c>
      <c r="W118" s="862">
        <v>0</v>
      </c>
      <c r="X118" s="862">
        <v>7.4999999999999997E-3</v>
      </c>
      <c r="Y118" s="863">
        <v>0</v>
      </c>
      <c r="Z118" s="696">
        <v>0</v>
      </c>
      <c r="AD118" s="946" t="s">
        <v>98</v>
      </c>
      <c r="AE118" s="947">
        <v>0</v>
      </c>
      <c r="AF118" s="923">
        <v>1786.2481326640573</v>
      </c>
      <c r="AG118" s="923">
        <v>13.668896202259145</v>
      </c>
      <c r="AH118" s="948">
        <v>5.604E-2</v>
      </c>
      <c r="AI118" s="937">
        <v>100.86735029766838</v>
      </c>
      <c r="AJ118" s="937">
        <v>35.18235</v>
      </c>
      <c r="AK118" s="792">
        <v>2.6162731357831728E-2</v>
      </c>
      <c r="AL118" s="923">
        <v>0.92046637158721112</v>
      </c>
      <c r="AM118" s="923">
        <v>0</v>
      </c>
      <c r="AN118" s="937">
        <v>36.10281637158721</v>
      </c>
      <c r="AO118" s="937">
        <v>136.9701666692556</v>
      </c>
      <c r="AP118" s="792">
        <v>0.78</v>
      </c>
      <c r="AQ118" s="937">
        <v>20.045979198755358</v>
      </c>
      <c r="AR118" s="886">
        <v>0</v>
      </c>
      <c r="AS118" s="923">
        <v>5.6147516544049472</v>
      </c>
      <c r="AT118" s="923">
        <v>34.373509628267094</v>
      </c>
      <c r="AU118" s="949">
        <v>2.6202473999999998</v>
      </c>
      <c r="AV118" s="944">
        <v>0.14389502246807465</v>
      </c>
      <c r="AW118" s="923">
        <v>0.37704055849491414</v>
      </c>
      <c r="AX118" s="23">
        <v>0</v>
      </c>
      <c r="AY118" s="937">
        <v>57.416776785517357</v>
      </c>
      <c r="AZ118" s="923" t="s">
        <v>63</v>
      </c>
      <c r="BA118" s="950">
        <v>57.416776785517357</v>
      </c>
      <c r="BB118" s="951">
        <v>136.9701666692556</v>
      </c>
      <c r="BL118" s="887"/>
      <c r="BN118" s="945"/>
    </row>
    <row r="119" spans="3:66">
      <c r="C119" s="841" t="s">
        <v>234</v>
      </c>
      <c r="D119" s="842" t="s">
        <v>64</v>
      </c>
      <c r="E119" s="842">
        <v>19</v>
      </c>
      <c r="F119" s="830">
        <v>1239.27</v>
      </c>
      <c r="G119" s="830">
        <v>2025</v>
      </c>
      <c r="H119" s="830">
        <v>5</v>
      </c>
      <c r="I119" s="830">
        <v>2030</v>
      </c>
      <c r="J119" s="830">
        <v>40</v>
      </c>
      <c r="K119" s="843">
        <v>1964.8729459304632</v>
      </c>
      <c r="L119" s="843">
        <v>2.6202473999999998</v>
      </c>
      <c r="M119" s="844">
        <v>0</v>
      </c>
      <c r="N119" s="844">
        <v>1</v>
      </c>
      <c r="O119" s="845">
        <v>35.18235</v>
      </c>
      <c r="P119" s="844">
        <v>0</v>
      </c>
      <c r="Q119" s="845">
        <v>13.668896202259145</v>
      </c>
      <c r="R119" s="829">
        <v>6109.7560000000003</v>
      </c>
      <c r="S119" s="836">
        <v>0.55735731458622995</v>
      </c>
      <c r="T119" s="836">
        <v>2.5000000000000001E-2</v>
      </c>
      <c r="U119" s="846">
        <v>3.7999999999999999E-2</v>
      </c>
      <c r="V119" s="847">
        <v>210</v>
      </c>
      <c r="W119" s="848">
        <v>0</v>
      </c>
      <c r="X119" s="848">
        <v>7.4999999999999997E-3</v>
      </c>
      <c r="Y119" s="849">
        <v>0</v>
      </c>
      <c r="Z119" s="850">
        <v>0</v>
      </c>
      <c r="AD119" s="952" t="s">
        <v>64</v>
      </c>
      <c r="AE119" s="947">
        <v>19</v>
      </c>
      <c r="AF119" s="923">
        <v>1964.8729459304632</v>
      </c>
      <c r="AG119" s="923">
        <v>13.668896202259145</v>
      </c>
      <c r="AH119" s="948">
        <v>5.604E-2</v>
      </c>
      <c r="AI119" s="937">
        <v>110.87748483311776</v>
      </c>
      <c r="AJ119" s="937">
        <v>35.18235</v>
      </c>
      <c r="AK119" s="792">
        <v>2.6162731357831728E-2</v>
      </c>
      <c r="AL119" s="923">
        <v>0.92046637158721112</v>
      </c>
      <c r="AM119" s="923">
        <v>0</v>
      </c>
      <c r="AN119" s="937">
        <v>36.10281637158721</v>
      </c>
      <c r="AO119" s="937">
        <v>146.98030120470497</v>
      </c>
      <c r="AP119" s="792">
        <v>0.78</v>
      </c>
      <c r="AQ119" s="937">
        <v>21.510991278056576</v>
      </c>
      <c r="AR119" s="886">
        <v>0</v>
      </c>
      <c r="AS119" s="923">
        <v>5.6947139982809709</v>
      </c>
      <c r="AT119" s="923">
        <v>34.79331301928115</v>
      </c>
      <c r="AU119" s="949">
        <v>2.6202473999999998</v>
      </c>
      <c r="AV119" s="944">
        <v>0.14389502246807465</v>
      </c>
      <c r="AW119" s="923">
        <v>0.37704055849491414</v>
      </c>
      <c r="AX119" s="23">
        <v>0</v>
      </c>
      <c r="AY119" s="937">
        <v>59.301592255832631</v>
      </c>
      <c r="AZ119" s="923" t="s">
        <v>63</v>
      </c>
      <c r="BA119" s="950">
        <v>59.301592255832631</v>
      </c>
      <c r="BB119" s="951">
        <v>146.98030120470497</v>
      </c>
      <c r="BL119" s="887"/>
      <c r="BN119" s="945"/>
    </row>
    <row r="120" spans="3:66">
      <c r="C120" s="841" t="s">
        <v>235</v>
      </c>
      <c r="D120" s="842" t="s">
        <v>65</v>
      </c>
      <c r="E120" s="842">
        <v>497</v>
      </c>
      <c r="F120" s="830">
        <v>1192.644</v>
      </c>
      <c r="G120" s="830">
        <v>2025</v>
      </c>
      <c r="H120" s="830">
        <v>5</v>
      </c>
      <c r="I120" s="830">
        <v>2030</v>
      </c>
      <c r="J120" s="830">
        <v>40</v>
      </c>
      <c r="K120" s="843">
        <v>2125.635277870228</v>
      </c>
      <c r="L120" s="843">
        <v>2.6202473999999998</v>
      </c>
      <c r="M120" s="844">
        <v>0</v>
      </c>
      <c r="N120" s="844">
        <v>1</v>
      </c>
      <c r="O120" s="845">
        <v>35.18235</v>
      </c>
      <c r="P120" s="844">
        <v>0</v>
      </c>
      <c r="Q120" s="845">
        <v>13.668896202259145</v>
      </c>
      <c r="R120" s="829">
        <v>6140.3659999999991</v>
      </c>
      <c r="S120" s="836">
        <v>0.55735731458622995</v>
      </c>
      <c r="T120" s="836">
        <v>2.5000000000000001E-2</v>
      </c>
      <c r="U120" s="846">
        <v>3.7999999999999999E-2</v>
      </c>
      <c r="V120" s="847">
        <v>210</v>
      </c>
      <c r="W120" s="848">
        <v>0</v>
      </c>
      <c r="X120" s="848">
        <v>7.4999999999999997E-3</v>
      </c>
      <c r="Y120" s="849">
        <v>0</v>
      </c>
      <c r="Z120" s="850">
        <v>0</v>
      </c>
      <c r="AD120" s="952" t="s">
        <v>65</v>
      </c>
      <c r="AE120" s="947">
        <v>497</v>
      </c>
      <c r="AF120" s="923">
        <v>2125.635277870228</v>
      </c>
      <c r="AG120" s="923">
        <v>13.668896202259145</v>
      </c>
      <c r="AH120" s="948">
        <v>5.604E-2</v>
      </c>
      <c r="AI120" s="937">
        <v>119.88660591502217</v>
      </c>
      <c r="AJ120" s="937">
        <v>35.18235</v>
      </c>
      <c r="AK120" s="792">
        <v>2.6162731357831728E-2</v>
      </c>
      <c r="AL120" s="923">
        <v>0.92046637158721112</v>
      </c>
      <c r="AM120" s="923">
        <v>0</v>
      </c>
      <c r="AN120" s="937">
        <v>36.10281637158721</v>
      </c>
      <c r="AO120" s="937">
        <v>155.9894222866094</v>
      </c>
      <c r="AP120" s="792">
        <v>0.78</v>
      </c>
      <c r="AQ120" s="937">
        <v>22.829502149427672</v>
      </c>
      <c r="AR120" s="886">
        <v>0</v>
      </c>
      <c r="AS120" s="923">
        <v>6.7601746648887975</v>
      </c>
      <c r="AT120" s="923">
        <v>41.509946666344561</v>
      </c>
      <c r="AU120" s="949">
        <v>2.6202473999999998</v>
      </c>
      <c r="AV120" s="944">
        <v>0.14389502246807465</v>
      </c>
      <c r="AW120" s="923">
        <v>0.37704055849491414</v>
      </c>
      <c r="AX120" s="23">
        <v>0</v>
      </c>
      <c r="AY120" s="937">
        <v>67.336736774267138</v>
      </c>
      <c r="AZ120" s="923" t="s">
        <v>63</v>
      </c>
      <c r="BA120" s="950">
        <v>67.336736774267138</v>
      </c>
      <c r="BB120" s="951">
        <v>155.9894222866094</v>
      </c>
      <c r="BL120" s="887"/>
      <c r="BN120" s="945"/>
    </row>
    <row r="121" spans="3:66">
      <c r="C121" s="841" t="s">
        <v>236</v>
      </c>
      <c r="D121" s="842" t="s">
        <v>56</v>
      </c>
      <c r="E121" s="842">
        <v>2353</v>
      </c>
      <c r="F121" s="830">
        <v>1155.8339999999998</v>
      </c>
      <c r="G121" s="830">
        <v>2025</v>
      </c>
      <c r="H121" s="830">
        <v>5</v>
      </c>
      <c r="I121" s="830">
        <v>2030</v>
      </c>
      <c r="J121" s="830">
        <v>40</v>
      </c>
      <c r="K121" s="843">
        <v>1857.6980579706196</v>
      </c>
      <c r="L121" s="843">
        <v>2.6202473999999998</v>
      </c>
      <c r="M121" s="844">
        <v>0</v>
      </c>
      <c r="N121" s="844">
        <v>1</v>
      </c>
      <c r="O121" s="845">
        <v>35.18235</v>
      </c>
      <c r="P121" s="844">
        <v>0</v>
      </c>
      <c r="Q121" s="845">
        <v>13.668896202259145</v>
      </c>
      <c r="R121" s="829">
        <v>6115.8779999999997</v>
      </c>
      <c r="S121" s="836">
        <v>0.55735731458622995</v>
      </c>
      <c r="T121" s="836">
        <v>2.5000000000000001E-2</v>
      </c>
      <c r="U121" s="846">
        <v>3.7999999999999999E-2</v>
      </c>
      <c r="V121" s="847">
        <v>210</v>
      </c>
      <c r="W121" s="848">
        <v>0</v>
      </c>
      <c r="X121" s="848">
        <v>7.4999999999999997E-3</v>
      </c>
      <c r="Y121" s="849">
        <v>0</v>
      </c>
      <c r="Z121" s="850">
        <v>0</v>
      </c>
      <c r="AD121" s="952" t="s">
        <v>56</v>
      </c>
      <c r="AE121" s="947">
        <v>2353</v>
      </c>
      <c r="AF121" s="923">
        <v>1857.6980579706196</v>
      </c>
      <c r="AG121" s="923">
        <v>13.668896202259145</v>
      </c>
      <c r="AH121" s="948">
        <v>5.604E-2</v>
      </c>
      <c r="AI121" s="937">
        <v>104.87140411184814</v>
      </c>
      <c r="AJ121" s="937">
        <v>35.18235</v>
      </c>
      <c r="AK121" s="792">
        <v>2.6162731357831728E-2</v>
      </c>
      <c r="AL121" s="923">
        <v>0.92046637158721112</v>
      </c>
      <c r="AM121" s="923">
        <v>0</v>
      </c>
      <c r="AN121" s="937">
        <v>36.10281637158721</v>
      </c>
      <c r="AO121" s="937">
        <v>140.97422048343535</v>
      </c>
      <c r="AP121" s="792">
        <v>0.78</v>
      </c>
      <c r="AQ121" s="937">
        <v>20.631984030475845</v>
      </c>
      <c r="AR121" s="886">
        <v>0</v>
      </c>
      <c r="AS121" s="923">
        <v>5.10157128434897</v>
      </c>
      <c r="AT121" s="923">
        <v>31.200587583381612</v>
      </c>
      <c r="AU121" s="949">
        <v>2.6202473999999998</v>
      </c>
      <c r="AV121" s="944">
        <v>0.14389502246807465</v>
      </c>
      <c r="AW121" s="923">
        <v>0.37704055849491414</v>
      </c>
      <c r="AX121" s="23">
        <v>0</v>
      </c>
      <c r="AY121" s="937">
        <v>54.829859572352362</v>
      </c>
      <c r="AZ121" s="923" t="s">
        <v>63</v>
      </c>
      <c r="BA121" s="950">
        <v>54.829859572352362</v>
      </c>
      <c r="BB121" s="951">
        <v>140.97422048343535</v>
      </c>
      <c r="BL121" s="887"/>
      <c r="BN121" s="945"/>
    </row>
    <row r="122" spans="3:66">
      <c r="C122" s="841" t="s">
        <v>237</v>
      </c>
      <c r="D122" s="842" t="s">
        <v>66</v>
      </c>
      <c r="E122" s="842">
        <v>2814</v>
      </c>
      <c r="F122" s="830">
        <v>1121.4780000000001</v>
      </c>
      <c r="G122" s="830">
        <v>2025</v>
      </c>
      <c r="H122" s="830">
        <v>5</v>
      </c>
      <c r="I122" s="830">
        <v>2030</v>
      </c>
      <c r="J122" s="830">
        <v>40</v>
      </c>
      <c r="K122" s="843">
        <v>1804.1106139906979</v>
      </c>
      <c r="L122" s="843">
        <v>2.6202473999999998</v>
      </c>
      <c r="M122" s="844">
        <v>0</v>
      </c>
      <c r="N122" s="844">
        <v>1</v>
      </c>
      <c r="O122" s="845">
        <v>35.18235</v>
      </c>
      <c r="P122" s="844">
        <v>0</v>
      </c>
      <c r="Q122" s="845">
        <v>13.668896202259145</v>
      </c>
      <c r="R122" s="829">
        <v>6140.3659999999991</v>
      </c>
      <c r="S122" s="836">
        <v>0.55735731458622995</v>
      </c>
      <c r="T122" s="836">
        <v>2.5000000000000001E-2</v>
      </c>
      <c r="U122" s="846">
        <v>3.7999999999999999E-2</v>
      </c>
      <c r="V122" s="847">
        <v>210</v>
      </c>
      <c r="W122" s="848">
        <v>0</v>
      </c>
      <c r="X122" s="848">
        <v>7.4999999999999997E-3</v>
      </c>
      <c r="Y122" s="849">
        <v>0</v>
      </c>
      <c r="Z122" s="850">
        <v>0</v>
      </c>
      <c r="AD122" s="952" t="s">
        <v>66</v>
      </c>
      <c r="AE122" s="947">
        <v>2814</v>
      </c>
      <c r="AF122" s="923">
        <v>1804.1106139906979</v>
      </c>
      <c r="AG122" s="923">
        <v>13.668896202259145</v>
      </c>
      <c r="AH122" s="948">
        <v>5.604E-2</v>
      </c>
      <c r="AI122" s="937">
        <v>101.86836375121331</v>
      </c>
      <c r="AJ122" s="937">
        <v>35.18235</v>
      </c>
      <c r="AK122" s="792">
        <v>2.6162731357831728E-2</v>
      </c>
      <c r="AL122" s="923">
        <v>0.92046637158721112</v>
      </c>
      <c r="AM122" s="923">
        <v>61.156748514700801</v>
      </c>
      <c r="AN122" s="937">
        <v>97.259564886288018</v>
      </c>
      <c r="AO122" s="937">
        <v>199.12792863750133</v>
      </c>
      <c r="AP122" s="792">
        <v>0.78</v>
      </c>
      <c r="AQ122" s="937">
        <v>29.142947055014243</v>
      </c>
      <c r="AR122" s="886">
        <v>0</v>
      </c>
      <c r="AS122" s="923">
        <v>5.7200873382155413</v>
      </c>
      <c r="AT122" s="923">
        <v>35.12342980860921</v>
      </c>
      <c r="AU122" s="949">
        <v>2.6202473999999998</v>
      </c>
      <c r="AV122" s="944">
        <v>0.14389502246807465</v>
      </c>
      <c r="AW122" s="923">
        <v>0.37704055849491414</v>
      </c>
      <c r="AX122" s="23">
        <v>0</v>
      </c>
      <c r="AY122" s="937">
        <v>67.263664822118358</v>
      </c>
      <c r="AZ122" s="923" t="s">
        <v>63</v>
      </c>
      <c r="BA122" s="950">
        <v>67.263664822118358</v>
      </c>
      <c r="BB122" s="951">
        <v>199.12792863750133</v>
      </c>
      <c r="BL122" s="887"/>
      <c r="BN122" s="945"/>
    </row>
    <row r="123" spans="3:66">
      <c r="C123" s="841" t="s">
        <v>61</v>
      </c>
      <c r="D123" s="842" t="s">
        <v>67</v>
      </c>
      <c r="E123" s="842">
        <v>4225</v>
      </c>
      <c r="F123" s="830">
        <v>1058.9010000000001</v>
      </c>
      <c r="G123" s="830">
        <v>2025</v>
      </c>
      <c r="H123" s="830">
        <v>5</v>
      </c>
      <c r="I123" s="830">
        <v>2030</v>
      </c>
      <c r="J123" s="830">
        <v>40</v>
      </c>
      <c r="K123" s="843">
        <v>1768.3856513374167</v>
      </c>
      <c r="L123" s="843">
        <v>2.6202473999999998</v>
      </c>
      <c r="M123" s="844">
        <v>0</v>
      </c>
      <c r="N123" s="844">
        <v>1</v>
      </c>
      <c r="O123" s="845">
        <v>35.18235</v>
      </c>
      <c r="P123" s="844">
        <v>0</v>
      </c>
      <c r="Q123" s="845">
        <v>13.668896202259145</v>
      </c>
      <c r="R123" s="829">
        <v>6158.732</v>
      </c>
      <c r="S123" s="836">
        <v>0.55735731458622995</v>
      </c>
      <c r="T123" s="836">
        <v>2.5000000000000001E-2</v>
      </c>
      <c r="U123" s="846">
        <v>3.7999999999999999E-2</v>
      </c>
      <c r="V123" s="847">
        <v>210</v>
      </c>
      <c r="W123" s="848">
        <v>0</v>
      </c>
      <c r="X123" s="848">
        <v>7.4999999999999997E-3</v>
      </c>
      <c r="Y123" s="849">
        <v>0</v>
      </c>
      <c r="Z123" s="850">
        <v>0</v>
      </c>
      <c r="AD123" s="952" t="s">
        <v>67</v>
      </c>
      <c r="AE123" s="947">
        <v>4225</v>
      </c>
      <c r="AF123" s="923">
        <v>1768.3856513374167</v>
      </c>
      <c r="AG123" s="923">
        <v>13.668896202259145</v>
      </c>
      <c r="AH123" s="948">
        <v>5.604E-2</v>
      </c>
      <c r="AI123" s="937">
        <v>99.866336844123438</v>
      </c>
      <c r="AJ123" s="937">
        <v>35.18235</v>
      </c>
      <c r="AK123" s="792">
        <v>2.6162731357831728E-2</v>
      </c>
      <c r="AL123" s="923">
        <v>0.92046637158721112</v>
      </c>
      <c r="AM123" s="923">
        <v>9.3792930898320002</v>
      </c>
      <c r="AN123" s="937">
        <v>45.482109461419213</v>
      </c>
      <c r="AO123" s="937">
        <v>145.34844630554267</v>
      </c>
      <c r="AP123" s="792">
        <v>0.78</v>
      </c>
      <c r="AQ123" s="937">
        <v>21.272164603902159</v>
      </c>
      <c r="AR123" s="886">
        <v>0</v>
      </c>
      <c r="AS123" s="923">
        <v>5.716678296246049</v>
      </c>
      <c r="AT123" s="923">
        <v>35.20748955679602</v>
      </c>
      <c r="AU123" s="949">
        <v>2.6202473999999998</v>
      </c>
      <c r="AV123" s="944">
        <v>0.14389502246807465</v>
      </c>
      <c r="AW123" s="923">
        <v>0.37704055849491414</v>
      </c>
      <c r="AX123" s="23">
        <v>0</v>
      </c>
      <c r="AY123" s="937">
        <v>59.476942119193083</v>
      </c>
      <c r="AZ123" s="923" t="s">
        <v>63</v>
      </c>
      <c r="BA123" s="950">
        <v>59.476942119193083</v>
      </c>
      <c r="BB123" s="951">
        <v>145.34844630554267</v>
      </c>
      <c r="BL123" s="887"/>
      <c r="BN123" s="945"/>
    </row>
    <row r="124" spans="3:66">
      <c r="C124" s="841" t="s">
        <v>238</v>
      </c>
      <c r="D124" s="842" t="s">
        <v>68</v>
      </c>
      <c r="E124" s="842">
        <v>6130</v>
      </c>
      <c r="F124" s="830">
        <v>992.64300000000003</v>
      </c>
      <c r="G124" s="830">
        <v>2025</v>
      </c>
      <c r="H124" s="830">
        <v>5</v>
      </c>
      <c r="I124" s="830">
        <v>2030</v>
      </c>
      <c r="J124" s="830">
        <v>40</v>
      </c>
      <c r="K124" s="843">
        <v>1768.3856513374167</v>
      </c>
      <c r="L124" s="843">
        <v>2.6202473999999998</v>
      </c>
      <c r="M124" s="844">
        <v>0</v>
      </c>
      <c r="N124" s="844">
        <v>1</v>
      </c>
      <c r="O124" s="845">
        <v>35.18235</v>
      </c>
      <c r="P124" s="844">
        <v>0</v>
      </c>
      <c r="Q124" s="845">
        <v>13.668896202259145</v>
      </c>
      <c r="R124" s="829">
        <v>6158.732</v>
      </c>
      <c r="S124" s="836">
        <v>0.55735731458622995</v>
      </c>
      <c r="T124" s="836">
        <v>2.5000000000000001E-2</v>
      </c>
      <c r="U124" s="846">
        <v>3.7999999999999999E-2</v>
      </c>
      <c r="V124" s="847">
        <v>210</v>
      </c>
      <c r="W124" s="848">
        <v>0</v>
      </c>
      <c r="X124" s="848">
        <v>7.4999999999999997E-3</v>
      </c>
      <c r="Y124" s="849">
        <v>0</v>
      </c>
      <c r="Z124" s="850">
        <v>0</v>
      </c>
      <c r="AD124" s="952" t="s">
        <v>68</v>
      </c>
      <c r="AE124" s="947">
        <v>6130</v>
      </c>
      <c r="AF124" s="923">
        <v>1768.3856513374167</v>
      </c>
      <c r="AG124" s="923">
        <v>13.668896202259145</v>
      </c>
      <c r="AH124" s="948">
        <v>5.604E-2</v>
      </c>
      <c r="AI124" s="937">
        <v>99.866336844123438</v>
      </c>
      <c r="AJ124" s="937">
        <v>35.18235</v>
      </c>
      <c r="AK124" s="792">
        <v>2.6162731357831728E-2</v>
      </c>
      <c r="AL124" s="923">
        <v>0.92046637158721112</v>
      </c>
      <c r="AM124" s="923">
        <v>16.550355576614397</v>
      </c>
      <c r="AN124" s="937">
        <v>52.653171948201603</v>
      </c>
      <c r="AO124" s="937">
        <v>152.51950879232504</v>
      </c>
      <c r="AP124" s="792">
        <v>0.78</v>
      </c>
      <c r="AQ124" s="937">
        <v>22.321670295094989</v>
      </c>
      <c r="AR124" s="886">
        <v>0</v>
      </c>
      <c r="AS124" s="923">
        <v>4.944831658985902</v>
      </c>
      <c r="AT124" s="923">
        <v>30.453892972809566</v>
      </c>
      <c r="AU124" s="949">
        <v>2.6202473999999998</v>
      </c>
      <c r="AV124" s="944">
        <v>0.14389502246807465</v>
      </c>
      <c r="AW124" s="923">
        <v>0.37704055849491414</v>
      </c>
      <c r="AX124" s="23">
        <v>0</v>
      </c>
      <c r="AY124" s="937">
        <v>55.772851226399467</v>
      </c>
      <c r="AZ124" s="923" t="s">
        <v>63</v>
      </c>
      <c r="BA124" s="950">
        <v>55.772851226399467</v>
      </c>
      <c r="BB124" s="951">
        <v>152.51950879232504</v>
      </c>
      <c r="BL124" s="887"/>
      <c r="BN124" s="945"/>
    </row>
    <row r="125" spans="3:66">
      <c r="C125" s="826" t="s">
        <v>208</v>
      </c>
      <c r="D125" s="827" t="s">
        <v>99</v>
      </c>
      <c r="E125" s="827">
        <v>0</v>
      </c>
      <c r="F125" s="852">
        <v>233</v>
      </c>
      <c r="G125" s="853">
        <v>2025</v>
      </c>
      <c r="H125" s="854">
        <v>5</v>
      </c>
      <c r="I125" s="855">
        <v>2030</v>
      </c>
      <c r="J125" s="853">
        <v>40</v>
      </c>
      <c r="K125" s="856">
        <v>2585.9321690336174</v>
      </c>
      <c r="L125" s="856">
        <v>8.1775128508804276</v>
      </c>
      <c r="M125" s="857">
        <v>1</v>
      </c>
      <c r="N125" s="857">
        <v>0.99</v>
      </c>
      <c r="O125" s="858">
        <v>35.124099999999999</v>
      </c>
      <c r="P125" s="857">
        <v>0.03</v>
      </c>
      <c r="Q125" s="858">
        <v>27.130040121265498</v>
      </c>
      <c r="R125" s="852">
        <v>9717</v>
      </c>
      <c r="S125" s="859">
        <v>0.35115174229668622</v>
      </c>
      <c r="T125" s="859">
        <v>2.7539999999999999E-2</v>
      </c>
      <c r="U125" s="860">
        <v>3.9E-2</v>
      </c>
      <c r="V125" s="861">
        <v>28.4</v>
      </c>
      <c r="W125" s="862">
        <v>1.9620000000000002E-3</v>
      </c>
      <c r="X125" s="862">
        <v>9.4619999999999999E-3</v>
      </c>
      <c r="Y125" s="863">
        <v>1.9620000000000002E-3</v>
      </c>
      <c r="Z125" s="696">
        <v>1.9620000000000002E-3</v>
      </c>
      <c r="AD125" s="946" t="s">
        <v>99</v>
      </c>
      <c r="AE125" s="947">
        <v>0</v>
      </c>
      <c r="AF125" s="923">
        <v>2585.9321690336174</v>
      </c>
      <c r="AG125" s="923">
        <v>27.130040121265498</v>
      </c>
      <c r="AH125" s="948">
        <v>9.2710000000000001E-2</v>
      </c>
      <c r="AI125" s="937">
        <v>242.25699741074919</v>
      </c>
      <c r="AJ125" s="937">
        <v>35.124099999999999</v>
      </c>
      <c r="AK125" s="792">
        <v>2.6162731357831728E-2</v>
      </c>
      <c r="AL125" s="923">
        <v>0.91894239248561738</v>
      </c>
      <c r="AM125" s="923">
        <v>0</v>
      </c>
      <c r="AN125" s="937">
        <v>36.043042392485617</v>
      </c>
      <c r="AO125" s="937">
        <v>278.30003980323482</v>
      </c>
      <c r="AP125" s="792">
        <v>0.33</v>
      </c>
      <c r="AQ125" s="937">
        <v>96.270942231643431</v>
      </c>
      <c r="AR125" s="886">
        <v>0</v>
      </c>
      <c r="AS125" s="923">
        <v>5.6147516544049472</v>
      </c>
      <c r="AT125" s="923">
        <v>54.558541825852878</v>
      </c>
      <c r="AU125" s="949">
        <v>8.1775128508804276</v>
      </c>
      <c r="AV125" s="944">
        <v>0.14389502246807465</v>
      </c>
      <c r="AW125" s="923">
        <v>1.1767033954104082</v>
      </c>
      <c r="AX125" s="23">
        <v>0</v>
      </c>
      <c r="AY125" s="937">
        <v>160.18370030378713</v>
      </c>
      <c r="AZ125" s="923" t="s">
        <v>63</v>
      </c>
      <c r="BA125" s="950">
        <v>160.18370030378713</v>
      </c>
      <c r="BB125" s="951">
        <v>278.30003980323482</v>
      </c>
      <c r="BL125" s="887"/>
      <c r="BN125" s="945"/>
    </row>
    <row r="126" spans="3:66">
      <c r="C126" s="841" t="s">
        <v>234</v>
      </c>
      <c r="D126" s="842" t="s">
        <v>64</v>
      </c>
      <c r="E126" s="842">
        <v>19</v>
      </c>
      <c r="F126" s="830">
        <v>236.72800000000001</v>
      </c>
      <c r="G126" s="830">
        <v>2025</v>
      </c>
      <c r="H126" s="830">
        <v>5</v>
      </c>
      <c r="I126" s="830">
        <v>2030</v>
      </c>
      <c r="J126" s="830">
        <v>40</v>
      </c>
      <c r="K126" s="843">
        <v>2844.5253859369795</v>
      </c>
      <c r="L126" s="843">
        <v>8.1775128508804276</v>
      </c>
      <c r="M126" s="844">
        <v>1</v>
      </c>
      <c r="N126" s="844">
        <v>0.99</v>
      </c>
      <c r="O126" s="845">
        <v>35.124099999999999</v>
      </c>
      <c r="P126" s="844">
        <v>0.03</v>
      </c>
      <c r="Q126" s="845">
        <v>27.130040121265498</v>
      </c>
      <c r="R126" s="829">
        <v>9678.1319999999996</v>
      </c>
      <c r="S126" s="836">
        <v>0.35115174229668622</v>
      </c>
      <c r="T126" s="836">
        <v>2.7539999999999999E-2</v>
      </c>
      <c r="U126" s="846">
        <v>3.9E-2</v>
      </c>
      <c r="V126" s="847">
        <v>28.4</v>
      </c>
      <c r="W126" s="848">
        <v>1.9620000000000002E-3</v>
      </c>
      <c r="X126" s="848">
        <v>9.4619999999999999E-3</v>
      </c>
      <c r="Y126" s="849">
        <v>1.9620000000000002E-3</v>
      </c>
      <c r="Z126" s="850">
        <v>1.9620000000000002E-3</v>
      </c>
      <c r="AD126" s="952" t="s">
        <v>64</v>
      </c>
      <c r="AE126" s="947">
        <v>19</v>
      </c>
      <c r="AF126" s="923">
        <v>2844.5253859369795</v>
      </c>
      <c r="AG126" s="923">
        <v>27.130040121265498</v>
      </c>
      <c r="AH126" s="948">
        <v>9.2710000000000001E-2</v>
      </c>
      <c r="AI126" s="937">
        <v>266.23117454985993</v>
      </c>
      <c r="AJ126" s="937">
        <v>35.124099999999999</v>
      </c>
      <c r="AK126" s="792">
        <v>2.6162731357831728E-2</v>
      </c>
      <c r="AL126" s="923">
        <v>0.91894239248561738</v>
      </c>
      <c r="AM126" s="923">
        <v>0</v>
      </c>
      <c r="AN126" s="937">
        <v>36.043042392485617</v>
      </c>
      <c r="AO126" s="937">
        <v>302.27421694234556</v>
      </c>
      <c r="AP126" s="792">
        <v>0.33</v>
      </c>
      <c r="AQ126" s="937">
        <v>104.56420954142298</v>
      </c>
      <c r="AR126" s="886">
        <v>0</v>
      </c>
      <c r="AS126" s="923">
        <v>5.6947139982809709</v>
      </c>
      <c r="AT126" s="923">
        <v>55.114193777611007</v>
      </c>
      <c r="AU126" s="949">
        <v>8.1775128508804276</v>
      </c>
      <c r="AV126" s="944">
        <v>0.14389502246807465</v>
      </c>
      <c r="AW126" s="923">
        <v>1.1767033954104082</v>
      </c>
      <c r="AX126" s="23">
        <v>0</v>
      </c>
      <c r="AY126" s="937">
        <v>169.03261956532481</v>
      </c>
      <c r="AZ126" s="923" t="s">
        <v>63</v>
      </c>
      <c r="BA126" s="950">
        <v>169.03261956532481</v>
      </c>
      <c r="BB126" s="951">
        <v>302.27421694234556</v>
      </c>
      <c r="BL126" s="887"/>
      <c r="BN126" s="945"/>
    </row>
    <row r="127" spans="3:66">
      <c r="C127" s="841" t="s">
        <v>235</v>
      </c>
      <c r="D127" s="842" t="s">
        <v>65</v>
      </c>
      <c r="E127" s="842">
        <v>497</v>
      </c>
      <c r="F127" s="830">
        <v>225.078</v>
      </c>
      <c r="G127" s="830">
        <v>2025</v>
      </c>
      <c r="H127" s="830">
        <v>5</v>
      </c>
      <c r="I127" s="830">
        <v>2030</v>
      </c>
      <c r="J127" s="830">
        <v>40</v>
      </c>
      <c r="K127" s="843">
        <v>3025.5406377693321</v>
      </c>
      <c r="L127" s="843">
        <v>8.1775128508804276</v>
      </c>
      <c r="M127" s="844">
        <v>1</v>
      </c>
      <c r="N127" s="844">
        <v>0.99</v>
      </c>
      <c r="O127" s="845">
        <v>35.124099999999999</v>
      </c>
      <c r="P127" s="844">
        <v>0.03</v>
      </c>
      <c r="Q127" s="845">
        <v>27.130040121265498</v>
      </c>
      <c r="R127" s="829">
        <v>9755.8680000000004</v>
      </c>
      <c r="S127" s="836">
        <v>0.35115174229668622</v>
      </c>
      <c r="T127" s="836">
        <v>2.7539999999999999E-2</v>
      </c>
      <c r="U127" s="846">
        <v>3.9E-2</v>
      </c>
      <c r="V127" s="847">
        <v>28.4</v>
      </c>
      <c r="W127" s="848">
        <v>1.9620000000000002E-3</v>
      </c>
      <c r="X127" s="848">
        <v>9.4619999999999999E-3</v>
      </c>
      <c r="Y127" s="849">
        <v>1.9620000000000002E-3</v>
      </c>
      <c r="Z127" s="850">
        <v>1.9620000000000002E-3</v>
      </c>
      <c r="AD127" s="952" t="s">
        <v>65</v>
      </c>
      <c r="AE127" s="947">
        <v>497</v>
      </c>
      <c r="AF127" s="923">
        <v>3025.5406377693321</v>
      </c>
      <c r="AG127" s="923">
        <v>27.130040121265498</v>
      </c>
      <c r="AH127" s="948">
        <v>9.2710000000000001E-2</v>
      </c>
      <c r="AI127" s="937">
        <v>283.01309854723729</v>
      </c>
      <c r="AJ127" s="937">
        <v>35.124099999999999</v>
      </c>
      <c r="AK127" s="792">
        <v>2.6162731357831728E-2</v>
      </c>
      <c r="AL127" s="923">
        <v>0.91894239248561738</v>
      </c>
      <c r="AM127" s="923">
        <v>0</v>
      </c>
      <c r="AN127" s="937">
        <v>36.043042392485617</v>
      </c>
      <c r="AO127" s="937">
        <v>319.05614093972292</v>
      </c>
      <c r="AP127" s="792">
        <v>0.33</v>
      </c>
      <c r="AQ127" s="937">
        <v>110.3694966582686</v>
      </c>
      <c r="AR127" s="886">
        <v>0</v>
      </c>
      <c r="AS127" s="923">
        <v>6.7601746648887975</v>
      </c>
      <c r="AT127" s="923">
        <v>65.951371687599348</v>
      </c>
      <c r="AU127" s="949">
        <v>8.1775128508804276</v>
      </c>
      <c r="AV127" s="944">
        <v>0.14389502246807465</v>
      </c>
      <c r="AW127" s="923">
        <v>1.1767033954104082</v>
      </c>
      <c r="AX127" s="23">
        <v>0</v>
      </c>
      <c r="AY127" s="937">
        <v>185.67508459215878</v>
      </c>
      <c r="AZ127" s="923" t="s">
        <v>63</v>
      </c>
      <c r="BA127" s="950">
        <v>185.67508459215878</v>
      </c>
      <c r="BB127" s="951">
        <v>319.05614093972292</v>
      </c>
      <c r="BL127" s="887"/>
      <c r="BN127" s="945"/>
    </row>
    <row r="128" spans="3:66">
      <c r="C128" s="841" t="s">
        <v>236</v>
      </c>
      <c r="D128" s="842" t="s">
        <v>56</v>
      </c>
      <c r="E128" s="842">
        <v>2353</v>
      </c>
      <c r="F128" s="830">
        <v>222.74799999999999</v>
      </c>
      <c r="G128" s="830">
        <v>2025</v>
      </c>
      <c r="H128" s="830">
        <v>5</v>
      </c>
      <c r="I128" s="830">
        <v>2030</v>
      </c>
      <c r="J128" s="830">
        <v>40</v>
      </c>
      <c r="K128" s="843">
        <v>2663.5101341046261</v>
      </c>
      <c r="L128" s="843">
        <v>8.1775128508804276</v>
      </c>
      <c r="M128" s="844">
        <v>1</v>
      </c>
      <c r="N128" s="844">
        <v>0.99</v>
      </c>
      <c r="O128" s="845">
        <v>35.124099999999999</v>
      </c>
      <c r="P128" s="844">
        <v>0.03</v>
      </c>
      <c r="Q128" s="845">
        <v>27.130040121265498</v>
      </c>
      <c r="R128" s="829">
        <v>9619.83</v>
      </c>
      <c r="S128" s="836">
        <v>0.35115174229668622</v>
      </c>
      <c r="T128" s="836">
        <v>2.7539999999999999E-2</v>
      </c>
      <c r="U128" s="846">
        <v>3.9E-2</v>
      </c>
      <c r="V128" s="847">
        <v>28.4</v>
      </c>
      <c r="W128" s="848">
        <v>1.9620000000000002E-3</v>
      </c>
      <c r="X128" s="848">
        <v>9.4619999999999999E-3</v>
      </c>
      <c r="Y128" s="849">
        <v>1.9620000000000002E-3</v>
      </c>
      <c r="Z128" s="850">
        <v>1.9620000000000002E-3</v>
      </c>
      <c r="AD128" s="952" t="s">
        <v>56</v>
      </c>
      <c r="AE128" s="947">
        <v>2353</v>
      </c>
      <c r="AF128" s="923">
        <v>2663.5101341046261</v>
      </c>
      <c r="AG128" s="923">
        <v>27.130040121265498</v>
      </c>
      <c r="AH128" s="948">
        <v>9.2710000000000001E-2</v>
      </c>
      <c r="AI128" s="937">
        <v>249.44925055248243</v>
      </c>
      <c r="AJ128" s="937">
        <v>35.124099999999999</v>
      </c>
      <c r="AK128" s="792">
        <v>2.6162731357831728E-2</v>
      </c>
      <c r="AL128" s="923">
        <v>0.91894239248561738</v>
      </c>
      <c r="AM128" s="923">
        <v>0</v>
      </c>
      <c r="AN128" s="937">
        <v>36.043042392485617</v>
      </c>
      <c r="AO128" s="937">
        <v>285.49229294496803</v>
      </c>
      <c r="AP128" s="792">
        <v>0.33</v>
      </c>
      <c r="AQ128" s="937">
        <v>98.758922424577278</v>
      </c>
      <c r="AR128" s="886">
        <v>0</v>
      </c>
      <c r="AS128" s="923">
        <v>5.10157128434897</v>
      </c>
      <c r="AT128" s="923">
        <v>49.076248488318754</v>
      </c>
      <c r="AU128" s="949">
        <v>8.1775128508804276</v>
      </c>
      <c r="AV128" s="944">
        <v>0.14389502246807465</v>
      </c>
      <c r="AW128" s="923">
        <v>1.1767033954104082</v>
      </c>
      <c r="AX128" s="23">
        <v>0</v>
      </c>
      <c r="AY128" s="937">
        <v>157.18938715918688</v>
      </c>
      <c r="AZ128" s="923" t="s">
        <v>63</v>
      </c>
      <c r="BA128" s="950">
        <v>157.18938715918688</v>
      </c>
      <c r="BB128" s="951">
        <v>285.49229294496803</v>
      </c>
      <c r="BL128" s="887"/>
      <c r="BN128" s="945"/>
    </row>
    <row r="129" spans="3:66">
      <c r="C129" s="841" t="s">
        <v>237</v>
      </c>
      <c r="D129" s="842" t="s">
        <v>66</v>
      </c>
      <c r="E129" s="842">
        <v>2814</v>
      </c>
      <c r="F129" s="830">
        <v>214.82600000000002</v>
      </c>
      <c r="G129" s="830">
        <v>2025</v>
      </c>
      <c r="H129" s="830">
        <v>5</v>
      </c>
      <c r="I129" s="830">
        <v>2030</v>
      </c>
      <c r="J129" s="830">
        <v>40</v>
      </c>
      <c r="K129" s="843">
        <v>2611.7914907239538</v>
      </c>
      <c r="L129" s="843">
        <v>8.1775128508804276</v>
      </c>
      <c r="M129" s="844">
        <v>1</v>
      </c>
      <c r="N129" s="844">
        <v>0.99</v>
      </c>
      <c r="O129" s="845">
        <v>35.124099999999999</v>
      </c>
      <c r="P129" s="844">
        <v>0.03</v>
      </c>
      <c r="Q129" s="845">
        <v>27.130040121265498</v>
      </c>
      <c r="R129" s="829">
        <v>9658.6980000000003</v>
      </c>
      <c r="S129" s="836">
        <v>0.35115174229668622</v>
      </c>
      <c r="T129" s="836">
        <v>2.7539999999999999E-2</v>
      </c>
      <c r="U129" s="846">
        <v>3.9E-2</v>
      </c>
      <c r="V129" s="847">
        <v>28.4</v>
      </c>
      <c r="W129" s="848">
        <v>1.9620000000000002E-3</v>
      </c>
      <c r="X129" s="848">
        <v>9.4619999999999999E-3</v>
      </c>
      <c r="Y129" s="849">
        <v>1.9620000000000002E-3</v>
      </c>
      <c r="Z129" s="850">
        <v>1.9620000000000002E-3</v>
      </c>
      <c r="AD129" s="952" t="s">
        <v>66</v>
      </c>
      <c r="AE129" s="947">
        <v>2814</v>
      </c>
      <c r="AF129" s="923">
        <v>2611.7914907239538</v>
      </c>
      <c r="AG129" s="923">
        <v>27.130040121265498</v>
      </c>
      <c r="AH129" s="948">
        <v>9.2710000000000001E-2</v>
      </c>
      <c r="AI129" s="937">
        <v>244.65441512466029</v>
      </c>
      <c r="AJ129" s="937">
        <v>35.124099999999999</v>
      </c>
      <c r="AK129" s="792">
        <v>2.6162731357831728E-2</v>
      </c>
      <c r="AL129" s="923">
        <v>0.91894239248561738</v>
      </c>
      <c r="AM129" s="923">
        <v>96.198592162982422</v>
      </c>
      <c r="AN129" s="937">
        <v>132.24163455546804</v>
      </c>
      <c r="AO129" s="937">
        <v>376.89604968012833</v>
      </c>
      <c r="AP129" s="792">
        <v>0.33</v>
      </c>
      <c r="AQ129" s="937">
        <v>130.37776728937607</v>
      </c>
      <c r="AR129" s="886">
        <v>0</v>
      </c>
      <c r="AS129" s="923">
        <v>5.7200873382155413</v>
      </c>
      <c r="AT129" s="923">
        <v>55.248596133447769</v>
      </c>
      <c r="AU129" s="949">
        <v>8.1775128508804276</v>
      </c>
      <c r="AV129" s="944">
        <v>0.14389502246807465</v>
      </c>
      <c r="AW129" s="923">
        <v>1.1767033954104082</v>
      </c>
      <c r="AX129" s="23">
        <v>0</v>
      </c>
      <c r="AY129" s="937">
        <v>194.98057966911466</v>
      </c>
      <c r="AZ129" s="923" t="s">
        <v>63</v>
      </c>
      <c r="BA129" s="950">
        <v>194.98057966911466</v>
      </c>
      <c r="BB129" s="951">
        <v>376.89604968012833</v>
      </c>
      <c r="BL129" s="887"/>
      <c r="BN129" s="945"/>
    </row>
    <row r="130" spans="3:66">
      <c r="C130" s="841" t="s">
        <v>61</v>
      </c>
      <c r="D130" s="842" t="s">
        <v>67</v>
      </c>
      <c r="E130" s="842">
        <v>4225</v>
      </c>
      <c r="F130" s="830">
        <v>202.477</v>
      </c>
      <c r="G130" s="830">
        <v>2025</v>
      </c>
      <c r="H130" s="830">
        <v>5</v>
      </c>
      <c r="I130" s="830">
        <v>2030</v>
      </c>
      <c r="J130" s="830">
        <v>40</v>
      </c>
      <c r="K130" s="843">
        <v>2560.072847343281</v>
      </c>
      <c r="L130" s="843">
        <v>8.1775128508804276</v>
      </c>
      <c r="M130" s="844">
        <v>1</v>
      </c>
      <c r="N130" s="844">
        <v>0.99</v>
      </c>
      <c r="O130" s="845">
        <v>35.124099999999999</v>
      </c>
      <c r="P130" s="844">
        <v>0.03</v>
      </c>
      <c r="Q130" s="845">
        <v>27.130040121265498</v>
      </c>
      <c r="R130" s="829">
        <v>9668.4149999999991</v>
      </c>
      <c r="S130" s="836">
        <v>0.35115174229668622</v>
      </c>
      <c r="T130" s="836">
        <v>2.7539999999999999E-2</v>
      </c>
      <c r="U130" s="846">
        <v>3.9E-2</v>
      </c>
      <c r="V130" s="847">
        <v>28.4</v>
      </c>
      <c r="W130" s="848">
        <v>1.9620000000000002E-3</v>
      </c>
      <c r="X130" s="848">
        <v>9.4619999999999999E-3</v>
      </c>
      <c r="Y130" s="849">
        <v>1.9620000000000002E-3</v>
      </c>
      <c r="Z130" s="850">
        <v>1.9620000000000002E-3</v>
      </c>
      <c r="AD130" s="952" t="s">
        <v>67</v>
      </c>
      <c r="AE130" s="947">
        <v>4225</v>
      </c>
      <c r="AF130" s="923">
        <v>2560.072847343281</v>
      </c>
      <c r="AG130" s="923">
        <v>27.130040121265498</v>
      </c>
      <c r="AH130" s="948">
        <v>9.2710000000000001E-2</v>
      </c>
      <c r="AI130" s="937">
        <v>239.85957969683813</v>
      </c>
      <c r="AJ130" s="937">
        <v>35.124099999999999</v>
      </c>
      <c r="AK130" s="792">
        <v>2.6162731357831728E-2</v>
      </c>
      <c r="AL130" s="923">
        <v>0.91894239248561738</v>
      </c>
      <c r="AM130" s="923">
        <v>14.72428058229</v>
      </c>
      <c r="AN130" s="937">
        <v>50.767322974775617</v>
      </c>
      <c r="AO130" s="937">
        <v>290.62690267161372</v>
      </c>
      <c r="AP130" s="792">
        <v>0.33</v>
      </c>
      <c r="AQ130" s="937">
        <v>100.5351123120291</v>
      </c>
      <c r="AR130" s="886">
        <v>0</v>
      </c>
      <c r="AS130" s="923">
        <v>5.716678296246049</v>
      </c>
      <c r="AT130" s="923">
        <v>55.27121818959975</v>
      </c>
      <c r="AU130" s="949">
        <v>8.1775128508804276</v>
      </c>
      <c r="AV130" s="944">
        <v>0.14389502246807465</v>
      </c>
      <c r="AW130" s="923">
        <v>1.1767033954104082</v>
      </c>
      <c r="AX130" s="23">
        <v>0</v>
      </c>
      <c r="AY130" s="937">
        <v>165.16054674791968</v>
      </c>
      <c r="AZ130" s="923" t="s">
        <v>63</v>
      </c>
      <c r="BA130" s="950">
        <v>165.16054674791968</v>
      </c>
      <c r="BB130" s="951">
        <v>290.62690267161372</v>
      </c>
      <c r="BL130" s="887"/>
      <c r="BN130" s="945"/>
    </row>
    <row r="131" spans="3:66">
      <c r="C131" s="841" t="s">
        <v>238</v>
      </c>
      <c r="D131" s="842" t="s">
        <v>68</v>
      </c>
      <c r="E131" s="842">
        <v>6130</v>
      </c>
      <c r="F131" s="830">
        <v>191.75899999999999</v>
      </c>
      <c r="G131" s="830">
        <v>2025</v>
      </c>
      <c r="H131" s="830">
        <v>5</v>
      </c>
      <c r="I131" s="830">
        <v>2030</v>
      </c>
      <c r="J131" s="830">
        <v>40</v>
      </c>
      <c r="K131" s="843">
        <v>2560.072847343281</v>
      </c>
      <c r="L131" s="843">
        <v>8.1775128508804276</v>
      </c>
      <c r="M131" s="844">
        <v>1</v>
      </c>
      <c r="N131" s="844">
        <v>0.99</v>
      </c>
      <c r="O131" s="845">
        <v>35.124099999999999</v>
      </c>
      <c r="P131" s="844">
        <v>0.03</v>
      </c>
      <c r="Q131" s="845">
        <v>27.130040121265498</v>
      </c>
      <c r="R131" s="829">
        <v>9600.3960000000006</v>
      </c>
      <c r="S131" s="836">
        <v>0.35115174229668622</v>
      </c>
      <c r="T131" s="836">
        <v>2.7539999999999999E-2</v>
      </c>
      <c r="U131" s="846">
        <v>3.9E-2</v>
      </c>
      <c r="V131" s="847">
        <v>28.4</v>
      </c>
      <c r="W131" s="848">
        <v>1.9620000000000002E-3</v>
      </c>
      <c r="X131" s="848">
        <v>9.4619999999999999E-3</v>
      </c>
      <c r="Y131" s="849">
        <v>1.9620000000000002E-3</v>
      </c>
      <c r="Z131" s="850">
        <v>1.9620000000000002E-3</v>
      </c>
      <c r="AD131" s="952" t="s">
        <v>68</v>
      </c>
      <c r="AE131" s="947">
        <v>6130</v>
      </c>
      <c r="AF131" s="923">
        <v>2560.072847343281</v>
      </c>
      <c r="AG131" s="923">
        <v>27.130040121265498</v>
      </c>
      <c r="AH131" s="948">
        <v>9.2710000000000001E-2</v>
      </c>
      <c r="AI131" s="937">
        <v>239.85957969683813</v>
      </c>
      <c r="AJ131" s="937">
        <v>35.124099999999999</v>
      </c>
      <c r="AK131" s="792">
        <v>2.6162731357831728E-2</v>
      </c>
      <c r="AL131" s="923">
        <v>0.91894239248561738</v>
      </c>
      <c r="AM131" s="923">
        <v>25.7991364904832</v>
      </c>
      <c r="AN131" s="937">
        <v>61.842178882968817</v>
      </c>
      <c r="AO131" s="937">
        <v>301.70175857980695</v>
      </c>
      <c r="AP131" s="792">
        <v>0.33</v>
      </c>
      <c r="AQ131" s="937">
        <v>104.36618188038153</v>
      </c>
      <c r="AR131" s="886">
        <v>0</v>
      </c>
      <c r="AS131" s="923">
        <v>4.944831658985902</v>
      </c>
      <c r="AT131" s="923">
        <v>47.472342079601617</v>
      </c>
      <c r="AU131" s="949">
        <v>8.1775128508804276</v>
      </c>
      <c r="AV131" s="944">
        <v>0.14389502246807465</v>
      </c>
      <c r="AW131" s="923">
        <v>1.1767033954104082</v>
      </c>
      <c r="AX131" s="23">
        <v>0</v>
      </c>
      <c r="AY131" s="937">
        <v>161.19274020627398</v>
      </c>
      <c r="AZ131" s="923" t="s">
        <v>63</v>
      </c>
      <c r="BA131" s="950">
        <v>161.19274020627398</v>
      </c>
      <c r="BB131" s="951">
        <v>301.70175857980695</v>
      </c>
      <c r="BL131" s="887"/>
      <c r="BN131" s="945"/>
    </row>
    <row r="132" spans="3:66">
      <c r="C132" s="826" t="s">
        <v>208</v>
      </c>
      <c r="D132" s="827" t="s">
        <v>100</v>
      </c>
      <c r="E132" s="827">
        <v>0</v>
      </c>
      <c r="F132" s="852">
        <v>649</v>
      </c>
      <c r="G132" s="853">
        <v>2025</v>
      </c>
      <c r="H132" s="854">
        <v>5</v>
      </c>
      <c r="I132" s="855">
        <v>2030</v>
      </c>
      <c r="J132" s="853">
        <v>40</v>
      </c>
      <c r="K132" s="856">
        <v>3038.0082051355248</v>
      </c>
      <c r="L132" s="856">
        <v>3.129124850880427</v>
      </c>
      <c r="M132" s="857">
        <v>0</v>
      </c>
      <c r="N132" s="857">
        <v>1</v>
      </c>
      <c r="O132" s="858">
        <v>49.643799999999999</v>
      </c>
      <c r="P132" s="857">
        <v>0</v>
      </c>
      <c r="Q132" s="858">
        <v>27.081952747147497</v>
      </c>
      <c r="R132" s="852">
        <v>6040</v>
      </c>
      <c r="S132" s="859">
        <v>0.5649240860756457</v>
      </c>
      <c r="T132" s="859">
        <v>2.5500000000000002E-2</v>
      </c>
      <c r="U132" s="860">
        <v>3.7999999999999999E-2</v>
      </c>
      <c r="V132" s="861">
        <v>210</v>
      </c>
      <c r="W132" s="862">
        <v>1.9620000000000002E-3</v>
      </c>
      <c r="X132" s="862">
        <v>9.4619999999999999E-3</v>
      </c>
      <c r="Y132" s="863">
        <v>1.9620000000000002E-3</v>
      </c>
      <c r="Z132" s="696">
        <v>1.9620000000000002E-3</v>
      </c>
      <c r="AD132" s="946" t="s">
        <v>100</v>
      </c>
      <c r="AE132" s="947">
        <v>0</v>
      </c>
      <c r="AF132" s="923">
        <v>3038.0082051355248</v>
      </c>
      <c r="AG132" s="923">
        <v>27.081952747147497</v>
      </c>
      <c r="AH132" s="948">
        <v>9.2539999999999997E-2</v>
      </c>
      <c r="AI132" s="937">
        <v>283.64344321046252</v>
      </c>
      <c r="AJ132" s="937">
        <v>49.643799999999999</v>
      </c>
      <c r="AK132" s="792">
        <v>2.6162731357831728E-2</v>
      </c>
      <c r="AL132" s="923">
        <v>1.2988174029819266</v>
      </c>
      <c r="AM132" s="923">
        <v>0</v>
      </c>
      <c r="AN132" s="937">
        <v>50.942617402981924</v>
      </c>
      <c r="AO132" s="937">
        <v>334.58606061344443</v>
      </c>
      <c r="AP132" s="792">
        <v>0.78</v>
      </c>
      <c r="AQ132" s="937">
        <v>48.967635612551874</v>
      </c>
      <c r="AR132" s="886">
        <v>0</v>
      </c>
      <c r="AS132" s="923">
        <v>5.6147516544049472</v>
      </c>
      <c r="AT132" s="923">
        <v>33.913099992605886</v>
      </c>
      <c r="AU132" s="949">
        <v>3.129124850880427</v>
      </c>
      <c r="AV132" s="944">
        <v>0.14389502246807465</v>
      </c>
      <c r="AW132" s="923">
        <v>0.45026549072284977</v>
      </c>
      <c r="AX132" s="23">
        <v>0</v>
      </c>
      <c r="AY132" s="937">
        <v>86.460125946761039</v>
      </c>
      <c r="AZ132" s="923" t="s">
        <v>63</v>
      </c>
      <c r="BA132" s="950">
        <v>86.460125946761039</v>
      </c>
      <c r="BB132" s="951">
        <v>334.58606061344443</v>
      </c>
      <c r="BL132" s="887"/>
      <c r="BN132" s="945"/>
    </row>
    <row r="133" spans="3:66">
      <c r="C133" s="841" t="s">
        <v>234</v>
      </c>
      <c r="D133" s="842" t="s">
        <v>64</v>
      </c>
      <c r="E133" s="842">
        <v>19</v>
      </c>
      <c r="F133" s="830">
        <v>655.49</v>
      </c>
      <c r="G133" s="830">
        <v>2025</v>
      </c>
      <c r="H133" s="830">
        <v>5</v>
      </c>
      <c r="I133" s="830">
        <v>2030</v>
      </c>
      <c r="J133" s="830">
        <v>40</v>
      </c>
      <c r="K133" s="843">
        <v>3341.8090256490777</v>
      </c>
      <c r="L133" s="843">
        <v>3.129124850880427</v>
      </c>
      <c r="M133" s="844">
        <v>0</v>
      </c>
      <c r="N133" s="844">
        <v>1</v>
      </c>
      <c r="O133" s="845">
        <v>49.643799999999999</v>
      </c>
      <c r="P133" s="844">
        <v>0</v>
      </c>
      <c r="Q133" s="845">
        <v>27.081952747147497</v>
      </c>
      <c r="R133" s="829">
        <v>6027.92</v>
      </c>
      <c r="S133" s="836">
        <v>0.5649240860756457</v>
      </c>
      <c r="T133" s="836">
        <v>2.5500000000000002E-2</v>
      </c>
      <c r="U133" s="846">
        <v>3.7999999999999999E-2</v>
      </c>
      <c r="V133" s="847">
        <v>210</v>
      </c>
      <c r="W133" s="848">
        <v>1.9620000000000002E-3</v>
      </c>
      <c r="X133" s="848">
        <v>9.4619999999999999E-3</v>
      </c>
      <c r="Y133" s="849">
        <v>1.9620000000000002E-3</v>
      </c>
      <c r="Z133" s="850">
        <v>1.9620000000000002E-3</v>
      </c>
      <c r="AD133" s="952" t="s">
        <v>64</v>
      </c>
      <c r="AE133" s="947">
        <v>19</v>
      </c>
      <c r="AF133" s="923">
        <v>3341.8090256490777</v>
      </c>
      <c r="AG133" s="923">
        <v>27.081952747147497</v>
      </c>
      <c r="AH133" s="948">
        <v>9.2539999999999997E-2</v>
      </c>
      <c r="AI133" s="937">
        <v>311.75717114078668</v>
      </c>
      <c r="AJ133" s="937">
        <v>49.643799999999999</v>
      </c>
      <c r="AK133" s="792">
        <v>2.6162731357831728E-2</v>
      </c>
      <c r="AL133" s="923">
        <v>1.2988174029819266</v>
      </c>
      <c r="AM133" s="923">
        <v>0</v>
      </c>
      <c r="AN133" s="937">
        <v>50.942617402981924</v>
      </c>
      <c r="AO133" s="937">
        <v>362.69978854376859</v>
      </c>
      <c r="AP133" s="792">
        <v>0.78</v>
      </c>
      <c r="AQ133" s="937">
        <v>53.08216083359217</v>
      </c>
      <c r="AR133" s="886">
        <v>0</v>
      </c>
      <c r="AS133" s="923">
        <v>5.6947139982809709</v>
      </c>
      <c r="AT133" s="923">
        <v>34.327280404517829</v>
      </c>
      <c r="AU133" s="949">
        <v>3.129124850880427</v>
      </c>
      <c r="AV133" s="944">
        <v>0.14389502246807465</v>
      </c>
      <c r="AW133" s="923">
        <v>0.45026549072284977</v>
      </c>
      <c r="AX133" s="23">
        <v>0</v>
      </c>
      <c r="AY133" s="937">
        <v>90.988831579713278</v>
      </c>
      <c r="AZ133" s="923" t="s">
        <v>63</v>
      </c>
      <c r="BA133" s="950">
        <v>90.988831579713278</v>
      </c>
      <c r="BB133" s="951">
        <v>362.69978854376859</v>
      </c>
      <c r="BL133" s="887"/>
      <c r="BN133" s="945"/>
    </row>
    <row r="134" spans="3:66">
      <c r="C134" s="841" t="s">
        <v>235</v>
      </c>
      <c r="D134" s="842" t="s">
        <v>65</v>
      </c>
      <c r="E134" s="842">
        <v>497</v>
      </c>
      <c r="F134" s="830">
        <v>630.82799999999997</v>
      </c>
      <c r="G134" s="830">
        <v>2025</v>
      </c>
      <c r="H134" s="830">
        <v>5</v>
      </c>
      <c r="I134" s="830">
        <v>2030</v>
      </c>
      <c r="J134" s="830">
        <v>40</v>
      </c>
      <c r="K134" s="843">
        <v>3615.2297641112746</v>
      </c>
      <c r="L134" s="843">
        <v>3.129124850880427</v>
      </c>
      <c r="M134" s="844">
        <v>0</v>
      </c>
      <c r="N134" s="844">
        <v>1</v>
      </c>
      <c r="O134" s="845">
        <v>49.643799999999999</v>
      </c>
      <c r="P134" s="844">
        <v>0</v>
      </c>
      <c r="Q134" s="845">
        <v>27.081952747147497</v>
      </c>
      <c r="R134" s="829">
        <v>6058.119999999999</v>
      </c>
      <c r="S134" s="836">
        <v>0.5649240860756457</v>
      </c>
      <c r="T134" s="836">
        <v>2.5500000000000002E-2</v>
      </c>
      <c r="U134" s="846">
        <v>3.7999999999999999E-2</v>
      </c>
      <c r="V134" s="847">
        <v>210</v>
      </c>
      <c r="W134" s="848">
        <v>1.9620000000000002E-3</v>
      </c>
      <c r="X134" s="848">
        <v>9.4619999999999999E-3</v>
      </c>
      <c r="Y134" s="849">
        <v>1.9620000000000002E-3</v>
      </c>
      <c r="Z134" s="850">
        <v>1.9620000000000002E-3</v>
      </c>
      <c r="AD134" s="952" t="s">
        <v>65</v>
      </c>
      <c r="AE134" s="947">
        <v>497</v>
      </c>
      <c r="AF134" s="923">
        <v>3615.2297641112746</v>
      </c>
      <c r="AG134" s="923">
        <v>27.081952747147497</v>
      </c>
      <c r="AH134" s="948">
        <v>9.2539999999999997E-2</v>
      </c>
      <c r="AI134" s="937">
        <v>337.05952627807835</v>
      </c>
      <c r="AJ134" s="937">
        <v>49.643799999999999</v>
      </c>
      <c r="AK134" s="792">
        <v>2.6162731357831728E-2</v>
      </c>
      <c r="AL134" s="923">
        <v>1.2988174029819266</v>
      </c>
      <c r="AM134" s="923">
        <v>0</v>
      </c>
      <c r="AN134" s="937">
        <v>50.942617402981924</v>
      </c>
      <c r="AO134" s="937">
        <v>388.00214368106026</v>
      </c>
      <c r="AP134" s="792">
        <v>0.78</v>
      </c>
      <c r="AQ134" s="937">
        <v>56.78523353252843</v>
      </c>
      <c r="AR134" s="886">
        <v>0</v>
      </c>
      <c r="AS134" s="923">
        <v>6.7601746648887975</v>
      </c>
      <c r="AT134" s="923">
        <v>40.953949340856113</v>
      </c>
      <c r="AU134" s="949">
        <v>3.129124850880427</v>
      </c>
      <c r="AV134" s="944">
        <v>0.14389502246807465</v>
      </c>
      <c r="AW134" s="923">
        <v>0.45026549072284977</v>
      </c>
      <c r="AX134" s="23">
        <v>0</v>
      </c>
      <c r="AY134" s="937">
        <v>101.31857321498784</v>
      </c>
      <c r="AZ134" s="923" t="s">
        <v>63</v>
      </c>
      <c r="BA134" s="950">
        <v>101.31857321498784</v>
      </c>
      <c r="BB134" s="951">
        <v>388.00214368106026</v>
      </c>
      <c r="BL134" s="887"/>
      <c r="BN134" s="945"/>
    </row>
    <row r="135" spans="3:66">
      <c r="C135" s="841" t="s">
        <v>236</v>
      </c>
      <c r="D135" s="842" t="s">
        <v>56</v>
      </c>
      <c r="E135" s="842">
        <v>2353</v>
      </c>
      <c r="F135" s="830">
        <v>611.35799999999995</v>
      </c>
      <c r="G135" s="830">
        <v>2025</v>
      </c>
      <c r="H135" s="830">
        <v>5</v>
      </c>
      <c r="I135" s="830">
        <v>2030</v>
      </c>
      <c r="J135" s="830">
        <v>40</v>
      </c>
      <c r="K135" s="843">
        <v>3159.5285333409461</v>
      </c>
      <c r="L135" s="843">
        <v>3.129124850880427</v>
      </c>
      <c r="M135" s="844">
        <v>0</v>
      </c>
      <c r="N135" s="844">
        <v>1</v>
      </c>
      <c r="O135" s="845">
        <v>49.643799999999999</v>
      </c>
      <c r="P135" s="844">
        <v>0</v>
      </c>
      <c r="Q135" s="845">
        <v>27.081952747147497</v>
      </c>
      <c r="R135" s="829">
        <v>6033.96</v>
      </c>
      <c r="S135" s="836">
        <v>0.5649240860756457</v>
      </c>
      <c r="T135" s="836">
        <v>2.5500000000000002E-2</v>
      </c>
      <c r="U135" s="846">
        <v>3.7999999999999999E-2</v>
      </c>
      <c r="V135" s="847">
        <v>210</v>
      </c>
      <c r="W135" s="848">
        <v>1.9620000000000002E-3</v>
      </c>
      <c r="X135" s="848">
        <v>9.4619999999999999E-3</v>
      </c>
      <c r="Y135" s="849">
        <v>1.9620000000000002E-3</v>
      </c>
      <c r="Z135" s="850">
        <v>1.9620000000000002E-3</v>
      </c>
      <c r="AD135" s="952" t="s">
        <v>56</v>
      </c>
      <c r="AE135" s="947">
        <v>2353</v>
      </c>
      <c r="AF135" s="923">
        <v>3159.5285333409461</v>
      </c>
      <c r="AG135" s="923">
        <v>27.081952747147497</v>
      </c>
      <c r="AH135" s="948">
        <v>9.2539999999999997E-2</v>
      </c>
      <c r="AI135" s="937">
        <v>294.8889343825922</v>
      </c>
      <c r="AJ135" s="937">
        <v>49.643799999999999</v>
      </c>
      <c r="AK135" s="792">
        <v>2.6162731357831728E-2</v>
      </c>
      <c r="AL135" s="923">
        <v>1.2988174029819266</v>
      </c>
      <c r="AM135" s="923">
        <v>0</v>
      </c>
      <c r="AN135" s="937">
        <v>50.942617402981924</v>
      </c>
      <c r="AO135" s="937">
        <v>345.83155178557411</v>
      </c>
      <c r="AP135" s="792">
        <v>0.78</v>
      </c>
      <c r="AQ135" s="937">
        <v>50.613445700968001</v>
      </c>
      <c r="AR135" s="886">
        <v>0</v>
      </c>
      <c r="AS135" s="923">
        <v>5.10157128434897</v>
      </c>
      <c r="AT135" s="923">
        <v>30.782677066910306</v>
      </c>
      <c r="AU135" s="949">
        <v>3.129124850880427</v>
      </c>
      <c r="AV135" s="944">
        <v>0.14389502246807465</v>
      </c>
      <c r="AW135" s="923">
        <v>0.45026549072284977</v>
      </c>
      <c r="AX135" s="23">
        <v>0</v>
      </c>
      <c r="AY135" s="937">
        <v>84.975513109481597</v>
      </c>
      <c r="AZ135" s="923" t="s">
        <v>63</v>
      </c>
      <c r="BA135" s="950">
        <v>84.975513109481597</v>
      </c>
      <c r="BB135" s="951">
        <v>345.83155178557411</v>
      </c>
      <c r="BL135" s="887"/>
      <c r="BN135" s="945"/>
    </row>
    <row r="136" spans="3:66">
      <c r="C136" s="841" t="s">
        <v>237</v>
      </c>
      <c r="D136" s="842" t="s">
        <v>66</v>
      </c>
      <c r="E136" s="842">
        <v>2814</v>
      </c>
      <c r="F136" s="830">
        <v>593.18600000000004</v>
      </c>
      <c r="G136" s="830">
        <v>2025</v>
      </c>
      <c r="H136" s="830">
        <v>5</v>
      </c>
      <c r="I136" s="830">
        <v>2030</v>
      </c>
      <c r="J136" s="830">
        <v>40</v>
      </c>
      <c r="K136" s="843">
        <v>3068.38828718688</v>
      </c>
      <c r="L136" s="843">
        <v>3.129124850880427</v>
      </c>
      <c r="M136" s="844">
        <v>0</v>
      </c>
      <c r="N136" s="844">
        <v>1</v>
      </c>
      <c r="O136" s="845">
        <v>49.643799999999999</v>
      </c>
      <c r="P136" s="844">
        <v>0</v>
      </c>
      <c r="Q136" s="845">
        <v>27.081952747147497</v>
      </c>
      <c r="R136" s="829">
        <v>6058.119999999999</v>
      </c>
      <c r="S136" s="836">
        <v>0.5649240860756457</v>
      </c>
      <c r="T136" s="836">
        <v>2.5500000000000002E-2</v>
      </c>
      <c r="U136" s="846">
        <v>3.7999999999999999E-2</v>
      </c>
      <c r="V136" s="847">
        <v>210</v>
      </c>
      <c r="W136" s="848">
        <v>1.9620000000000002E-3</v>
      </c>
      <c r="X136" s="848">
        <v>9.4619999999999999E-3</v>
      </c>
      <c r="Y136" s="849">
        <v>1.9620000000000002E-3</v>
      </c>
      <c r="Z136" s="850">
        <v>1.9620000000000002E-3</v>
      </c>
      <c r="AD136" s="952" t="s">
        <v>66</v>
      </c>
      <c r="AE136" s="947">
        <v>2814</v>
      </c>
      <c r="AF136" s="923">
        <v>3068.38828718688</v>
      </c>
      <c r="AG136" s="923">
        <v>27.081952747147497</v>
      </c>
      <c r="AH136" s="948">
        <v>9.2539999999999997E-2</v>
      </c>
      <c r="AI136" s="937">
        <v>286.4548160034949</v>
      </c>
      <c r="AJ136" s="937">
        <v>49.643799999999999</v>
      </c>
      <c r="AK136" s="792">
        <v>2.6162731357831728E-2</v>
      </c>
      <c r="AL136" s="923">
        <v>1.2988174029819266</v>
      </c>
      <c r="AM136" s="923">
        <v>60.337595725055991</v>
      </c>
      <c r="AN136" s="937">
        <v>111.28021312803791</v>
      </c>
      <c r="AO136" s="937">
        <v>397.73502913153283</v>
      </c>
      <c r="AP136" s="792">
        <v>0.78</v>
      </c>
      <c r="AQ136" s="937">
        <v>58.209669408080551</v>
      </c>
      <c r="AR136" s="886">
        <v>0</v>
      </c>
      <c r="AS136" s="923">
        <v>5.7200873382155413</v>
      </c>
      <c r="AT136" s="923">
        <v>34.65297550539033</v>
      </c>
      <c r="AU136" s="949">
        <v>3.129124850880427</v>
      </c>
      <c r="AV136" s="944">
        <v>0.14389502246807465</v>
      </c>
      <c r="AW136" s="923">
        <v>0.45026549072284977</v>
      </c>
      <c r="AX136" s="23">
        <v>0</v>
      </c>
      <c r="AY136" s="937">
        <v>96.442035255074174</v>
      </c>
      <c r="AZ136" s="923" t="s">
        <v>63</v>
      </c>
      <c r="BA136" s="950">
        <v>96.442035255074174</v>
      </c>
      <c r="BB136" s="951">
        <v>397.73502913153283</v>
      </c>
      <c r="BL136" s="887"/>
      <c r="BN136" s="945"/>
    </row>
    <row r="137" spans="3:66">
      <c r="C137" s="841" t="s">
        <v>61</v>
      </c>
      <c r="D137" s="842" t="s">
        <v>67</v>
      </c>
      <c r="E137" s="842">
        <v>4225</v>
      </c>
      <c r="F137" s="830">
        <v>560.08699999999999</v>
      </c>
      <c r="G137" s="830">
        <v>2025</v>
      </c>
      <c r="H137" s="830">
        <v>5</v>
      </c>
      <c r="I137" s="830">
        <v>2030</v>
      </c>
      <c r="J137" s="830">
        <v>40</v>
      </c>
      <c r="K137" s="843">
        <v>3007.6281230841696</v>
      </c>
      <c r="L137" s="843">
        <v>3.129124850880427</v>
      </c>
      <c r="M137" s="844">
        <v>0</v>
      </c>
      <c r="N137" s="844">
        <v>1</v>
      </c>
      <c r="O137" s="845">
        <v>49.643799999999999</v>
      </c>
      <c r="P137" s="844">
        <v>0</v>
      </c>
      <c r="Q137" s="845">
        <v>27.081952747147497</v>
      </c>
      <c r="R137" s="829">
        <v>6076.24</v>
      </c>
      <c r="S137" s="836">
        <v>0.5649240860756457</v>
      </c>
      <c r="T137" s="836">
        <v>2.5500000000000002E-2</v>
      </c>
      <c r="U137" s="846">
        <v>3.7999999999999999E-2</v>
      </c>
      <c r="V137" s="847">
        <v>210</v>
      </c>
      <c r="W137" s="848">
        <v>1.9620000000000002E-3</v>
      </c>
      <c r="X137" s="848">
        <v>9.4619999999999999E-3</v>
      </c>
      <c r="Y137" s="849">
        <v>1.9620000000000002E-3</v>
      </c>
      <c r="Z137" s="850">
        <v>1.9620000000000002E-3</v>
      </c>
      <c r="AD137" s="952" t="s">
        <v>67</v>
      </c>
      <c r="AE137" s="947">
        <v>4225</v>
      </c>
      <c r="AF137" s="923">
        <v>3007.6281230841696</v>
      </c>
      <c r="AG137" s="923">
        <v>27.081952747147497</v>
      </c>
      <c r="AH137" s="948">
        <v>9.2539999999999997E-2</v>
      </c>
      <c r="AI137" s="937">
        <v>280.83207041743009</v>
      </c>
      <c r="AJ137" s="937">
        <v>49.643799999999999</v>
      </c>
      <c r="AK137" s="792">
        <v>2.6162731357831728E-2</v>
      </c>
      <c r="AL137" s="923">
        <v>1.2988174029819266</v>
      </c>
      <c r="AM137" s="923">
        <v>9.2536638782400011</v>
      </c>
      <c r="AN137" s="937">
        <v>60.196281281221928</v>
      </c>
      <c r="AO137" s="937">
        <v>341.02835169865205</v>
      </c>
      <c r="AP137" s="792">
        <v>0.78</v>
      </c>
      <c r="AQ137" s="937">
        <v>49.91048350583246</v>
      </c>
      <c r="AR137" s="886">
        <v>0</v>
      </c>
      <c r="AS137" s="923">
        <v>5.716678296246049</v>
      </c>
      <c r="AT137" s="923">
        <v>34.735909330782093</v>
      </c>
      <c r="AU137" s="949">
        <v>3.129124850880427</v>
      </c>
      <c r="AV137" s="944">
        <v>0.14389502246807465</v>
      </c>
      <c r="AW137" s="923">
        <v>0.45026549072284977</v>
      </c>
      <c r="AX137" s="23">
        <v>0</v>
      </c>
      <c r="AY137" s="937">
        <v>88.225783178217839</v>
      </c>
      <c r="AZ137" s="923" t="s">
        <v>63</v>
      </c>
      <c r="BA137" s="950">
        <v>88.225783178217839</v>
      </c>
      <c r="BB137" s="951">
        <v>341.02835169865205</v>
      </c>
      <c r="BL137" s="887"/>
      <c r="BN137" s="945"/>
    </row>
    <row r="138" spans="3:66">
      <c r="C138" s="841" t="s">
        <v>238</v>
      </c>
      <c r="D138" s="842" t="s">
        <v>68</v>
      </c>
      <c r="E138" s="842">
        <v>6130</v>
      </c>
      <c r="F138" s="830">
        <v>525.04100000000005</v>
      </c>
      <c r="G138" s="830">
        <v>2025</v>
      </c>
      <c r="H138" s="830">
        <v>5</v>
      </c>
      <c r="I138" s="830">
        <v>2030</v>
      </c>
      <c r="J138" s="830">
        <v>40</v>
      </c>
      <c r="K138" s="843">
        <v>3007.6281230841696</v>
      </c>
      <c r="L138" s="843">
        <v>3.129124850880427</v>
      </c>
      <c r="M138" s="844">
        <v>0</v>
      </c>
      <c r="N138" s="844">
        <v>1</v>
      </c>
      <c r="O138" s="845">
        <v>49.643799999999999</v>
      </c>
      <c r="P138" s="844">
        <v>0</v>
      </c>
      <c r="Q138" s="845">
        <v>27.081952747147497</v>
      </c>
      <c r="R138" s="829">
        <v>6076.24</v>
      </c>
      <c r="S138" s="836">
        <v>0.5649240860756457</v>
      </c>
      <c r="T138" s="836">
        <v>2.5500000000000002E-2</v>
      </c>
      <c r="U138" s="846">
        <v>3.7999999999999999E-2</v>
      </c>
      <c r="V138" s="847">
        <v>210</v>
      </c>
      <c r="W138" s="848">
        <v>1.9620000000000002E-3</v>
      </c>
      <c r="X138" s="848">
        <v>9.4619999999999999E-3</v>
      </c>
      <c r="Y138" s="849">
        <v>1.9620000000000002E-3</v>
      </c>
      <c r="Z138" s="850">
        <v>1.9620000000000002E-3</v>
      </c>
      <c r="AD138" s="952" t="s">
        <v>68</v>
      </c>
      <c r="AE138" s="947">
        <v>6130</v>
      </c>
      <c r="AF138" s="923">
        <v>3007.6281230841696</v>
      </c>
      <c r="AG138" s="923">
        <v>27.081952747147497</v>
      </c>
      <c r="AH138" s="948">
        <v>9.2539999999999997E-2</v>
      </c>
      <c r="AI138" s="937">
        <v>280.83207041743009</v>
      </c>
      <c r="AJ138" s="937">
        <v>49.643799999999999</v>
      </c>
      <c r="AK138" s="792">
        <v>2.6162731357831728E-2</v>
      </c>
      <c r="AL138" s="923">
        <v>1.2988174029819266</v>
      </c>
      <c r="AM138" s="923">
        <v>16.328674891008003</v>
      </c>
      <c r="AN138" s="937">
        <v>67.27129229398993</v>
      </c>
      <c r="AO138" s="937">
        <v>348.10336271142</v>
      </c>
      <c r="AP138" s="792">
        <v>0.78</v>
      </c>
      <c r="AQ138" s="937">
        <v>50.945931786591146</v>
      </c>
      <c r="AR138" s="886">
        <v>0</v>
      </c>
      <c r="AS138" s="923">
        <v>4.944831658985902</v>
      </c>
      <c r="AT138" s="923">
        <v>30.045983919596498</v>
      </c>
      <c r="AU138" s="949">
        <v>3.129124850880427</v>
      </c>
      <c r="AV138" s="944">
        <v>0.14389502246807465</v>
      </c>
      <c r="AW138" s="923">
        <v>0.45026549072284977</v>
      </c>
      <c r="AX138" s="23">
        <v>0</v>
      </c>
      <c r="AY138" s="937">
        <v>84.571306047790927</v>
      </c>
      <c r="AZ138" s="923" t="s">
        <v>63</v>
      </c>
      <c r="BA138" s="950">
        <v>84.571306047790927</v>
      </c>
      <c r="BB138" s="951">
        <v>348.10336271142</v>
      </c>
      <c r="BL138" s="887"/>
      <c r="BN138" s="945"/>
    </row>
    <row r="139" spans="3:66">
      <c r="C139" s="826" t="s">
        <v>208</v>
      </c>
      <c r="D139" s="827" t="s">
        <v>101</v>
      </c>
      <c r="E139" s="827">
        <v>0</v>
      </c>
      <c r="F139" s="852">
        <v>1227</v>
      </c>
      <c r="G139" s="853">
        <v>2025</v>
      </c>
      <c r="H139" s="854">
        <v>5</v>
      </c>
      <c r="I139" s="855">
        <v>2030</v>
      </c>
      <c r="J139" s="853">
        <v>40</v>
      </c>
      <c r="K139" s="856">
        <v>2752.2692457948324</v>
      </c>
      <c r="L139" s="856">
        <v>2.7047028508804272</v>
      </c>
      <c r="M139" s="857">
        <v>0</v>
      </c>
      <c r="N139" s="857">
        <v>1</v>
      </c>
      <c r="O139" s="858">
        <v>42.383949999999999</v>
      </c>
      <c r="P139" s="857">
        <v>0</v>
      </c>
      <c r="Q139" s="858">
        <v>26.885996697616648</v>
      </c>
      <c r="R139" s="852">
        <v>6122</v>
      </c>
      <c r="S139" s="859">
        <v>0.55735731458622995</v>
      </c>
      <c r="T139" s="859">
        <v>2.5500000000000002E-2</v>
      </c>
      <c r="U139" s="860">
        <v>3.7999999999999999E-2</v>
      </c>
      <c r="V139" s="861">
        <v>210</v>
      </c>
      <c r="W139" s="862">
        <v>1.9620000000000002E-3</v>
      </c>
      <c r="X139" s="862">
        <v>9.4619999999999999E-3</v>
      </c>
      <c r="Y139" s="863">
        <v>1.9620000000000002E-3</v>
      </c>
      <c r="Z139" s="696">
        <v>1.9620000000000002E-3</v>
      </c>
      <c r="AD139" s="946" t="s">
        <v>101</v>
      </c>
      <c r="AE139" s="947">
        <v>0</v>
      </c>
      <c r="AF139" s="923">
        <v>2752.2692457948324</v>
      </c>
      <c r="AG139" s="923">
        <v>26.885996697616648</v>
      </c>
      <c r="AH139" s="948">
        <v>9.2630000000000004E-2</v>
      </c>
      <c r="AI139" s="937">
        <v>257.43315011207557</v>
      </c>
      <c r="AJ139" s="937">
        <v>42.383949999999999</v>
      </c>
      <c r="AK139" s="792">
        <v>2.6162731357831728E-2</v>
      </c>
      <c r="AL139" s="923">
        <v>1.1088798977337719</v>
      </c>
      <c r="AM139" s="923">
        <v>0</v>
      </c>
      <c r="AN139" s="937">
        <v>43.49282989773377</v>
      </c>
      <c r="AO139" s="937">
        <v>300.92598000980934</v>
      </c>
      <c r="AP139" s="792">
        <v>0.78</v>
      </c>
      <c r="AQ139" s="937">
        <v>44.04138567056102</v>
      </c>
      <c r="AR139" s="886">
        <v>0</v>
      </c>
      <c r="AS139" s="923">
        <v>5.6147516544049472</v>
      </c>
      <c r="AT139" s="923">
        <v>34.373509628267094</v>
      </c>
      <c r="AU139" s="949">
        <v>2.7047028508804272</v>
      </c>
      <c r="AV139" s="944">
        <v>0.14389502246807465</v>
      </c>
      <c r="AW139" s="923">
        <v>0.38919327749690463</v>
      </c>
      <c r="AX139" s="23">
        <v>0</v>
      </c>
      <c r="AY139" s="937">
        <v>81.508791427205438</v>
      </c>
      <c r="AZ139" s="923" t="s">
        <v>63</v>
      </c>
      <c r="BA139" s="950">
        <v>81.508791427205438</v>
      </c>
      <c r="BB139" s="951">
        <v>300.92598000980934</v>
      </c>
      <c r="BL139" s="887"/>
      <c r="BN139" s="945"/>
    </row>
    <row r="140" spans="3:66">
      <c r="C140" s="841" t="s">
        <v>234</v>
      </c>
      <c r="D140" s="842" t="s">
        <v>64</v>
      </c>
      <c r="E140" s="842">
        <v>19</v>
      </c>
      <c r="F140" s="830">
        <v>1239.27</v>
      </c>
      <c r="G140" s="830">
        <v>2025</v>
      </c>
      <c r="H140" s="830">
        <v>5</v>
      </c>
      <c r="I140" s="830">
        <v>2030</v>
      </c>
      <c r="J140" s="830">
        <v>40</v>
      </c>
      <c r="K140" s="843">
        <v>3027.4961703743161</v>
      </c>
      <c r="L140" s="843">
        <v>2.7047028508804272</v>
      </c>
      <c r="M140" s="844">
        <v>0</v>
      </c>
      <c r="N140" s="844">
        <v>1</v>
      </c>
      <c r="O140" s="845">
        <v>42.383949999999999</v>
      </c>
      <c r="P140" s="844">
        <v>0</v>
      </c>
      <c r="Q140" s="845">
        <v>26.885996697616648</v>
      </c>
      <c r="R140" s="829">
        <v>6109.7560000000003</v>
      </c>
      <c r="S140" s="836">
        <v>0.55735731458622995</v>
      </c>
      <c r="T140" s="836">
        <v>2.5500000000000002E-2</v>
      </c>
      <c r="U140" s="846">
        <v>3.7999999999999999E-2</v>
      </c>
      <c r="V140" s="847">
        <v>210</v>
      </c>
      <c r="W140" s="848">
        <v>1.9620000000000002E-3</v>
      </c>
      <c r="X140" s="848">
        <v>9.4619999999999999E-3</v>
      </c>
      <c r="Y140" s="849">
        <v>1.9620000000000002E-3</v>
      </c>
      <c r="Z140" s="850">
        <v>1.9620000000000002E-3</v>
      </c>
      <c r="AD140" s="952" t="s">
        <v>64</v>
      </c>
      <c r="AE140" s="947">
        <v>19</v>
      </c>
      <c r="AF140" s="923">
        <v>3027.4961703743161</v>
      </c>
      <c r="AG140" s="923">
        <v>26.885996697616648</v>
      </c>
      <c r="AH140" s="948">
        <v>9.2630000000000004E-2</v>
      </c>
      <c r="AI140" s="937">
        <v>282.92742013587315</v>
      </c>
      <c r="AJ140" s="937">
        <v>42.383949999999999</v>
      </c>
      <c r="AK140" s="792">
        <v>2.6162731357831728E-2</v>
      </c>
      <c r="AL140" s="923">
        <v>1.1088798977337719</v>
      </c>
      <c r="AM140" s="923">
        <v>0</v>
      </c>
      <c r="AN140" s="937">
        <v>43.49282989773377</v>
      </c>
      <c r="AO140" s="937">
        <v>326.42025003360692</v>
      </c>
      <c r="AP140" s="792">
        <v>0.78</v>
      </c>
      <c r="AQ140" s="937">
        <v>47.772545667018925</v>
      </c>
      <c r="AR140" s="886">
        <v>0</v>
      </c>
      <c r="AS140" s="923">
        <v>5.6947139982809709</v>
      </c>
      <c r="AT140" s="923">
        <v>34.79331301928115</v>
      </c>
      <c r="AU140" s="949">
        <v>2.7047028508804272</v>
      </c>
      <c r="AV140" s="944">
        <v>0.14389502246807465</v>
      </c>
      <c r="AW140" s="923">
        <v>0.38919327749690463</v>
      </c>
      <c r="AX140" s="23">
        <v>0</v>
      </c>
      <c r="AY140" s="937">
        <v>85.659754814677399</v>
      </c>
      <c r="AZ140" s="923" t="s">
        <v>63</v>
      </c>
      <c r="BA140" s="950">
        <v>85.659754814677399</v>
      </c>
      <c r="BB140" s="951">
        <v>326.42025003360692</v>
      </c>
      <c r="BL140" s="887"/>
      <c r="BN140" s="945"/>
    </row>
    <row r="141" spans="3:66">
      <c r="C141" s="841" t="s">
        <v>235</v>
      </c>
      <c r="D141" s="842" t="s">
        <v>65</v>
      </c>
      <c r="E141" s="842">
        <v>497</v>
      </c>
      <c r="F141" s="830">
        <v>1192.644</v>
      </c>
      <c r="G141" s="830">
        <v>2025</v>
      </c>
      <c r="H141" s="830">
        <v>5</v>
      </c>
      <c r="I141" s="830">
        <v>2030</v>
      </c>
      <c r="J141" s="830">
        <v>40</v>
      </c>
      <c r="K141" s="843">
        <v>3275.2004024958505</v>
      </c>
      <c r="L141" s="843">
        <v>2.7047028508804272</v>
      </c>
      <c r="M141" s="844">
        <v>0</v>
      </c>
      <c r="N141" s="844">
        <v>1</v>
      </c>
      <c r="O141" s="845">
        <v>42.383949999999999</v>
      </c>
      <c r="P141" s="844">
        <v>0</v>
      </c>
      <c r="Q141" s="845">
        <v>26.885996697616648</v>
      </c>
      <c r="R141" s="829">
        <v>6140.3659999999991</v>
      </c>
      <c r="S141" s="836">
        <v>0.55735731458622995</v>
      </c>
      <c r="T141" s="836">
        <v>2.5500000000000002E-2</v>
      </c>
      <c r="U141" s="846">
        <v>3.7999999999999999E-2</v>
      </c>
      <c r="V141" s="847">
        <v>210</v>
      </c>
      <c r="W141" s="848">
        <v>1.9620000000000002E-3</v>
      </c>
      <c r="X141" s="848">
        <v>9.4619999999999999E-3</v>
      </c>
      <c r="Y141" s="849">
        <v>1.9620000000000002E-3</v>
      </c>
      <c r="Z141" s="850">
        <v>1.9620000000000002E-3</v>
      </c>
      <c r="AD141" s="952" t="s">
        <v>65</v>
      </c>
      <c r="AE141" s="947">
        <v>497</v>
      </c>
      <c r="AF141" s="923">
        <v>3275.2004024958505</v>
      </c>
      <c r="AG141" s="923">
        <v>26.885996697616648</v>
      </c>
      <c r="AH141" s="948">
        <v>9.2630000000000004E-2</v>
      </c>
      <c r="AI141" s="937">
        <v>305.87226315729089</v>
      </c>
      <c r="AJ141" s="937">
        <v>42.383949999999999</v>
      </c>
      <c r="AK141" s="792">
        <v>2.6162731357831728E-2</v>
      </c>
      <c r="AL141" s="923">
        <v>1.1088798977337719</v>
      </c>
      <c r="AM141" s="923">
        <v>0</v>
      </c>
      <c r="AN141" s="937">
        <v>43.49282989773377</v>
      </c>
      <c r="AO141" s="937">
        <v>349.36509305502466</v>
      </c>
      <c r="AP141" s="792">
        <v>0.78</v>
      </c>
      <c r="AQ141" s="937">
        <v>51.130589663831024</v>
      </c>
      <c r="AR141" s="886">
        <v>0</v>
      </c>
      <c r="AS141" s="923">
        <v>6.7601746648887975</v>
      </c>
      <c r="AT141" s="923">
        <v>41.509946666344561</v>
      </c>
      <c r="AU141" s="949">
        <v>2.7047028508804272</v>
      </c>
      <c r="AV141" s="944">
        <v>0.14389502246807465</v>
      </c>
      <c r="AW141" s="923">
        <v>0.38919327749690463</v>
      </c>
      <c r="AX141" s="23">
        <v>0</v>
      </c>
      <c r="AY141" s="937">
        <v>95.734432458552917</v>
      </c>
      <c r="AZ141" s="923" t="s">
        <v>63</v>
      </c>
      <c r="BA141" s="950">
        <v>95.734432458552917</v>
      </c>
      <c r="BB141" s="951">
        <v>349.36509305502466</v>
      </c>
      <c r="BL141" s="887"/>
      <c r="BN141" s="945"/>
    </row>
    <row r="142" spans="3:66">
      <c r="C142" s="841" t="s">
        <v>236</v>
      </c>
      <c r="D142" s="842" t="s">
        <v>56</v>
      </c>
      <c r="E142" s="842">
        <v>2353</v>
      </c>
      <c r="F142" s="830">
        <v>1155.8339999999998</v>
      </c>
      <c r="G142" s="830">
        <v>2025</v>
      </c>
      <c r="H142" s="830">
        <v>5</v>
      </c>
      <c r="I142" s="830">
        <v>2030</v>
      </c>
      <c r="J142" s="830">
        <v>40</v>
      </c>
      <c r="K142" s="843">
        <v>2862.3600156266257</v>
      </c>
      <c r="L142" s="843">
        <v>2.7047028508804272</v>
      </c>
      <c r="M142" s="844">
        <v>0</v>
      </c>
      <c r="N142" s="844">
        <v>1</v>
      </c>
      <c r="O142" s="845">
        <v>42.383949999999999</v>
      </c>
      <c r="P142" s="844">
        <v>0</v>
      </c>
      <c r="Q142" s="845">
        <v>26.885996697616648</v>
      </c>
      <c r="R142" s="829">
        <v>6115.8779999999997</v>
      </c>
      <c r="S142" s="836">
        <v>0.55735731458622995</v>
      </c>
      <c r="T142" s="836">
        <v>2.5500000000000002E-2</v>
      </c>
      <c r="U142" s="846">
        <v>3.7999999999999999E-2</v>
      </c>
      <c r="V142" s="847">
        <v>210</v>
      </c>
      <c r="W142" s="848">
        <v>1.9620000000000002E-3</v>
      </c>
      <c r="X142" s="848">
        <v>9.4619999999999999E-3</v>
      </c>
      <c r="Y142" s="849">
        <v>1.9620000000000002E-3</v>
      </c>
      <c r="Z142" s="850">
        <v>1.9620000000000002E-3</v>
      </c>
      <c r="AD142" s="952" t="s">
        <v>56</v>
      </c>
      <c r="AE142" s="947">
        <v>2353</v>
      </c>
      <c r="AF142" s="923">
        <v>2862.3600156266257</v>
      </c>
      <c r="AG142" s="923">
        <v>26.885996697616648</v>
      </c>
      <c r="AH142" s="948">
        <v>9.2630000000000004E-2</v>
      </c>
      <c r="AI142" s="937">
        <v>267.63085812159454</v>
      </c>
      <c r="AJ142" s="937">
        <v>42.383949999999999</v>
      </c>
      <c r="AK142" s="792">
        <v>2.6162731357831728E-2</v>
      </c>
      <c r="AL142" s="923">
        <v>1.1088798977337719</v>
      </c>
      <c r="AM142" s="923">
        <v>0</v>
      </c>
      <c r="AN142" s="937">
        <v>43.49282989773377</v>
      </c>
      <c r="AO142" s="937">
        <v>311.12368801932831</v>
      </c>
      <c r="AP142" s="792">
        <v>0.78</v>
      </c>
      <c r="AQ142" s="937">
        <v>45.533849669144175</v>
      </c>
      <c r="AR142" s="886">
        <v>0</v>
      </c>
      <c r="AS142" s="923">
        <v>5.10157128434897</v>
      </c>
      <c r="AT142" s="923">
        <v>31.200587583381612</v>
      </c>
      <c r="AU142" s="949">
        <v>2.7047028508804272</v>
      </c>
      <c r="AV142" s="944">
        <v>0.14389502246807465</v>
      </c>
      <c r="AW142" s="923">
        <v>0.38919327749690463</v>
      </c>
      <c r="AX142" s="23">
        <v>0</v>
      </c>
      <c r="AY142" s="937">
        <v>79.828333380903118</v>
      </c>
      <c r="AZ142" s="923" t="s">
        <v>63</v>
      </c>
      <c r="BA142" s="950">
        <v>79.828333380903118</v>
      </c>
      <c r="BB142" s="951">
        <v>311.12368801932831</v>
      </c>
      <c r="BL142" s="887"/>
      <c r="BN142" s="945"/>
    </row>
    <row r="143" spans="3:66">
      <c r="C143" s="841" t="s">
        <v>237</v>
      </c>
      <c r="D143" s="842" t="s">
        <v>66</v>
      </c>
      <c r="E143" s="842">
        <v>2814</v>
      </c>
      <c r="F143" s="830">
        <v>1121.4780000000001</v>
      </c>
      <c r="G143" s="830">
        <v>2025</v>
      </c>
      <c r="H143" s="830">
        <v>5</v>
      </c>
      <c r="I143" s="830">
        <v>2030</v>
      </c>
      <c r="J143" s="830">
        <v>40</v>
      </c>
      <c r="K143" s="843">
        <v>2779.7919382527807</v>
      </c>
      <c r="L143" s="843">
        <v>2.7047028508804272</v>
      </c>
      <c r="M143" s="844">
        <v>0</v>
      </c>
      <c r="N143" s="844">
        <v>1</v>
      </c>
      <c r="O143" s="845">
        <v>42.383949999999999</v>
      </c>
      <c r="P143" s="844">
        <v>0</v>
      </c>
      <c r="Q143" s="845">
        <v>26.885996697616648</v>
      </c>
      <c r="R143" s="829">
        <v>6140.3659999999991</v>
      </c>
      <c r="S143" s="836">
        <v>0.55735731458622995</v>
      </c>
      <c r="T143" s="836">
        <v>2.5500000000000002E-2</v>
      </c>
      <c r="U143" s="846">
        <v>3.7999999999999999E-2</v>
      </c>
      <c r="V143" s="847">
        <v>210</v>
      </c>
      <c r="W143" s="848">
        <v>1.9620000000000002E-3</v>
      </c>
      <c r="X143" s="848">
        <v>9.4619999999999999E-3</v>
      </c>
      <c r="Y143" s="849">
        <v>1.9620000000000002E-3</v>
      </c>
      <c r="Z143" s="850">
        <v>1.9620000000000002E-3</v>
      </c>
      <c r="AD143" s="952" t="s">
        <v>66</v>
      </c>
      <c r="AE143" s="947">
        <v>2814</v>
      </c>
      <c r="AF143" s="923">
        <v>2779.7919382527807</v>
      </c>
      <c r="AG143" s="923">
        <v>26.885996697616648</v>
      </c>
      <c r="AH143" s="948">
        <v>9.2630000000000004E-2</v>
      </c>
      <c r="AI143" s="937">
        <v>259.9825771144553</v>
      </c>
      <c r="AJ143" s="937">
        <v>42.383949999999999</v>
      </c>
      <c r="AK143" s="792">
        <v>2.6162731357831728E-2</v>
      </c>
      <c r="AL143" s="923">
        <v>1.1088798977337719</v>
      </c>
      <c r="AM143" s="923">
        <v>61.156748514700801</v>
      </c>
      <c r="AN143" s="937">
        <v>104.64957841243458</v>
      </c>
      <c r="AO143" s="937">
        <v>364.63215552688985</v>
      </c>
      <c r="AP143" s="792">
        <v>0.78</v>
      </c>
      <c r="AQ143" s="937">
        <v>53.364968318535567</v>
      </c>
      <c r="AR143" s="886">
        <v>0</v>
      </c>
      <c r="AS143" s="923">
        <v>5.7200873382155413</v>
      </c>
      <c r="AT143" s="923">
        <v>35.12342980860921</v>
      </c>
      <c r="AU143" s="949">
        <v>2.7047028508804272</v>
      </c>
      <c r="AV143" s="944">
        <v>0.14389502246807465</v>
      </c>
      <c r="AW143" s="923">
        <v>0.38919327749690463</v>
      </c>
      <c r="AX143" s="23">
        <v>0</v>
      </c>
      <c r="AY143" s="937">
        <v>91.5822942555221</v>
      </c>
      <c r="AZ143" s="923" t="s">
        <v>63</v>
      </c>
      <c r="BA143" s="950">
        <v>91.5822942555221</v>
      </c>
      <c r="BB143" s="951">
        <v>364.63215552688985</v>
      </c>
      <c r="BL143" s="887"/>
      <c r="BN143" s="945"/>
    </row>
    <row r="144" spans="3:66">
      <c r="C144" s="841" t="s">
        <v>61</v>
      </c>
      <c r="D144" s="842" t="s">
        <v>67</v>
      </c>
      <c r="E144" s="842">
        <v>4225</v>
      </c>
      <c r="F144" s="830">
        <v>1058.9010000000001</v>
      </c>
      <c r="G144" s="830">
        <v>2025</v>
      </c>
      <c r="H144" s="830">
        <v>5</v>
      </c>
      <c r="I144" s="830">
        <v>2030</v>
      </c>
      <c r="J144" s="830">
        <v>40</v>
      </c>
      <c r="K144" s="843">
        <v>2724.7465533368841</v>
      </c>
      <c r="L144" s="843">
        <v>2.7047028508804272</v>
      </c>
      <c r="M144" s="844">
        <v>0</v>
      </c>
      <c r="N144" s="844">
        <v>1</v>
      </c>
      <c r="O144" s="845">
        <v>42.383949999999999</v>
      </c>
      <c r="P144" s="844">
        <v>0</v>
      </c>
      <c r="Q144" s="845">
        <v>26.885996697616648</v>
      </c>
      <c r="R144" s="829">
        <v>6158.732</v>
      </c>
      <c r="S144" s="836">
        <v>0.55735731458622995</v>
      </c>
      <c r="T144" s="836">
        <v>2.5500000000000002E-2</v>
      </c>
      <c r="U144" s="846">
        <v>3.7999999999999999E-2</v>
      </c>
      <c r="V144" s="847">
        <v>210</v>
      </c>
      <c r="W144" s="848">
        <v>1.9620000000000002E-3</v>
      </c>
      <c r="X144" s="848">
        <v>9.4619999999999999E-3</v>
      </c>
      <c r="Y144" s="849">
        <v>1.9620000000000002E-3</v>
      </c>
      <c r="Z144" s="850">
        <v>1.9620000000000002E-3</v>
      </c>
      <c r="AD144" s="952" t="s">
        <v>67</v>
      </c>
      <c r="AE144" s="947">
        <v>4225</v>
      </c>
      <c r="AF144" s="923">
        <v>2724.7465533368841</v>
      </c>
      <c r="AG144" s="923">
        <v>26.885996697616648</v>
      </c>
      <c r="AH144" s="948">
        <v>9.2630000000000004E-2</v>
      </c>
      <c r="AI144" s="937">
        <v>254.88372310969581</v>
      </c>
      <c r="AJ144" s="937">
        <v>42.383949999999999</v>
      </c>
      <c r="AK144" s="792">
        <v>2.6162731357831728E-2</v>
      </c>
      <c r="AL144" s="923">
        <v>1.1088798977337719</v>
      </c>
      <c r="AM144" s="923">
        <v>9.3792930898320002</v>
      </c>
      <c r="AN144" s="937">
        <v>52.872122987565774</v>
      </c>
      <c r="AO144" s="937">
        <v>307.75584609726161</v>
      </c>
      <c r="AP144" s="792">
        <v>0.78</v>
      </c>
      <c r="AQ144" s="937">
        <v>45.040956283992159</v>
      </c>
      <c r="AR144" s="886">
        <v>0</v>
      </c>
      <c r="AS144" s="923">
        <v>5.716678296246049</v>
      </c>
      <c r="AT144" s="923">
        <v>35.20748955679602</v>
      </c>
      <c r="AU144" s="949">
        <v>2.7047028508804272</v>
      </c>
      <c r="AV144" s="944">
        <v>0.14389502246807465</v>
      </c>
      <c r="AW144" s="923">
        <v>0.38919327749690463</v>
      </c>
      <c r="AX144" s="23">
        <v>0</v>
      </c>
      <c r="AY144" s="937">
        <v>83.342341969165503</v>
      </c>
      <c r="AZ144" s="923" t="s">
        <v>63</v>
      </c>
      <c r="BA144" s="950">
        <v>83.342341969165503</v>
      </c>
      <c r="BB144" s="951">
        <v>307.75584609726161</v>
      </c>
      <c r="BL144" s="887"/>
      <c r="BN144" s="945"/>
    </row>
    <row r="145" spans="3:66">
      <c r="C145" s="841" t="s">
        <v>238</v>
      </c>
      <c r="D145" s="842" t="s">
        <v>68</v>
      </c>
      <c r="E145" s="842">
        <v>6130</v>
      </c>
      <c r="F145" s="830">
        <v>992.64300000000003</v>
      </c>
      <c r="G145" s="830">
        <v>2025</v>
      </c>
      <c r="H145" s="830">
        <v>5</v>
      </c>
      <c r="I145" s="830">
        <v>2030</v>
      </c>
      <c r="J145" s="830">
        <v>40</v>
      </c>
      <c r="K145" s="843">
        <v>2724.7465533368841</v>
      </c>
      <c r="L145" s="843">
        <v>2.7047028508804272</v>
      </c>
      <c r="M145" s="844">
        <v>0</v>
      </c>
      <c r="N145" s="844">
        <v>1</v>
      </c>
      <c r="O145" s="845">
        <v>42.383949999999999</v>
      </c>
      <c r="P145" s="844">
        <v>0</v>
      </c>
      <c r="Q145" s="845">
        <v>26.885996697616648</v>
      </c>
      <c r="R145" s="829">
        <v>6158.732</v>
      </c>
      <c r="S145" s="836">
        <v>0.55735731458622995</v>
      </c>
      <c r="T145" s="836">
        <v>2.5500000000000002E-2</v>
      </c>
      <c r="U145" s="846">
        <v>3.7999999999999999E-2</v>
      </c>
      <c r="V145" s="847">
        <v>210</v>
      </c>
      <c r="W145" s="848">
        <v>1.9620000000000002E-3</v>
      </c>
      <c r="X145" s="848">
        <v>9.4619999999999999E-3</v>
      </c>
      <c r="Y145" s="849">
        <v>1.9620000000000002E-3</v>
      </c>
      <c r="Z145" s="850">
        <v>1.9620000000000002E-3</v>
      </c>
      <c r="AD145" s="952" t="s">
        <v>68</v>
      </c>
      <c r="AE145" s="947">
        <v>6130</v>
      </c>
      <c r="AF145" s="923">
        <v>2724.7465533368841</v>
      </c>
      <c r="AG145" s="923">
        <v>26.885996697616648</v>
      </c>
      <c r="AH145" s="948">
        <v>9.2630000000000004E-2</v>
      </c>
      <c r="AI145" s="937">
        <v>254.88372310969581</v>
      </c>
      <c r="AJ145" s="937">
        <v>42.383949999999999</v>
      </c>
      <c r="AK145" s="792">
        <v>2.6162731357831728E-2</v>
      </c>
      <c r="AL145" s="923">
        <v>1.1088798977337719</v>
      </c>
      <c r="AM145" s="923">
        <v>16.550355576614397</v>
      </c>
      <c r="AN145" s="937">
        <v>60.043185474348164</v>
      </c>
      <c r="AO145" s="937">
        <v>314.92690858404399</v>
      </c>
      <c r="AP145" s="792">
        <v>0.78</v>
      </c>
      <c r="AQ145" s="937">
        <v>46.090461975184986</v>
      </c>
      <c r="AR145" s="886">
        <v>0</v>
      </c>
      <c r="AS145" s="923">
        <v>4.944831658985902</v>
      </c>
      <c r="AT145" s="923">
        <v>30.453892972809566</v>
      </c>
      <c r="AU145" s="949">
        <v>2.7047028508804272</v>
      </c>
      <c r="AV145" s="944">
        <v>0.14389502246807465</v>
      </c>
      <c r="AW145" s="923">
        <v>0.38919327749690463</v>
      </c>
      <c r="AX145" s="23">
        <v>0</v>
      </c>
      <c r="AY145" s="937">
        <v>79.638251076371873</v>
      </c>
      <c r="AZ145" s="923" t="s">
        <v>63</v>
      </c>
      <c r="BA145" s="950">
        <v>79.638251076371873</v>
      </c>
      <c r="BB145" s="951">
        <v>314.92690858404399</v>
      </c>
      <c r="BL145" s="887"/>
      <c r="BN145" s="945"/>
    </row>
    <row r="146" spans="3:66">
      <c r="C146" s="826" t="s">
        <v>208</v>
      </c>
      <c r="D146" s="827" t="s">
        <v>102</v>
      </c>
      <c r="E146" s="827">
        <v>0</v>
      </c>
      <c r="F146" s="852">
        <v>233</v>
      </c>
      <c r="G146" s="853">
        <v>2025</v>
      </c>
      <c r="H146" s="854">
        <v>5</v>
      </c>
      <c r="I146" s="855">
        <v>2030</v>
      </c>
      <c r="J146" s="853">
        <v>40</v>
      </c>
      <c r="K146" s="856">
        <v>2097.8384626575025</v>
      </c>
      <c r="L146" s="856">
        <v>8.3230537267908176</v>
      </c>
      <c r="M146" s="857">
        <v>1</v>
      </c>
      <c r="N146" s="857">
        <v>0.99</v>
      </c>
      <c r="O146" s="858">
        <v>40.779236024371826</v>
      </c>
      <c r="P146" s="857">
        <v>0.03</v>
      </c>
      <c r="Q146" s="858">
        <v>27.130040121265498</v>
      </c>
      <c r="R146" s="852">
        <v>9717</v>
      </c>
      <c r="S146" s="859">
        <v>0.35115174229668622</v>
      </c>
      <c r="T146" s="859">
        <v>2.7539999999999999E-2</v>
      </c>
      <c r="U146" s="860">
        <v>3.9E-2</v>
      </c>
      <c r="V146" s="861">
        <v>28.4</v>
      </c>
      <c r="W146" s="862">
        <v>1.9620000000000002E-3</v>
      </c>
      <c r="X146" s="862">
        <v>9.4619999999999999E-3</v>
      </c>
      <c r="Y146" s="863">
        <v>1.9620000000000002E-3</v>
      </c>
      <c r="Z146" s="696">
        <v>1.9620000000000002E-3</v>
      </c>
      <c r="AD146" s="946" t="s">
        <v>102</v>
      </c>
      <c r="AE146" s="947">
        <v>0</v>
      </c>
      <c r="AF146" s="923">
        <v>2097.8384626575025</v>
      </c>
      <c r="AG146" s="923">
        <v>27.130040121265498</v>
      </c>
      <c r="AH146" s="948">
        <v>9.2549999999999993E-2</v>
      </c>
      <c r="AI146" s="937">
        <v>196.66583493217499</v>
      </c>
      <c r="AJ146" s="937">
        <v>40.779236024371826</v>
      </c>
      <c r="AK146" s="792">
        <v>2.6162731357831728E-2</v>
      </c>
      <c r="AL146" s="923">
        <v>1.066896197083254</v>
      </c>
      <c r="AM146" s="923">
        <v>0</v>
      </c>
      <c r="AN146" s="937">
        <v>41.846132221455079</v>
      </c>
      <c r="AO146" s="937">
        <v>238.51196715363005</v>
      </c>
      <c r="AP146" s="792">
        <v>0.33</v>
      </c>
      <c r="AQ146" s="937">
        <v>82.507253062692001</v>
      </c>
      <c r="AR146" s="886">
        <v>0</v>
      </c>
      <c r="AS146" s="923">
        <v>5.6147516544049472</v>
      </c>
      <c r="AT146" s="923">
        <v>54.558541825852878</v>
      </c>
      <c r="AU146" s="949">
        <v>8.3230537267908176</v>
      </c>
      <c r="AV146" s="944">
        <v>0.14389502246807465</v>
      </c>
      <c r="AW146" s="923">
        <v>1.197646003019557</v>
      </c>
      <c r="AX146" s="23">
        <v>0</v>
      </c>
      <c r="AY146" s="937">
        <v>146.58649461835526</v>
      </c>
      <c r="AZ146" s="923" t="s">
        <v>63</v>
      </c>
      <c r="BA146" s="950">
        <v>146.58649461835526</v>
      </c>
      <c r="BB146" s="951">
        <v>238.51196715363005</v>
      </c>
      <c r="BL146" s="887"/>
      <c r="BN146" s="945"/>
    </row>
    <row r="147" spans="3:66">
      <c r="C147" s="841" t="s">
        <v>234</v>
      </c>
      <c r="D147" s="842" t="s">
        <v>64</v>
      </c>
      <c r="E147" s="842">
        <v>19</v>
      </c>
      <c r="F147" s="830">
        <v>236.72800000000001</v>
      </c>
      <c r="G147" s="830">
        <v>2025</v>
      </c>
      <c r="H147" s="830">
        <v>5</v>
      </c>
      <c r="I147" s="830">
        <v>2030</v>
      </c>
      <c r="J147" s="830">
        <v>40</v>
      </c>
      <c r="K147" s="843">
        <v>2307.6223089232531</v>
      </c>
      <c r="L147" s="843">
        <v>8.3230537267908176</v>
      </c>
      <c r="M147" s="844">
        <v>1</v>
      </c>
      <c r="N147" s="844">
        <v>0.99</v>
      </c>
      <c r="O147" s="845">
        <v>40.779236024371826</v>
      </c>
      <c r="P147" s="844">
        <v>0.03</v>
      </c>
      <c r="Q147" s="845">
        <v>27.130040121265498</v>
      </c>
      <c r="R147" s="829">
        <v>9678.1319999999996</v>
      </c>
      <c r="S147" s="836">
        <v>0.35115174229668622</v>
      </c>
      <c r="T147" s="836">
        <v>2.7539999999999999E-2</v>
      </c>
      <c r="U147" s="846">
        <v>3.9E-2</v>
      </c>
      <c r="V147" s="847">
        <v>28.4</v>
      </c>
      <c r="W147" s="848">
        <v>1.9620000000000002E-3</v>
      </c>
      <c r="X147" s="848">
        <v>9.4619999999999999E-3</v>
      </c>
      <c r="Y147" s="849">
        <v>1.9620000000000002E-3</v>
      </c>
      <c r="Z147" s="850">
        <v>1.9620000000000002E-3</v>
      </c>
      <c r="AD147" s="952" t="s">
        <v>64</v>
      </c>
      <c r="AE147" s="947">
        <v>19</v>
      </c>
      <c r="AF147" s="923">
        <v>2307.6223089232531</v>
      </c>
      <c r="AG147" s="923">
        <v>27.130040121265498</v>
      </c>
      <c r="AH147" s="948">
        <v>9.2549999999999993E-2</v>
      </c>
      <c r="AI147" s="937">
        <v>216.0813299040702</v>
      </c>
      <c r="AJ147" s="937">
        <v>40.779236024371826</v>
      </c>
      <c r="AK147" s="792">
        <v>2.6162731357831728E-2</v>
      </c>
      <c r="AL147" s="923">
        <v>1.066896197083254</v>
      </c>
      <c r="AM147" s="923">
        <v>0</v>
      </c>
      <c r="AN147" s="937">
        <v>41.846132221455079</v>
      </c>
      <c r="AO147" s="937">
        <v>257.92746212552527</v>
      </c>
      <c r="AP147" s="792">
        <v>0.33</v>
      </c>
      <c r="AQ147" s="937">
        <v>89.223558228007917</v>
      </c>
      <c r="AR147" s="886">
        <v>0</v>
      </c>
      <c r="AS147" s="923">
        <v>5.6947139982809709</v>
      </c>
      <c r="AT147" s="923">
        <v>55.114193777611007</v>
      </c>
      <c r="AU147" s="949">
        <v>8.3230537267908176</v>
      </c>
      <c r="AV147" s="944">
        <v>0.14389502246807465</v>
      </c>
      <c r="AW147" s="923">
        <v>1.197646003019557</v>
      </c>
      <c r="AX147" s="23">
        <v>0</v>
      </c>
      <c r="AY147" s="937">
        <v>153.85845173542933</v>
      </c>
      <c r="AZ147" s="923" t="s">
        <v>63</v>
      </c>
      <c r="BA147" s="950">
        <v>153.85845173542933</v>
      </c>
      <c r="BB147" s="951">
        <v>257.92746212552527</v>
      </c>
      <c r="BL147" s="887"/>
      <c r="BN147" s="945"/>
    </row>
    <row r="148" spans="3:66">
      <c r="C148" s="841" t="s">
        <v>235</v>
      </c>
      <c r="D148" s="842" t="s">
        <v>65</v>
      </c>
      <c r="E148" s="842">
        <v>497</v>
      </c>
      <c r="F148" s="830">
        <v>225.078</v>
      </c>
      <c r="G148" s="830">
        <v>2025</v>
      </c>
      <c r="H148" s="830">
        <v>5</v>
      </c>
      <c r="I148" s="830">
        <v>2030</v>
      </c>
      <c r="J148" s="830">
        <v>40</v>
      </c>
      <c r="K148" s="843">
        <v>2454.4710013092777</v>
      </c>
      <c r="L148" s="843">
        <v>8.3230537267908176</v>
      </c>
      <c r="M148" s="844">
        <v>1</v>
      </c>
      <c r="N148" s="844">
        <v>0.99</v>
      </c>
      <c r="O148" s="845">
        <v>40.779236024371826</v>
      </c>
      <c r="P148" s="844">
        <v>0.03</v>
      </c>
      <c r="Q148" s="845">
        <v>27.130040121265498</v>
      </c>
      <c r="R148" s="829">
        <v>9755.8680000000004</v>
      </c>
      <c r="S148" s="836">
        <v>0.35115174229668622</v>
      </c>
      <c r="T148" s="836">
        <v>2.7539999999999999E-2</v>
      </c>
      <c r="U148" s="846">
        <v>3.9E-2</v>
      </c>
      <c r="V148" s="847">
        <v>28.4</v>
      </c>
      <c r="W148" s="848">
        <v>1.9620000000000002E-3</v>
      </c>
      <c r="X148" s="848">
        <v>9.4619999999999999E-3</v>
      </c>
      <c r="Y148" s="849">
        <v>1.9620000000000002E-3</v>
      </c>
      <c r="Z148" s="850">
        <v>1.9620000000000002E-3</v>
      </c>
      <c r="AD148" s="952" t="s">
        <v>65</v>
      </c>
      <c r="AE148" s="947">
        <v>497</v>
      </c>
      <c r="AF148" s="923">
        <v>2454.4710013092777</v>
      </c>
      <c r="AG148" s="923">
        <v>27.130040121265498</v>
      </c>
      <c r="AH148" s="948">
        <v>9.2549999999999993E-2</v>
      </c>
      <c r="AI148" s="937">
        <v>229.67217638439678</v>
      </c>
      <c r="AJ148" s="937">
        <v>40.779236024371826</v>
      </c>
      <c r="AK148" s="792">
        <v>2.6162731357831728E-2</v>
      </c>
      <c r="AL148" s="923">
        <v>1.066896197083254</v>
      </c>
      <c r="AM148" s="923">
        <v>0</v>
      </c>
      <c r="AN148" s="937">
        <v>41.846132221455079</v>
      </c>
      <c r="AO148" s="937">
        <v>271.51830860585187</v>
      </c>
      <c r="AP148" s="792">
        <v>0.33</v>
      </c>
      <c r="AQ148" s="937">
        <v>93.924971843729026</v>
      </c>
      <c r="AR148" s="886">
        <v>0</v>
      </c>
      <c r="AS148" s="923">
        <v>6.7601746648887975</v>
      </c>
      <c r="AT148" s="923">
        <v>65.951371687599348</v>
      </c>
      <c r="AU148" s="949">
        <v>8.3230537267908176</v>
      </c>
      <c r="AV148" s="944">
        <v>0.14389502246807465</v>
      </c>
      <c r="AW148" s="923">
        <v>1.197646003019557</v>
      </c>
      <c r="AX148" s="23">
        <v>0</v>
      </c>
      <c r="AY148" s="937">
        <v>169.39704326113875</v>
      </c>
      <c r="AZ148" s="923" t="s">
        <v>63</v>
      </c>
      <c r="BA148" s="950">
        <v>169.39704326113875</v>
      </c>
      <c r="BB148" s="951">
        <v>271.51830860585187</v>
      </c>
      <c r="BL148" s="887"/>
      <c r="BN148" s="945"/>
    </row>
    <row r="149" spans="3:66">
      <c r="C149" s="841" t="s">
        <v>236</v>
      </c>
      <c r="D149" s="842" t="s">
        <v>56</v>
      </c>
      <c r="E149" s="842">
        <v>2353</v>
      </c>
      <c r="F149" s="830">
        <v>222.74799999999999</v>
      </c>
      <c r="G149" s="830">
        <v>2025</v>
      </c>
      <c r="H149" s="830">
        <v>5</v>
      </c>
      <c r="I149" s="830">
        <v>2030</v>
      </c>
      <c r="J149" s="830">
        <v>40</v>
      </c>
      <c r="K149" s="843">
        <v>2160.7736165372276</v>
      </c>
      <c r="L149" s="843">
        <v>8.3230537267908176</v>
      </c>
      <c r="M149" s="844">
        <v>1</v>
      </c>
      <c r="N149" s="844">
        <v>0.99</v>
      </c>
      <c r="O149" s="845">
        <v>40.779236024371826</v>
      </c>
      <c r="P149" s="844">
        <v>0.03</v>
      </c>
      <c r="Q149" s="845">
        <v>27.130040121265498</v>
      </c>
      <c r="R149" s="829">
        <v>9619.83</v>
      </c>
      <c r="S149" s="836">
        <v>0.35115174229668622</v>
      </c>
      <c r="T149" s="836">
        <v>2.7539999999999999E-2</v>
      </c>
      <c r="U149" s="846">
        <v>3.9E-2</v>
      </c>
      <c r="V149" s="847">
        <v>28.4</v>
      </c>
      <c r="W149" s="848">
        <v>1.9620000000000002E-3</v>
      </c>
      <c r="X149" s="848">
        <v>9.4619999999999999E-3</v>
      </c>
      <c r="Y149" s="849">
        <v>1.9620000000000002E-3</v>
      </c>
      <c r="Z149" s="850">
        <v>1.9620000000000002E-3</v>
      </c>
      <c r="AD149" s="952" t="s">
        <v>56</v>
      </c>
      <c r="AE149" s="947">
        <v>2353</v>
      </c>
      <c r="AF149" s="923">
        <v>2160.7736165372276</v>
      </c>
      <c r="AG149" s="923">
        <v>27.130040121265498</v>
      </c>
      <c r="AH149" s="948">
        <v>9.2549999999999993E-2</v>
      </c>
      <c r="AI149" s="937">
        <v>202.49048342374354</v>
      </c>
      <c r="AJ149" s="937">
        <v>40.779236024371826</v>
      </c>
      <c r="AK149" s="792">
        <v>2.6162731357831728E-2</v>
      </c>
      <c r="AL149" s="923">
        <v>1.066896197083254</v>
      </c>
      <c r="AM149" s="923">
        <v>0</v>
      </c>
      <c r="AN149" s="937">
        <v>41.846132221455079</v>
      </c>
      <c r="AO149" s="937">
        <v>244.33661564519861</v>
      </c>
      <c r="AP149" s="792">
        <v>0.33</v>
      </c>
      <c r="AQ149" s="937">
        <v>84.522144612286766</v>
      </c>
      <c r="AR149" s="886">
        <v>0</v>
      </c>
      <c r="AS149" s="923">
        <v>5.10157128434897</v>
      </c>
      <c r="AT149" s="923">
        <v>49.076248488318754</v>
      </c>
      <c r="AU149" s="949">
        <v>8.3230537267908176</v>
      </c>
      <c r="AV149" s="944">
        <v>0.14389502246807465</v>
      </c>
      <c r="AW149" s="923">
        <v>1.197646003019557</v>
      </c>
      <c r="AX149" s="23">
        <v>0</v>
      </c>
      <c r="AY149" s="937">
        <v>143.11909283041589</v>
      </c>
      <c r="AZ149" s="923" t="s">
        <v>63</v>
      </c>
      <c r="BA149" s="950">
        <v>143.11909283041589</v>
      </c>
      <c r="BB149" s="951">
        <v>244.33661564519861</v>
      </c>
      <c r="BL149" s="887"/>
      <c r="BN149" s="945"/>
    </row>
    <row r="150" spans="3:66">
      <c r="C150" s="841" t="s">
        <v>237</v>
      </c>
      <c r="D150" s="842" t="s">
        <v>66</v>
      </c>
      <c r="E150" s="842">
        <v>2814</v>
      </c>
      <c r="F150" s="830">
        <v>214.82600000000002</v>
      </c>
      <c r="G150" s="830">
        <v>2025</v>
      </c>
      <c r="H150" s="830">
        <v>5</v>
      </c>
      <c r="I150" s="830">
        <v>2030</v>
      </c>
      <c r="J150" s="830">
        <v>40</v>
      </c>
      <c r="K150" s="843">
        <v>2118.8168472840775</v>
      </c>
      <c r="L150" s="843">
        <v>8.3230537267908176</v>
      </c>
      <c r="M150" s="844">
        <v>1</v>
      </c>
      <c r="N150" s="844">
        <v>0.99</v>
      </c>
      <c r="O150" s="845">
        <v>40.779236024371826</v>
      </c>
      <c r="P150" s="844">
        <v>0.03</v>
      </c>
      <c r="Q150" s="845">
        <v>27.130040121265498</v>
      </c>
      <c r="R150" s="829">
        <v>9658.6980000000003</v>
      </c>
      <c r="S150" s="836">
        <v>0.35115174229668622</v>
      </c>
      <c r="T150" s="836">
        <v>2.7539999999999999E-2</v>
      </c>
      <c r="U150" s="846">
        <v>3.9E-2</v>
      </c>
      <c r="V150" s="847">
        <v>28.4</v>
      </c>
      <c r="W150" s="848">
        <v>1.9620000000000002E-3</v>
      </c>
      <c r="X150" s="848">
        <v>9.4619999999999999E-3</v>
      </c>
      <c r="Y150" s="849">
        <v>1.9620000000000002E-3</v>
      </c>
      <c r="Z150" s="850">
        <v>1.9620000000000002E-3</v>
      </c>
      <c r="AD150" s="952" t="s">
        <v>66</v>
      </c>
      <c r="AE150" s="947">
        <v>2814</v>
      </c>
      <c r="AF150" s="923">
        <v>2118.8168472840775</v>
      </c>
      <c r="AG150" s="923">
        <v>27.130040121265498</v>
      </c>
      <c r="AH150" s="948">
        <v>9.2549999999999993E-2</v>
      </c>
      <c r="AI150" s="937">
        <v>198.60738442936449</v>
      </c>
      <c r="AJ150" s="937">
        <v>40.779236024371826</v>
      </c>
      <c r="AK150" s="792">
        <v>2.6162731357831728E-2</v>
      </c>
      <c r="AL150" s="923">
        <v>1.066896197083254</v>
      </c>
      <c r="AM150" s="923">
        <v>96.198592162982422</v>
      </c>
      <c r="AN150" s="937">
        <v>138.0447243844375</v>
      </c>
      <c r="AO150" s="937">
        <v>336.65210881380199</v>
      </c>
      <c r="AP150" s="792">
        <v>0.33</v>
      </c>
      <c r="AQ150" s="937">
        <v>116.45638190597826</v>
      </c>
      <c r="AR150" s="886">
        <v>0</v>
      </c>
      <c r="AS150" s="923">
        <v>5.7200873382155413</v>
      </c>
      <c r="AT150" s="923">
        <v>55.248596133447769</v>
      </c>
      <c r="AU150" s="949">
        <v>8.3230537267908176</v>
      </c>
      <c r="AV150" s="944">
        <v>0.14389502246807465</v>
      </c>
      <c r="AW150" s="923">
        <v>1.197646003019557</v>
      </c>
      <c r="AX150" s="23">
        <v>0</v>
      </c>
      <c r="AY150" s="937">
        <v>181.22567776923643</v>
      </c>
      <c r="AZ150" s="923" t="s">
        <v>63</v>
      </c>
      <c r="BA150" s="950">
        <v>181.22567776923643</v>
      </c>
      <c r="BB150" s="951">
        <v>336.65210881380199</v>
      </c>
      <c r="BL150" s="887"/>
      <c r="BN150" s="945"/>
    </row>
    <row r="151" spans="3:66">
      <c r="C151" s="841" t="s">
        <v>61</v>
      </c>
      <c r="D151" s="842" t="s">
        <v>67</v>
      </c>
      <c r="E151" s="842">
        <v>4225</v>
      </c>
      <c r="F151" s="830">
        <v>202.477</v>
      </c>
      <c r="G151" s="830">
        <v>2025</v>
      </c>
      <c r="H151" s="830">
        <v>5</v>
      </c>
      <c r="I151" s="830">
        <v>2030</v>
      </c>
      <c r="J151" s="830">
        <v>40</v>
      </c>
      <c r="K151" s="843">
        <v>2076.8600780309275</v>
      </c>
      <c r="L151" s="843">
        <v>8.3230537267908176</v>
      </c>
      <c r="M151" s="844">
        <v>1</v>
      </c>
      <c r="N151" s="844">
        <v>0.99</v>
      </c>
      <c r="O151" s="845">
        <v>40.779236024371826</v>
      </c>
      <c r="P151" s="844">
        <v>0.03</v>
      </c>
      <c r="Q151" s="845">
        <v>27.130040121265498</v>
      </c>
      <c r="R151" s="829">
        <v>9668.4149999999991</v>
      </c>
      <c r="S151" s="836">
        <v>0.35115174229668622</v>
      </c>
      <c r="T151" s="836">
        <v>2.7539999999999999E-2</v>
      </c>
      <c r="U151" s="846">
        <v>3.9E-2</v>
      </c>
      <c r="V151" s="847">
        <v>28.4</v>
      </c>
      <c r="W151" s="848">
        <v>1.9620000000000002E-3</v>
      </c>
      <c r="X151" s="848">
        <v>9.4619999999999999E-3</v>
      </c>
      <c r="Y151" s="849">
        <v>1.9620000000000002E-3</v>
      </c>
      <c r="Z151" s="850">
        <v>1.9620000000000002E-3</v>
      </c>
      <c r="AD151" s="952" t="s">
        <v>67</v>
      </c>
      <c r="AE151" s="947">
        <v>4225</v>
      </c>
      <c r="AF151" s="923">
        <v>2076.8600780309275</v>
      </c>
      <c r="AG151" s="923">
        <v>27.130040121265498</v>
      </c>
      <c r="AH151" s="948">
        <v>9.2549999999999993E-2</v>
      </c>
      <c r="AI151" s="937">
        <v>194.72428543498546</v>
      </c>
      <c r="AJ151" s="937">
        <v>40.779236024371826</v>
      </c>
      <c r="AK151" s="792">
        <v>2.6162731357831728E-2</v>
      </c>
      <c r="AL151" s="923">
        <v>1.066896197083254</v>
      </c>
      <c r="AM151" s="923">
        <v>14.72428058229</v>
      </c>
      <c r="AN151" s="937">
        <v>56.570412803745079</v>
      </c>
      <c r="AO151" s="937">
        <v>251.29469823873055</v>
      </c>
      <c r="AP151" s="792">
        <v>0.33</v>
      </c>
      <c r="AQ151" s="937">
        <v>86.929119357524044</v>
      </c>
      <c r="AR151" s="886">
        <v>0</v>
      </c>
      <c r="AS151" s="923">
        <v>5.716678296246049</v>
      </c>
      <c r="AT151" s="923">
        <v>55.27121818959975</v>
      </c>
      <c r="AU151" s="949">
        <v>8.3230537267908176</v>
      </c>
      <c r="AV151" s="944">
        <v>0.14389502246807465</v>
      </c>
      <c r="AW151" s="923">
        <v>1.197646003019557</v>
      </c>
      <c r="AX151" s="23">
        <v>0</v>
      </c>
      <c r="AY151" s="937">
        <v>151.7210372769342</v>
      </c>
      <c r="AZ151" s="923" t="s">
        <v>63</v>
      </c>
      <c r="BA151" s="950">
        <v>151.7210372769342</v>
      </c>
      <c r="BB151" s="951">
        <v>251.29469823873055</v>
      </c>
      <c r="BL151" s="887"/>
      <c r="BN151" s="945"/>
    </row>
    <row r="152" spans="3:66">
      <c r="C152" s="841" t="s">
        <v>238</v>
      </c>
      <c r="D152" s="842" t="s">
        <v>68</v>
      </c>
      <c r="E152" s="842">
        <v>6130</v>
      </c>
      <c r="F152" s="830">
        <v>191.75899999999999</v>
      </c>
      <c r="G152" s="830">
        <v>2025</v>
      </c>
      <c r="H152" s="830">
        <v>5</v>
      </c>
      <c r="I152" s="830">
        <v>2030</v>
      </c>
      <c r="J152" s="830">
        <v>40</v>
      </c>
      <c r="K152" s="843">
        <v>2076.8600780309275</v>
      </c>
      <c r="L152" s="843">
        <v>8.3230537267908176</v>
      </c>
      <c r="M152" s="844">
        <v>1</v>
      </c>
      <c r="N152" s="844">
        <v>0.99</v>
      </c>
      <c r="O152" s="845">
        <v>40.779236024371826</v>
      </c>
      <c r="P152" s="844">
        <v>0.03</v>
      </c>
      <c r="Q152" s="845">
        <v>27.130040121265498</v>
      </c>
      <c r="R152" s="829">
        <v>9600.3960000000006</v>
      </c>
      <c r="S152" s="836">
        <v>0.35115174229668622</v>
      </c>
      <c r="T152" s="836">
        <v>2.7539999999999999E-2</v>
      </c>
      <c r="U152" s="846">
        <v>3.9E-2</v>
      </c>
      <c r="V152" s="847">
        <v>28.4</v>
      </c>
      <c r="W152" s="848">
        <v>1.9620000000000002E-3</v>
      </c>
      <c r="X152" s="848">
        <v>9.4619999999999999E-3</v>
      </c>
      <c r="Y152" s="849">
        <v>1.9620000000000002E-3</v>
      </c>
      <c r="Z152" s="850">
        <v>1.9620000000000002E-3</v>
      </c>
      <c r="AD152" s="952" t="s">
        <v>68</v>
      </c>
      <c r="AE152" s="947">
        <v>6130</v>
      </c>
      <c r="AF152" s="923">
        <v>2076.8600780309275</v>
      </c>
      <c r="AG152" s="923">
        <v>27.130040121265498</v>
      </c>
      <c r="AH152" s="948">
        <v>9.2549999999999993E-2</v>
      </c>
      <c r="AI152" s="937">
        <v>194.72428543498546</v>
      </c>
      <c r="AJ152" s="937">
        <v>40.779236024371826</v>
      </c>
      <c r="AK152" s="792">
        <v>2.6162731357831728E-2</v>
      </c>
      <c r="AL152" s="923">
        <v>1.066896197083254</v>
      </c>
      <c r="AM152" s="923">
        <v>25.7991364904832</v>
      </c>
      <c r="AN152" s="937">
        <v>67.645268711938286</v>
      </c>
      <c r="AO152" s="937">
        <v>262.36955414692375</v>
      </c>
      <c r="AP152" s="792">
        <v>0.33</v>
      </c>
      <c r="AQ152" s="937">
        <v>90.760188925876477</v>
      </c>
      <c r="AR152" s="886">
        <v>0</v>
      </c>
      <c r="AS152" s="923">
        <v>4.944831658985902</v>
      </c>
      <c r="AT152" s="923">
        <v>47.472342079601617</v>
      </c>
      <c r="AU152" s="949">
        <v>8.3230537267908176</v>
      </c>
      <c r="AV152" s="944">
        <v>0.14389502246807465</v>
      </c>
      <c r="AW152" s="923">
        <v>1.197646003019557</v>
      </c>
      <c r="AX152" s="23">
        <v>0</v>
      </c>
      <c r="AY152" s="937">
        <v>147.7532307352885</v>
      </c>
      <c r="AZ152" s="923" t="s">
        <v>63</v>
      </c>
      <c r="BA152" s="950">
        <v>147.7532307352885</v>
      </c>
      <c r="BB152" s="951">
        <v>262.36955414692375</v>
      </c>
      <c r="BL152" s="887"/>
      <c r="BN152" s="945"/>
    </row>
    <row r="153" spans="3:66">
      <c r="C153" s="826" t="s">
        <v>208</v>
      </c>
      <c r="D153" s="827" t="s">
        <v>103</v>
      </c>
      <c r="E153" s="827">
        <v>0</v>
      </c>
      <c r="F153" s="852">
        <v>649</v>
      </c>
      <c r="G153" s="853">
        <v>2025</v>
      </c>
      <c r="H153" s="854">
        <v>5</v>
      </c>
      <c r="I153" s="855">
        <v>2030</v>
      </c>
      <c r="J153" s="853">
        <v>40</v>
      </c>
      <c r="K153" s="856">
        <v>2549.9144987594104</v>
      </c>
      <c r="L153" s="856">
        <v>3.274665726790817</v>
      </c>
      <c r="M153" s="857">
        <v>0</v>
      </c>
      <c r="N153" s="857">
        <v>1</v>
      </c>
      <c r="O153" s="858">
        <v>55.298936024371827</v>
      </c>
      <c r="P153" s="857">
        <v>0</v>
      </c>
      <c r="Q153" s="858">
        <v>27.081952747147497</v>
      </c>
      <c r="R153" s="852">
        <v>6040</v>
      </c>
      <c r="S153" s="859">
        <v>0.5649240860756457</v>
      </c>
      <c r="T153" s="859">
        <v>2.5500000000000002E-2</v>
      </c>
      <c r="U153" s="860">
        <v>3.7999999999999999E-2</v>
      </c>
      <c r="V153" s="861">
        <v>210</v>
      </c>
      <c r="W153" s="862">
        <v>1.9620000000000002E-3</v>
      </c>
      <c r="X153" s="862">
        <v>9.4619999999999999E-3</v>
      </c>
      <c r="Y153" s="863">
        <v>1.9620000000000002E-3</v>
      </c>
      <c r="Z153" s="696">
        <v>1.9620000000000002E-3</v>
      </c>
      <c r="AD153" s="946" t="s">
        <v>103</v>
      </c>
      <c r="AE153" s="947">
        <v>0</v>
      </c>
      <c r="AF153" s="923">
        <v>2549.9144987594104</v>
      </c>
      <c r="AG153" s="923">
        <v>27.081952747147497</v>
      </c>
      <c r="AH153" s="948">
        <v>9.2450000000000004E-2</v>
      </c>
      <c r="AI153" s="937">
        <v>238.24332194178132</v>
      </c>
      <c r="AJ153" s="937">
        <v>55.298936024371827</v>
      </c>
      <c r="AK153" s="792">
        <v>2.6162731357831728E-2</v>
      </c>
      <c r="AL153" s="923">
        <v>1.4467712075795633</v>
      </c>
      <c r="AM153" s="923">
        <v>0</v>
      </c>
      <c r="AN153" s="937">
        <v>56.745707231951393</v>
      </c>
      <c r="AO153" s="937">
        <v>294.98902917373272</v>
      </c>
      <c r="AP153" s="792">
        <v>0.78</v>
      </c>
      <c r="AQ153" s="937">
        <v>43.172495781192588</v>
      </c>
      <c r="AR153" s="886">
        <v>0</v>
      </c>
      <c r="AS153" s="923">
        <v>5.6147516544049472</v>
      </c>
      <c r="AT153" s="923">
        <v>33.913099992605886</v>
      </c>
      <c r="AU153" s="949">
        <v>3.274665726790817</v>
      </c>
      <c r="AV153" s="944">
        <v>0.14389502246807465</v>
      </c>
      <c r="AW153" s="923">
        <v>0.47120809833199861</v>
      </c>
      <c r="AX153" s="23">
        <v>0</v>
      </c>
      <c r="AY153" s="937">
        <v>80.831469598921288</v>
      </c>
      <c r="AZ153" s="923" t="s">
        <v>63</v>
      </c>
      <c r="BA153" s="950">
        <v>80.831469598921288</v>
      </c>
      <c r="BB153" s="951">
        <v>294.98902917373272</v>
      </c>
      <c r="BL153" s="887"/>
      <c r="BN153" s="945"/>
    </row>
    <row r="154" spans="3:66">
      <c r="C154" s="841" t="s">
        <v>234</v>
      </c>
      <c r="D154" s="842" t="s">
        <v>64</v>
      </c>
      <c r="E154" s="842">
        <v>19</v>
      </c>
      <c r="F154" s="830">
        <v>655.49</v>
      </c>
      <c r="G154" s="830">
        <v>2025</v>
      </c>
      <c r="H154" s="830">
        <v>5</v>
      </c>
      <c r="I154" s="830">
        <v>2030</v>
      </c>
      <c r="J154" s="830">
        <v>40</v>
      </c>
      <c r="K154" s="843">
        <v>2804.9059486353517</v>
      </c>
      <c r="L154" s="843">
        <v>3.274665726790817</v>
      </c>
      <c r="M154" s="844">
        <v>0</v>
      </c>
      <c r="N154" s="844">
        <v>1</v>
      </c>
      <c r="O154" s="845">
        <v>55.298936024371827</v>
      </c>
      <c r="P154" s="844">
        <v>0</v>
      </c>
      <c r="Q154" s="845">
        <v>27.081952747147497</v>
      </c>
      <c r="R154" s="829">
        <v>6027.92</v>
      </c>
      <c r="S154" s="836">
        <v>0.5649240860756457</v>
      </c>
      <c r="T154" s="836">
        <v>2.5500000000000002E-2</v>
      </c>
      <c r="U154" s="846">
        <v>3.7999999999999999E-2</v>
      </c>
      <c r="V154" s="847">
        <v>210</v>
      </c>
      <c r="W154" s="848">
        <v>1.9620000000000002E-3</v>
      </c>
      <c r="X154" s="848">
        <v>9.4619999999999999E-3</v>
      </c>
      <c r="Y154" s="849">
        <v>1.9620000000000002E-3</v>
      </c>
      <c r="Z154" s="850">
        <v>1.9620000000000002E-3</v>
      </c>
      <c r="AD154" s="952" t="s">
        <v>64</v>
      </c>
      <c r="AE154" s="947">
        <v>19</v>
      </c>
      <c r="AF154" s="923">
        <v>2804.9059486353517</v>
      </c>
      <c r="AG154" s="923">
        <v>27.081952747147497</v>
      </c>
      <c r="AH154" s="948">
        <v>9.2450000000000004E-2</v>
      </c>
      <c r="AI154" s="937">
        <v>261.81728148281206</v>
      </c>
      <c r="AJ154" s="937">
        <v>55.298936024371827</v>
      </c>
      <c r="AK154" s="792">
        <v>2.6162731357831728E-2</v>
      </c>
      <c r="AL154" s="923">
        <v>1.4467712075795633</v>
      </c>
      <c r="AM154" s="923">
        <v>0</v>
      </c>
      <c r="AN154" s="937">
        <v>56.745707231951393</v>
      </c>
      <c r="AO154" s="937">
        <v>318.56298871476343</v>
      </c>
      <c r="AP154" s="792">
        <v>0.78</v>
      </c>
      <c r="AQ154" s="937">
        <v>46.622612796329967</v>
      </c>
      <c r="AR154" s="886">
        <v>0</v>
      </c>
      <c r="AS154" s="923">
        <v>5.6947139982809709</v>
      </c>
      <c r="AT154" s="923">
        <v>34.327280404517829</v>
      </c>
      <c r="AU154" s="949">
        <v>3.274665726790817</v>
      </c>
      <c r="AV154" s="944">
        <v>0.14389502246807465</v>
      </c>
      <c r="AW154" s="923">
        <v>0.47120809833199861</v>
      </c>
      <c r="AX154" s="23">
        <v>0</v>
      </c>
      <c r="AY154" s="937">
        <v>84.695767025970611</v>
      </c>
      <c r="AZ154" s="923" t="s">
        <v>63</v>
      </c>
      <c r="BA154" s="950">
        <v>84.695767025970611</v>
      </c>
      <c r="BB154" s="951">
        <v>318.56298871476343</v>
      </c>
      <c r="BL154" s="887"/>
      <c r="BN154" s="945"/>
    </row>
    <row r="155" spans="3:66">
      <c r="C155" s="841" t="s">
        <v>235</v>
      </c>
      <c r="D155" s="842" t="s">
        <v>65</v>
      </c>
      <c r="E155" s="842">
        <v>497</v>
      </c>
      <c r="F155" s="830">
        <v>630.82799999999997</v>
      </c>
      <c r="G155" s="830">
        <v>2025</v>
      </c>
      <c r="H155" s="830">
        <v>5</v>
      </c>
      <c r="I155" s="830">
        <v>2030</v>
      </c>
      <c r="J155" s="830">
        <v>40</v>
      </c>
      <c r="K155" s="843">
        <v>3034.3982535236983</v>
      </c>
      <c r="L155" s="843">
        <v>3.274665726790817</v>
      </c>
      <c r="M155" s="844">
        <v>0</v>
      </c>
      <c r="N155" s="844">
        <v>1</v>
      </c>
      <c r="O155" s="845">
        <v>55.298936024371827</v>
      </c>
      <c r="P155" s="844">
        <v>0</v>
      </c>
      <c r="Q155" s="845">
        <v>27.081952747147497</v>
      </c>
      <c r="R155" s="829">
        <v>6058.119999999999</v>
      </c>
      <c r="S155" s="836">
        <v>0.5649240860756457</v>
      </c>
      <c r="T155" s="836">
        <v>2.5500000000000002E-2</v>
      </c>
      <c r="U155" s="846">
        <v>3.7999999999999999E-2</v>
      </c>
      <c r="V155" s="847">
        <v>210</v>
      </c>
      <c r="W155" s="848">
        <v>1.9620000000000002E-3</v>
      </c>
      <c r="X155" s="848">
        <v>9.4619999999999999E-3</v>
      </c>
      <c r="Y155" s="849">
        <v>1.9620000000000002E-3</v>
      </c>
      <c r="Z155" s="850">
        <v>1.9620000000000002E-3</v>
      </c>
      <c r="AD155" s="952" t="s">
        <v>65</v>
      </c>
      <c r="AE155" s="947">
        <v>497</v>
      </c>
      <c r="AF155" s="923">
        <v>3034.3982535236983</v>
      </c>
      <c r="AG155" s="923">
        <v>27.081952747147497</v>
      </c>
      <c r="AH155" s="948">
        <v>9.2450000000000004E-2</v>
      </c>
      <c r="AI155" s="937">
        <v>283.0338450697397</v>
      </c>
      <c r="AJ155" s="937">
        <v>55.298936024371827</v>
      </c>
      <c r="AK155" s="792">
        <v>2.6162731357831728E-2</v>
      </c>
      <c r="AL155" s="923">
        <v>1.4467712075795633</v>
      </c>
      <c r="AM155" s="923">
        <v>0</v>
      </c>
      <c r="AN155" s="937">
        <v>56.745707231951393</v>
      </c>
      <c r="AO155" s="937">
        <v>339.77955230169107</v>
      </c>
      <c r="AP155" s="792">
        <v>0.78</v>
      </c>
      <c r="AQ155" s="937">
        <v>49.727718109953614</v>
      </c>
      <c r="AR155" s="886">
        <v>0</v>
      </c>
      <c r="AS155" s="923">
        <v>6.7601746648887975</v>
      </c>
      <c r="AT155" s="923">
        <v>40.953949340856113</v>
      </c>
      <c r="AU155" s="949">
        <v>3.274665726790817</v>
      </c>
      <c r="AV155" s="944">
        <v>0.14389502246807465</v>
      </c>
      <c r="AW155" s="923">
        <v>0.47120809833199861</v>
      </c>
      <c r="AX155" s="23">
        <v>0</v>
      </c>
      <c r="AY155" s="937">
        <v>94.427541275932541</v>
      </c>
      <c r="AZ155" s="923" t="s">
        <v>63</v>
      </c>
      <c r="BA155" s="950">
        <v>94.427541275932541</v>
      </c>
      <c r="BB155" s="951">
        <v>339.77955230169107</v>
      </c>
      <c r="BL155" s="887"/>
      <c r="BN155" s="945"/>
    </row>
    <row r="156" spans="3:66">
      <c r="C156" s="841" t="s">
        <v>236</v>
      </c>
      <c r="D156" s="842" t="s">
        <v>56</v>
      </c>
      <c r="E156" s="842">
        <v>2353</v>
      </c>
      <c r="F156" s="830">
        <v>611.35799999999995</v>
      </c>
      <c r="G156" s="830">
        <v>2025</v>
      </c>
      <c r="H156" s="830">
        <v>5</v>
      </c>
      <c r="I156" s="830">
        <v>2030</v>
      </c>
      <c r="J156" s="830">
        <v>40</v>
      </c>
      <c r="K156" s="843">
        <v>2651.911078709787</v>
      </c>
      <c r="L156" s="843">
        <v>3.274665726790817</v>
      </c>
      <c r="M156" s="844">
        <v>0</v>
      </c>
      <c r="N156" s="844">
        <v>1</v>
      </c>
      <c r="O156" s="845">
        <v>55.298936024371827</v>
      </c>
      <c r="P156" s="844">
        <v>0</v>
      </c>
      <c r="Q156" s="845">
        <v>27.081952747147497</v>
      </c>
      <c r="R156" s="829">
        <v>6033.96</v>
      </c>
      <c r="S156" s="836">
        <v>0.5649240860756457</v>
      </c>
      <c r="T156" s="836">
        <v>2.5500000000000002E-2</v>
      </c>
      <c r="U156" s="846">
        <v>3.7999999999999999E-2</v>
      </c>
      <c r="V156" s="847">
        <v>210</v>
      </c>
      <c r="W156" s="848">
        <v>1.9620000000000002E-3</v>
      </c>
      <c r="X156" s="848">
        <v>9.4619999999999999E-3</v>
      </c>
      <c r="Y156" s="849">
        <v>1.9620000000000002E-3</v>
      </c>
      <c r="Z156" s="850">
        <v>1.9620000000000002E-3</v>
      </c>
      <c r="AD156" s="952" t="s">
        <v>56</v>
      </c>
      <c r="AE156" s="947">
        <v>2353</v>
      </c>
      <c r="AF156" s="923">
        <v>2651.911078709787</v>
      </c>
      <c r="AG156" s="923">
        <v>27.081952747147497</v>
      </c>
      <c r="AH156" s="948">
        <v>9.2450000000000004E-2</v>
      </c>
      <c r="AI156" s="937">
        <v>247.67290575819362</v>
      </c>
      <c r="AJ156" s="937">
        <v>55.298936024371827</v>
      </c>
      <c r="AK156" s="792">
        <v>2.6162731357831728E-2</v>
      </c>
      <c r="AL156" s="923">
        <v>1.4467712075795633</v>
      </c>
      <c r="AM156" s="923">
        <v>0</v>
      </c>
      <c r="AN156" s="937">
        <v>56.745707231951393</v>
      </c>
      <c r="AO156" s="937">
        <v>304.41861299014499</v>
      </c>
      <c r="AP156" s="792">
        <v>0.78</v>
      </c>
      <c r="AQ156" s="937">
        <v>44.552542587247537</v>
      </c>
      <c r="AR156" s="886">
        <v>0</v>
      </c>
      <c r="AS156" s="923">
        <v>5.10157128434897</v>
      </c>
      <c r="AT156" s="923">
        <v>30.782677066910306</v>
      </c>
      <c r="AU156" s="949">
        <v>3.274665726790817</v>
      </c>
      <c r="AV156" s="944">
        <v>0.14389502246807465</v>
      </c>
      <c r="AW156" s="923">
        <v>0.47120809833199861</v>
      </c>
      <c r="AX156" s="23">
        <v>0</v>
      </c>
      <c r="AY156" s="937">
        <v>79.081093479280653</v>
      </c>
      <c r="AZ156" s="923" t="s">
        <v>63</v>
      </c>
      <c r="BA156" s="950">
        <v>79.081093479280653</v>
      </c>
      <c r="BB156" s="951">
        <v>304.41861299014499</v>
      </c>
      <c r="BL156" s="887"/>
      <c r="BN156" s="945"/>
    </row>
    <row r="157" spans="3:66">
      <c r="C157" s="841" t="s">
        <v>237</v>
      </c>
      <c r="D157" s="842" t="s">
        <v>66</v>
      </c>
      <c r="E157" s="842">
        <v>2814</v>
      </c>
      <c r="F157" s="830">
        <v>593.18600000000004</v>
      </c>
      <c r="G157" s="830">
        <v>2025</v>
      </c>
      <c r="H157" s="830">
        <v>5</v>
      </c>
      <c r="I157" s="830">
        <v>2030</v>
      </c>
      <c r="J157" s="830">
        <v>40</v>
      </c>
      <c r="K157" s="843">
        <v>2575.4136437470047</v>
      </c>
      <c r="L157" s="843">
        <v>3.274665726790817</v>
      </c>
      <c r="M157" s="844">
        <v>0</v>
      </c>
      <c r="N157" s="844">
        <v>1</v>
      </c>
      <c r="O157" s="845">
        <v>55.298936024371827</v>
      </c>
      <c r="P157" s="844">
        <v>0</v>
      </c>
      <c r="Q157" s="845">
        <v>27.081952747147497</v>
      </c>
      <c r="R157" s="829">
        <v>6058.119999999999</v>
      </c>
      <c r="S157" s="836">
        <v>0.5649240860756457</v>
      </c>
      <c r="T157" s="836">
        <v>2.5500000000000002E-2</v>
      </c>
      <c r="U157" s="846">
        <v>3.7999999999999999E-2</v>
      </c>
      <c r="V157" s="847">
        <v>210</v>
      </c>
      <c r="W157" s="848">
        <v>1.9620000000000002E-3</v>
      </c>
      <c r="X157" s="848">
        <v>9.4619999999999999E-3</v>
      </c>
      <c r="Y157" s="849">
        <v>1.9620000000000002E-3</v>
      </c>
      <c r="Z157" s="850">
        <v>1.9620000000000002E-3</v>
      </c>
      <c r="AD157" s="952" t="s">
        <v>66</v>
      </c>
      <c r="AE157" s="947">
        <v>2814</v>
      </c>
      <c r="AF157" s="923">
        <v>2575.4136437470047</v>
      </c>
      <c r="AG157" s="923">
        <v>27.081952747147497</v>
      </c>
      <c r="AH157" s="948">
        <v>9.2450000000000004E-2</v>
      </c>
      <c r="AI157" s="937">
        <v>240.6007178958844</v>
      </c>
      <c r="AJ157" s="937">
        <v>55.298936024371827</v>
      </c>
      <c r="AK157" s="792">
        <v>2.6162731357831728E-2</v>
      </c>
      <c r="AL157" s="923">
        <v>1.4467712075795633</v>
      </c>
      <c r="AM157" s="923">
        <v>60.337595725055991</v>
      </c>
      <c r="AN157" s="937">
        <v>117.08330295700739</v>
      </c>
      <c r="AO157" s="937">
        <v>357.68402085289176</v>
      </c>
      <c r="AP157" s="792">
        <v>0.78</v>
      </c>
      <c r="AQ157" s="937">
        <v>52.348088756130984</v>
      </c>
      <c r="AR157" s="886">
        <v>0</v>
      </c>
      <c r="AS157" s="923">
        <v>5.7200873382155413</v>
      </c>
      <c r="AT157" s="923">
        <v>34.65297550539033</v>
      </c>
      <c r="AU157" s="949">
        <v>3.274665726790817</v>
      </c>
      <c r="AV157" s="944">
        <v>0.14389502246807465</v>
      </c>
      <c r="AW157" s="923">
        <v>0.47120809833199861</v>
      </c>
      <c r="AX157" s="23">
        <v>0</v>
      </c>
      <c r="AY157" s="937">
        <v>90.746938086644136</v>
      </c>
      <c r="AZ157" s="923" t="s">
        <v>63</v>
      </c>
      <c r="BA157" s="950">
        <v>90.746938086644136</v>
      </c>
      <c r="BB157" s="951">
        <v>357.68402085289176</v>
      </c>
      <c r="BL157" s="887"/>
      <c r="BN157" s="945"/>
    </row>
    <row r="158" spans="3:66">
      <c r="C158" s="841" t="s">
        <v>61</v>
      </c>
      <c r="D158" s="842" t="s">
        <v>67</v>
      </c>
      <c r="E158" s="842">
        <v>4225</v>
      </c>
      <c r="F158" s="830">
        <v>560.08699999999999</v>
      </c>
      <c r="G158" s="830">
        <v>2025</v>
      </c>
      <c r="H158" s="830">
        <v>5</v>
      </c>
      <c r="I158" s="830">
        <v>2030</v>
      </c>
      <c r="J158" s="830">
        <v>40</v>
      </c>
      <c r="K158" s="843">
        <v>2524.4153537718162</v>
      </c>
      <c r="L158" s="843">
        <v>3.274665726790817</v>
      </c>
      <c r="M158" s="844">
        <v>0</v>
      </c>
      <c r="N158" s="844">
        <v>1</v>
      </c>
      <c r="O158" s="845">
        <v>55.298936024371827</v>
      </c>
      <c r="P158" s="844">
        <v>0</v>
      </c>
      <c r="Q158" s="845">
        <v>27.081952747147497</v>
      </c>
      <c r="R158" s="829">
        <v>6076.24</v>
      </c>
      <c r="S158" s="836">
        <v>0.5649240860756457</v>
      </c>
      <c r="T158" s="836">
        <v>2.5500000000000002E-2</v>
      </c>
      <c r="U158" s="846">
        <v>3.7999999999999999E-2</v>
      </c>
      <c r="V158" s="847">
        <v>210</v>
      </c>
      <c r="W158" s="848">
        <v>1.9620000000000002E-3</v>
      </c>
      <c r="X158" s="848">
        <v>9.4619999999999999E-3</v>
      </c>
      <c r="Y158" s="849">
        <v>1.9620000000000002E-3</v>
      </c>
      <c r="Z158" s="850">
        <v>1.9620000000000002E-3</v>
      </c>
      <c r="AD158" s="952" t="s">
        <v>67</v>
      </c>
      <c r="AE158" s="947">
        <v>4225</v>
      </c>
      <c r="AF158" s="923">
        <v>2524.4153537718162</v>
      </c>
      <c r="AG158" s="923">
        <v>27.081952747147497</v>
      </c>
      <c r="AH158" s="948">
        <v>9.2450000000000004E-2</v>
      </c>
      <c r="AI158" s="937">
        <v>235.88592598767821</v>
      </c>
      <c r="AJ158" s="937">
        <v>55.298936024371827</v>
      </c>
      <c r="AK158" s="792">
        <v>2.6162731357831728E-2</v>
      </c>
      <c r="AL158" s="923">
        <v>1.4467712075795633</v>
      </c>
      <c r="AM158" s="923">
        <v>9.2536638782400011</v>
      </c>
      <c r="AN158" s="937">
        <v>65.99937111019139</v>
      </c>
      <c r="AO158" s="937">
        <v>301.88529709786962</v>
      </c>
      <c r="AP158" s="792">
        <v>0.78</v>
      </c>
      <c r="AQ158" s="937">
        <v>44.181784495063461</v>
      </c>
      <c r="AR158" s="886">
        <v>0</v>
      </c>
      <c r="AS158" s="923">
        <v>5.716678296246049</v>
      </c>
      <c r="AT158" s="923">
        <v>34.735909330782093</v>
      </c>
      <c r="AU158" s="949">
        <v>3.274665726790817</v>
      </c>
      <c r="AV158" s="944">
        <v>0.14389502246807465</v>
      </c>
      <c r="AW158" s="923">
        <v>0.47120809833199861</v>
      </c>
      <c r="AX158" s="23">
        <v>0</v>
      </c>
      <c r="AY158" s="937">
        <v>82.663567650968375</v>
      </c>
      <c r="AZ158" s="923" t="s">
        <v>63</v>
      </c>
      <c r="BA158" s="950">
        <v>82.663567650968375</v>
      </c>
      <c r="BB158" s="951">
        <v>301.88529709786962</v>
      </c>
      <c r="BL158" s="887"/>
      <c r="BN158" s="945"/>
    </row>
    <row r="159" spans="3:66">
      <c r="C159" s="841" t="s">
        <v>238</v>
      </c>
      <c r="D159" s="842" t="s">
        <v>68</v>
      </c>
      <c r="E159" s="842">
        <v>6130</v>
      </c>
      <c r="F159" s="830">
        <v>525.04100000000005</v>
      </c>
      <c r="G159" s="830">
        <v>2025</v>
      </c>
      <c r="H159" s="830">
        <v>5</v>
      </c>
      <c r="I159" s="830">
        <v>2030</v>
      </c>
      <c r="J159" s="830">
        <v>40</v>
      </c>
      <c r="K159" s="843">
        <v>2524.4153537718162</v>
      </c>
      <c r="L159" s="843">
        <v>3.274665726790817</v>
      </c>
      <c r="M159" s="844">
        <v>0</v>
      </c>
      <c r="N159" s="844">
        <v>1</v>
      </c>
      <c r="O159" s="845">
        <v>55.298936024371827</v>
      </c>
      <c r="P159" s="844">
        <v>0</v>
      </c>
      <c r="Q159" s="845">
        <v>27.081952747147497</v>
      </c>
      <c r="R159" s="829">
        <v>6076.24</v>
      </c>
      <c r="S159" s="836">
        <v>0.5649240860756457</v>
      </c>
      <c r="T159" s="836">
        <v>2.5500000000000002E-2</v>
      </c>
      <c r="U159" s="846">
        <v>3.7999999999999999E-2</v>
      </c>
      <c r="V159" s="847">
        <v>210</v>
      </c>
      <c r="W159" s="848">
        <v>1.9620000000000002E-3</v>
      </c>
      <c r="X159" s="848">
        <v>9.4619999999999999E-3</v>
      </c>
      <c r="Y159" s="849">
        <v>1.9620000000000002E-3</v>
      </c>
      <c r="Z159" s="850">
        <v>1.9620000000000002E-3</v>
      </c>
      <c r="AD159" s="952" t="s">
        <v>68</v>
      </c>
      <c r="AE159" s="947">
        <v>6130</v>
      </c>
      <c r="AF159" s="923">
        <v>2524.4153537718162</v>
      </c>
      <c r="AG159" s="923">
        <v>27.081952747147497</v>
      </c>
      <c r="AH159" s="948">
        <v>9.2450000000000004E-2</v>
      </c>
      <c r="AI159" s="937">
        <v>235.88592598767821</v>
      </c>
      <c r="AJ159" s="937">
        <v>55.298936024371827</v>
      </c>
      <c r="AK159" s="792">
        <v>2.6162731357831728E-2</v>
      </c>
      <c r="AL159" s="923">
        <v>1.4467712075795633</v>
      </c>
      <c r="AM159" s="923">
        <v>16.328674891008003</v>
      </c>
      <c r="AN159" s="937">
        <v>73.074382122959392</v>
      </c>
      <c r="AO159" s="937">
        <v>308.96030811063758</v>
      </c>
      <c r="AP159" s="792">
        <v>0.78</v>
      </c>
      <c r="AQ159" s="937">
        <v>45.217232775822154</v>
      </c>
      <c r="AR159" s="886">
        <v>0</v>
      </c>
      <c r="AS159" s="923">
        <v>4.944831658985902</v>
      </c>
      <c r="AT159" s="923">
        <v>30.045983919596498</v>
      </c>
      <c r="AU159" s="949">
        <v>3.274665726790817</v>
      </c>
      <c r="AV159" s="944">
        <v>0.14389502246807465</v>
      </c>
      <c r="AW159" s="923">
        <v>0.47120809833199861</v>
      </c>
      <c r="AX159" s="23">
        <v>0</v>
      </c>
      <c r="AY159" s="937">
        <v>79.009090520541463</v>
      </c>
      <c r="AZ159" s="923" t="s">
        <v>63</v>
      </c>
      <c r="BA159" s="950">
        <v>79.009090520541463</v>
      </c>
      <c r="BB159" s="951">
        <v>308.96030811063758</v>
      </c>
      <c r="BL159" s="887"/>
      <c r="BN159" s="945"/>
    </row>
    <row r="160" spans="3:66">
      <c r="C160" s="826" t="s">
        <v>208</v>
      </c>
      <c r="D160" s="827" t="s">
        <v>104</v>
      </c>
      <c r="E160" s="827">
        <v>0</v>
      </c>
      <c r="F160" s="852">
        <v>1227</v>
      </c>
      <c r="G160" s="853">
        <v>2025</v>
      </c>
      <c r="H160" s="854">
        <v>5</v>
      </c>
      <c r="I160" s="855">
        <v>2030</v>
      </c>
      <c r="J160" s="853">
        <v>40</v>
      </c>
      <c r="K160" s="856">
        <v>2264.1755394187176</v>
      </c>
      <c r="L160" s="856">
        <v>2.8502437267908172</v>
      </c>
      <c r="M160" s="857">
        <v>0</v>
      </c>
      <c r="N160" s="857">
        <v>1</v>
      </c>
      <c r="O160" s="858">
        <v>48.039086024371827</v>
      </c>
      <c r="P160" s="857">
        <v>0</v>
      </c>
      <c r="Q160" s="858">
        <v>26.885996697616648</v>
      </c>
      <c r="R160" s="852">
        <v>6122</v>
      </c>
      <c r="S160" s="859">
        <v>0.55735731458622995</v>
      </c>
      <c r="T160" s="859">
        <v>2.5500000000000002E-2</v>
      </c>
      <c r="U160" s="860">
        <v>3.7999999999999999E-2</v>
      </c>
      <c r="V160" s="861">
        <v>210</v>
      </c>
      <c r="W160" s="862">
        <v>1.9620000000000002E-3</v>
      </c>
      <c r="X160" s="862">
        <v>9.4619999999999999E-3</v>
      </c>
      <c r="Y160" s="863">
        <v>1.9620000000000002E-3</v>
      </c>
      <c r="Z160" s="696">
        <v>1.9620000000000002E-3</v>
      </c>
      <c r="AD160" s="946" t="s">
        <v>104</v>
      </c>
      <c r="AE160" s="947">
        <v>0</v>
      </c>
      <c r="AF160" s="923">
        <v>2264.1755394187176</v>
      </c>
      <c r="AG160" s="923">
        <v>26.885996697616648</v>
      </c>
      <c r="AH160" s="948">
        <v>9.2499999999999999E-2</v>
      </c>
      <c r="AI160" s="937">
        <v>211.92319209076089</v>
      </c>
      <c r="AJ160" s="937">
        <v>48.039086024371827</v>
      </c>
      <c r="AK160" s="792">
        <v>2.6162731357831728E-2</v>
      </c>
      <c r="AL160" s="923">
        <v>1.2568337023314087</v>
      </c>
      <c r="AM160" s="923">
        <v>0</v>
      </c>
      <c r="AN160" s="937">
        <v>49.295919726703232</v>
      </c>
      <c r="AO160" s="937">
        <v>261.21911181746412</v>
      </c>
      <c r="AP160" s="792">
        <v>0.78</v>
      </c>
      <c r="AQ160" s="937">
        <v>38.230170913456284</v>
      </c>
      <c r="AR160" s="886">
        <v>0</v>
      </c>
      <c r="AS160" s="923">
        <v>5.6147516544049472</v>
      </c>
      <c r="AT160" s="923">
        <v>34.373509628267094</v>
      </c>
      <c r="AU160" s="949">
        <v>2.8502437267908172</v>
      </c>
      <c r="AV160" s="944">
        <v>0.14389502246807465</v>
      </c>
      <c r="AW160" s="923">
        <v>0.41013588510605342</v>
      </c>
      <c r="AX160" s="23">
        <v>0</v>
      </c>
      <c r="AY160" s="937">
        <v>75.864060153620258</v>
      </c>
      <c r="AZ160" s="923" t="s">
        <v>63</v>
      </c>
      <c r="BA160" s="950">
        <v>75.864060153620258</v>
      </c>
      <c r="BB160" s="951">
        <v>261.21911181746412</v>
      </c>
      <c r="BL160" s="887"/>
      <c r="BN160" s="945"/>
    </row>
    <row r="161" spans="3:66">
      <c r="C161" s="841" t="s">
        <v>234</v>
      </c>
      <c r="D161" s="842" t="s">
        <v>64</v>
      </c>
      <c r="E161" s="842">
        <v>19</v>
      </c>
      <c r="F161" s="830">
        <v>1239.27</v>
      </c>
      <c r="G161" s="830">
        <v>2025</v>
      </c>
      <c r="H161" s="830">
        <v>5</v>
      </c>
      <c r="I161" s="830">
        <v>2030</v>
      </c>
      <c r="J161" s="830">
        <v>40</v>
      </c>
      <c r="K161" s="843">
        <v>2490.5930933605896</v>
      </c>
      <c r="L161" s="843">
        <v>2.8502437267908172</v>
      </c>
      <c r="M161" s="844">
        <v>0</v>
      </c>
      <c r="N161" s="844">
        <v>1</v>
      </c>
      <c r="O161" s="845">
        <v>48.039086024371827</v>
      </c>
      <c r="P161" s="844">
        <v>0</v>
      </c>
      <c r="Q161" s="845">
        <v>26.885996697616648</v>
      </c>
      <c r="R161" s="829">
        <v>6109.7560000000003</v>
      </c>
      <c r="S161" s="836">
        <v>0.55735731458622995</v>
      </c>
      <c r="T161" s="836">
        <v>2.5500000000000002E-2</v>
      </c>
      <c r="U161" s="846">
        <v>3.7999999999999999E-2</v>
      </c>
      <c r="V161" s="847">
        <v>210</v>
      </c>
      <c r="W161" s="848">
        <v>1.9620000000000002E-3</v>
      </c>
      <c r="X161" s="848">
        <v>9.4619999999999999E-3</v>
      </c>
      <c r="Y161" s="849">
        <v>1.9620000000000002E-3</v>
      </c>
      <c r="Z161" s="850">
        <v>1.9620000000000002E-3</v>
      </c>
      <c r="AD161" s="952" t="s">
        <v>64</v>
      </c>
      <c r="AE161" s="947">
        <v>19</v>
      </c>
      <c r="AF161" s="923">
        <v>2490.5930933605896</v>
      </c>
      <c r="AG161" s="923">
        <v>26.885996697616648</v>
      </c>
      <c r="AH161" s="948">
        <v>9.2499999999999999E-2</v>
      </c>
      <c r="AI161" s="937">
        <v>232.86681583038407</v>
      </c>
      <c r="AJ161" s="937">
        <v>48.039086024371827</v>
      </c>
      <c r="AK161" s="792">
        <v>2.6162731357831728E-2</v>
      </c>
      <c r="AL161" s="923">
        <v>1.2568337023314087</v>
      </c>
      <c r="AM161" s="923">
        <v>0</v>
      </c>
      <c r="AN161" s="937">
        <v>49.295919726703232</v>
      </c>
      <c r="AO161" s="937">
        <v>282.16273555708733</v>
      </c>
      <c r="AP161" s="792">
        <v>0.78</v>
      </c>
      <c r="AQ161" s="937">
        <v>41.295330692700986</v>
      </c>
      <c r="AR161" s="886">
        <v>0</v>
      </c>
      <c r="AS161" s="923">
        <v>5.6947139982809709</v>
      </c>
      <c r="AT161" s="923">
        <v>34.79331301928115</v>
      </c>
      <c r="AU161" s="949">
        <v>2.8502437267908172</v>
      </c>
      <c r="AV161" s="944">
        <v>0.14389502246807465</v>
      </c>
      <c r="AW161" s="923">
        <v>0.41013588510605342</v>
      </c>
      <c r="AX161" s="23">
        <v>0</v>
      </c>
      <c r="AY161" s="937">
        <v>79.349023323879024</v>
      </c>
      <c r="AZ161" s="923" t="s">
        <v>63</v>
      </c>
      <c r="BA161" s="950">
        <v>79.349023323879024</v>
      </c>
      <c r="BB161" s="951">
        <v>282.16273555708733</v>
      </c>
      <c r="BL161" s="887"/>
      <c r="BN161" s="945"/>
    </row>
    <row r="162" spans="3:66">
      <c r="C162" s="841" t="s">
        <v>235</v>
      </c>
      <c r="D162" s="842" t="s">
        <v>65</v>
      </c>
      <c r="E162" s="842">
        <v>497</v>
      </c>
      <c r="F162" s="830">
        <v>1192.644</v>
      </c>
      <c r="G162" s="830">
        <v>2025</v>
      </c>
      <c r="H162" s="830">
        <v>5</v>
      </c>
      <c r="I162" s="830">
        <v>2030</v>
      </c>
      <c r="J162" s="830">
        <v>40</v>
      </c>
      <c r="K162" s="843">
        <v>2694.3688919082738</v>
      </c>
      <c r="L162" s="843">
        <v>2.8502437267908172</v>
      </c>
      <c r="M162" s="844">
        <v>0</v>
      </c>
      <c r="N162" s="844">
        <v>1</v>
      </c>
      <c r="O162" s="845">
        <v>48.039086024371827</v>
      </c>
      <c r="P162" s="844">
        <v>0</v>
      </c>
      <c r="Q162" s="845">
        <v>26.885996697616648</v>
      </c>
      <c r="R162" s="829">
        <v>6140.3659999999991</v>
      </c>
      <c r="S162" s="836">
        <v>0.55735731458622995</v>
      </c>
      <c r="T162" s="836">
        <v>2.5500000000000002E-2</v>
      </c>
      <c r="U162" s="846">
        <v>3.7999999999999999E-2</v>
      </c>
      <c r="V162" s="847">
        <v>210</v>
      </c>
      <c r="W162" s="848">
        <v>1.9620000000000002E-3</v>
      </c>
      <c r="X162" s="848">
        <v>9.4619999999999999E-3</v>
      </c>
      <c r="Y162" s="849">
        <v>1.9620000000000002E-3</v>
      </c>
      <c r="Z162" s="850">
        <v>1.9620000000000002E-3</v>
      </c>
      <c r="AD162" s="952" t="s">
        <v>65</v>
      </c>
      <c r="AE162" s="947">
        <v>497</v>
      </c>
      <c r="AF162" s="923">
        <v>2694.3688919082738</v>
      </c>
      <c r="AG162" s="923">
        <v>26.885996697616648</v>
      </c>
      <c r="AH162" s="948">
        <v>9.2499999999999999E-2</v>
      </c>
      <c r="AI162" s="937">
        <v>251.71607719604484</v>
      </c>
      <c r="AJ162" s="937">
        <v>48.039086024371827</v>
      </c>
      <c r="AK162" s="792">
        <v>2.6162731357831728E-2</v>
      </c>
      <c r="AL162" s="923">
        <v>1.2568337023314087</v>
      </c>
      <c r="AM162" s="923">
        <v>0</v>
      </c>
      <c r="AN162" s="937">
        <v>49.295919726703232</v>
      </c>
      <c r="AO162" s="937">
        <v>301.01199692274804</v>
      </c>
      <c r="AP162" s="792">
        <v>0.78</v>
      </c>
      <c r="AQ162" s="937">
        <v>44.053974494021197</v>
      </c>
      <c r="AR162" s="886">
        <v>0</v>
      </c>
      <c r="AS162" s="923">
        <v>6.7601746648887975</v>
      </c>
      <c r="AT162" s="923">
        <v>41.509946666344561</v>
      </c>
      <c r="AU162" s="949">
        <v>2.8502437267908172</v>
      </c>
      <c r="AV162" s="944">
        <v>0.14389502246807465</v>
      </c>
      <c r="AW162" s="923">
        <v>0.41013588510605342</v>
      </c>
      <c r="AX162" s="23">
        <v>0</v>
      </c>
      <c r="AY162" s="937">
        <v>88.824300772262646</v>
      </c>
      <c r="AZ162" s="923" t="s">
        <v>63</v>
      </c>
      <c r="BA162" s="950">
        <v>88.824300772262646</v>
      </c>
      <c r="BB162" s="951">
        <v>301.01199692274804</v>
      </c>
      <c r="BL162" s="887"/>
      <c r="BN162" s="945"/>
    </row>
    <row r="163" spans="3:66">
      <c r="C163" s="841" t="s">
        <v>236</v>
      </c>
      <c r="D163" s="842" t="s">
        <v>56</v>
      </c>
      <c r="E163" s="842">
        <v>2353</v>
      </c>
      <c r="F163" s="830">
        <v>1155.8339999999998</v>
      </c>
      <c r="G163" s="830">
        <v>2025</v>
      </c>
      <c r="H163" s="830">
        <v>5</v>
      </c>
      <c r="I163" s="830">
        <v>2030</v>
      </c>
      <c r="J163" s="830">
        <v>40</v>
      </c>
      <c r="K163" s="843">
        <v>2354.7425609954662</v>
      </c>
      <c r="L163" s="843">
        <v>2.8502437267908172</v>
      </c>
      <c r="M163" s="844">
        <v>0</v>
      </c>
      <c r="N163" s="844">
        <v>1</v>
      </c>
      <c r="O163" s="845">
        <v>48.039086024371827</v>
      </c>
      <c r="P163" s="844">
        <v>0</v>
      </c>
      <c r="Q163" s="845">
        <v>26.885996697616648</v>
      </c>
      <c r="R163" s="829">
        <v>6115.8779999999997</v>
      </c>
      <c r="S163" s="836">
        <v>0.55735731458622995</v>
      </c>
      <c r="T163" s="836">
        <v>2.5500000000000002E-2</v>
      </c>
      <c r="U163" s="846">
        <v>3.7999999999999999E-2</v>
      </c>
      <c r="V163" s="847">
        <v>210</v>
      </c>
      <c r="W163" s="848">
        <v>1.9620000000000002E-3</v>
      </c>
      <c r="X163" s="848">
        <v>9.4619999999999999E-3</v>
      </c>
      <c r="Y163" s="849">
        <v>1.9620000000000002E-3</v>
      </c>
      <c r="Z163" s="850">
        <v>1.9620000000000002E-3</v>
      </c>
      <c r="AD163" s="952" t="s">
        <v>56</v>
      </c>
      <c r="AE163" s="947">
        <v>2353</v>
      </c>
      <c r="AF163" s="923">
        <v>2354.7425609954662</v>
      </c>
      <c r="AG163" s="923">
        <v>26.885996697616648</v>
      </c>
      <c r="AH163" s="948">
        <v>9.2499999999999999E-2</v>
      </c>
      <c r="AI163" s="937">
        <v>220.30064158661014</v>
      </c>
      <c r="AJ163" s="937">
        <v>48.039086024371827</v>
      </c>
      <c r="AK163" s="792">
        <v>2.6162731357831728E-2</v>
      </c>
      <c r="AL163" s="923">
        <v>1.2568337023314087</v>
      </c>
      <c r="AM163" s="923">
        <v>0</v>
      </c>
      <c r="AN163" s="937">
        <v>49.295919726703232</v>
      </c>
      <c r="AO163" s="937">
        <v>269.59656131331337</v>
      </c>
      <c r="AP163" s="792">
        <v>0.78</v>
      </c>
      <c r="AQ163" s="937">
        <v>39.456234825154162</v>
      </c>
      <c r="AR163" s="886">
        <v>0</v>
      </c>
      <c r="AS163" s="923">
        <v>5.10157128434897</v>
      </c>
      <c r="AT163" s="923">
        <v>31.200587583381612</v>
      </c>
      <c r="AU163" s="949">
        <v>2.8502437267908172</v>
      </c>
      <c r="AV163" s="944">
        <v>0.14389502246807465</v>
      </c>
      <c r="AW163" s="923">
        <v>0.41013588510605342</v>
      </c>
      <c r="AX163" s="23">
        <v>0</v>
      </c>
      <c r="AY163" s="937">
        <v>73.917202020432654</v>
      </c>
      <c r="AZ163" s="923" t="s">
        <v>63</v>
      </c>
      <c r="BA163" s="950">
        <v>73.917202020432654</v>
      </c>
      <c r="BB163" s="951">
        <v>269.59656131331337</v>
      </c>
      <c r="BL163" s="887"/>
      <c r="BN163" s="945"/>
    </row>
    <row r="164" spans="3:66">
      <c r="C164" s="841" t="s">
        <v>237</v>
      </c>
      <c r="D164" s="842" t="s">
        <v>66</v>
      </c>
      <c r="E164" s="842">
        <v>2814</v>
      </c>
      <c r="F164" s="830">
        <v>1121.4780000000001</v>
      </c>
      <c r="G164" s="830">
        <v>2025</v>
      </c>
      <c r="H164" s="830">
        <v>5</v>
      </c>
      <c r="I164" s="830">
        <v>2030</v>
      </c>
      <c r="J164" s="830">
        <v>40</v>
      </c>
      <c r="K164" s="843">
        <v>2286.8172948129049</v>
      </c>
      <c r="L164" s="843">
        <v>2.8502437267908172</v>
      </c>
      <c r="M164" s="844">
        <v>0</v>
      </c>
      <c r="N164" s="844">
        <v>1</v>
      </c>
      <c r="O164" s="845">
        <v>48.039086024371827</v>
      </c>
      <c r="P164" s="844">
        <v>0</v>
      </c>
      <c r="Q164" s="845">
        <v>26.885996697616648</v>
      </c>
      <c r="R164" s="829">
        <v>6140.3659999999991</v>
      </c>
      <c r="S164" s="836">
        <v>0.55735731458622995</v>
      </c>
      <c r="T164" s="836">
        <v>2.5500000000000002E-2</v>
      </c>
      <c r="U164" s="846">
        <v>3.7999999999999999E-2</v>
      </c>
      <c r="V164" s="847">
        <v>210</v>
      </c>
      <c r="W164" s="848">
        <v>1.9620000000000002E-3</v>
      </c>
      <c r="X164" s="848">
        <v>9.4619999999999999E-3</v>
      </c>
      <c r="Y164" s="849">
        <v>1.9620000000000002E-3</v>
      </c>
      <c r="Z164" s="850">
        <v>1.9620000000000002E-3</v>
      </c>
      <c r="AD164" s="952" t="s">
        <v>66</v>
      </c>
      <c r="AE164" s="947">
        <v>2814</v>
      </c>
      <c r="AF164" s="923">
        <v>2286.8172948129049</v>
      </c>
      <c r="AG164" s="923">
        <v>26.885996697616648</v>
      </c>
      <c r="AH164" s="948">
        <v>9.2499999999999999E-2</v>
      </c>
      <c r="AI164" s="937">
        <v>214.01755446472325</v>
      </c>
      <c r="AJ164" s="937">
        <v>48.039086024371827</v>
      </c>
      <c r="AK164" s="792">
        <v>2.6162731357831728E-2</v>
      </c>
      <c r="AL164" s="923">
        <v>1.2568337023314087</v>
      </c>
      <c r="AM164" s="923">
        <v>61.156748514700801</v>
      </c>
      <c r="AN164" s="937">
        <v>110.45266824140404</v>
      </c>
      <c r="AO164" s="937">
        <v>324.47022270612729</v>
      </c>
      <c r="AP164" s="792">
        <v>0.78</v>
      </c>
      <c r="AQ164" s="937">
        <v>47.487153539709531</v>
      </c>
      <c r="AR164" s="886">
        <v>0</v>
      </c>
      <c r="AS164" s="923">
        <v>5.7200873382155413</v>
      </c>
      <c r="AT164" s="923">
        <v>35.12342980860921</v>
      </c>
      <c r="AU164" s="949">
        <v>2.8502437267908172</v>
      </c>
      <c r="AV164" s="944">
        <v>0.14389502246807465</v>
      </c>
      <c r="AW164" s="923">
        <v>0.41013588510605342</v>
      </c>
      <c r="AX164" s="23">
        <v>0</v>
      </c>
      <c r="AY164" s="937">
        <v>85.870962960215621</v>
      </c>
      <c r="AZ164" s="923" t="s">
        <v>63</v>
      </c>
      <c r="BA164" s="950">
        <v>85.870962960215621</v>
      </c>
      <c r="BB164" s="951">
        <v>324.47022270612729</v>
      </c>
      <c r="BL164" s="887"/>
      <c r="BN164" s="945"/>
    </row>
    <row r="165" spans="3:66">
      <c r="C165" s="841" t="s">
        <v>61</v>
      </c>
      <c r="D165" s="842" t="s">
        <v>67</v>
      </c>
      <c r="E165" s="842">
        <v>4225</v>
      </c>
      <c r="F165" s="830">
        <v>1058.9010000000001</v>
      </c>
      <c r="G165" s="830">
        <v>2025</v>
      </c>
      <c r="H165" s="830">
        <v>5</v>
      </c>
      <c r="I165" s="830">
        <v>2030</v>
      </c>
      <c r="J165" s="830">
        <v>40</v>
      </c>
      <c r="K165" s="843">
        <v>2241.5337840245302</v>
      </c>
      <c r="L165" s="843">
        <v>2.8502437267908172</v>
      </c>
      <c r="M165" s="844">
        <v>0</v>
      </c>
      <c r="N165" s="844">
        <v>1</v>
      </c>
      <c r="O165" s="845">
        <v>48.039086024371827</v>
      </c>
      <c r="P165" s="844">
        <v>0</v>
      </c>
      <c r="Q165" s="845">
        <v>26.885996697616648</v>
      </c>
      <c r="R165" s="829">
        <v>6158.732</v>
      </c>
      <c r="S165" s="836">
        <v>0.55735731458622995</v>
      </c>
      <c r="T165" s="836">
        <v>2.5500000000000002E-2</v>
      </c>
      <c r="U165" s="846">
        <v>3.7999999999999999E-2</v>
      </c>
      <c r="V165" s="847">
        <v>210</v>
      </c>
      <c r="W165" s="848">
        <v>1.9620000000000002E-3</v>
      </c>
      <c r="X165" s="848">
        <v>9.4619999999999999E-3</v>
      </c>
      <c r="Y165" s="849">
        <v>1.9620000000000002E-3</v>
      </c>
      <c r="Z165" s="850">
        <v>1.9620000000000002E-3</v>
      </c>
      <c r="AD165" s="952" t="s">
        <v>67</v>
      </c>
      <c r="AE165" s="947">
        <v>4225</v>
      </c>
      <c r="AF165" s="923">
        <v>2241.5337840245302</v>
      </c>
      <c r="AG165" s="923">
        <v>26.885996697616648</v>
      </c>
      <c r="AH165" s="948">
        <v>9.2499999999999999E-2</v>
      </c>
      <c r="AI165" s="937">
        <v>209.82882971679857</v>
      </c>
      <c r="AJ165" s="937">
        <v>48.039086024371827</v>
      </c>
      <c r="AK165" s="792">
        <v>2.6162731357831728E-2</v>
      </c>
      <c r="AL165" s="923">
        <v>1.2568337023314087</v>
      </c>
      <c r="AM165" s="923">
        <v>9.3792930898320002</v>
      </c>
      <c r="AN165" s="937">
        <v>58.675212816535236</v>
      </c>
      <c r="AO165" s="937">
        <v>268.5040425333338</v>
      </c>
      <c r="AP165" s="792">
        <v>0.78</v>
      </c>
      <c r="AQ165" s="937">
        <v>39.296341548608737</v>
      </c>
      <c r="AR165" s="886">
        <v>0</v>
      </c>
      <c r="AS165" s="923">
        <v>5.716678296246049</v>
      </c>
      <c r="AT165" s="923">
        <v>35.20748955679602</v>
      </c>
      <c r="AU165" s="949">
        <v>2.8502437267908172</v>
      </c>
      <c r="AV165" s="944">
        <v>0.14389502246807465</v>
      </c>
      <c r="AW165" s="923">
        <v>0.41013588510605342</v>
      </c>
      <c r="AX165" s="23">
        <v>0</v>
      </c>
      <c r="AY165" s="937">
        <v>77.764210717301637</v>
      </c>
      <c r="AZ165" s="923" t="s">
        <v>63</v>
      </c>
      <c r="BA165" s="950">
        <v>77.764210717301637</v>
      </c>
      <c r="BB165" s="951">
        <v>268.5040425333338</v>
      </c>
      <c r="BL165" s="887"/>
      <c r="BN165" s="945"/>
    </row>
    <row r="166" spans="3:66">
      <c r="C166" s="841" t="s">
        <v>238</v>
      </c>
      <c r="D166" s="842" t="s">
        <v>68</v>
      </c>
      <c r="E166" s="842">
        <v>6130</v>
      </c>
      <c r="F166" s="830">
        <v>992.64300000000003</v>
      </c>
      <c r="G166" s="830">
        <v>2025</v>
      </c>
      <c r="H166" s="830">
        <v>5</v>
      </c>
      <c r="I166" s="830">
        <v>2030</v>
      </c>
      <c r="J166" s="830">
        <v>40</v>
      </c>
      <c r="K166" s="843">
        <v>2241.5337840245302</v>
      </c>
      <c r="L166" s="843">
        <v>2.8502437267908172</v>
      </c>
      <c r="M166" s="844">
        <v>0</v>
      </c>
      <c r="N166" s="844">
        <v>1</v>
      </c>
      <c r="O166" s="845">
        <v>48.039086024371827</v>
      </c>
      <c r="P166" s="844">
        <v>0</v>
      </c>
      <c r="Q166" s="845">
        <v>26.885996697616648</v>
      </c>
      <c r="R166" s="829">
        <v>6158.732</v>
      </c>
      <c r="S166" s="836">
        <v>0.55735731458622995</v>
      </c>
      <c r="T166" s="836">
        <v>2.5500000000000002E-2</v>
      </c>
      <c r="U166" s="846">
        <v>3.7999999999999999E-2</v>
      </c>
      <c r="V166" s="847">
        <v>210</v>
      </c>
      <c r="W166" s="848">
        <v>1.9620000000000002E-3</v>
      </c>
      <c r="X166" s="848">
        <v>9.4619999999999999E-3</v>
      </c>
      <c r="Y166" s="849">
        <v>1.9620000000000002E-3</v>
      </c>
      <c r="Z166" s="850">
        <v>1.9620000000000002E-3</v>
      </c>
      <c r="AD166" s="952" t="s">
        <v>68</v>
      </c>
      <c r="AE166" s="947">
        <v>6130</v>
      </c>
      <c r="AF166" s="923">
        <v>2241.5337840245302</v>
      </c>
      <c r="AG166" s="923">
        <v>26.885996697616648</v>
      </c>
      <c r="AH166" s="948">
        <v>9.2499999999999999E-2</v>
      </c>
      <c r="AI166" s="937">
        <v>209.82882971679857</v>
      </c>
      <c r="AJ166" s="937">
        <v>48.039086024371827</v>
      </c>
      <c r="AK166" s="792">
        <v>2.6162731357831728E-2</v>
      </c>
      <c r="AL166" s="923">
        <v>1.2568337023314087</v>
      </c>
      <c r="AM166" s="923">
        <v>16.550355576614397</v>
      </c>
      <c r="AN166" s="937">
        <v>65.846275303317626</v>
      </c>
      <c r="AO166" s="937">
        <v>275.67510502011618</v>
      </c>
      <c r="AP166" s="792">
        <v>0.78</v>
      </c>
      <c r="AQ166" s="937">
        <v>40.345847239801572</v>
      </c>
      <c r="AR166" s="886">
        <v>0</v>
      </c>
      <c r="AS166" s="923">
        <v>4.944831658985902</v>
      </c>
      <c r="AT166" s="923">
        <v>30.453892972809566</v>
      </c>
      <c r="AU166" s="949">
        <v>2.8502437267908172</v>
      </c>
      <c r="AV166" s="944">
        <v>0.14389502246807465</v>
      </c>
      <c r="AW166" s="923">
        <v>0.41013588510605342</v>
      </c>
      <c r="AX166" s="23">
        <v>0</v>
      </c>
      <c r="AY166" s="937">
        <v>74.060119824508021</v>
      </c>
      <c r="AZ166" s="923" t="s">
        <v>63</v>
      </c>
      <c r="BA166" s="950">
        <v>74.060119824508021</v>
      </c>
      <c r="BB166" s="951">
        <v>275.67510502011618</v>
      </c>
      <c r="BL166" s="887"/>
      <c r="BN166" s="945"/>
    </row>
    <row r="167" spans="3:66">
      <c r="C167" s="826" t="s">
        <v>18</v>
      </c>
      <c r="D167" s="827" t="s">
        <v>105</v>
      </c>
      <c r="E167" s="827">
        <v>0</v>
      </c>
      <c r="F167" s="852">
        <v>649</v>
      </c>
      <c r="G167" s="853">
        <v>2025</v>
      </c>
      <c r="H167" s="854">
        <v>5</v>
      </c>
      <c r="I167" s="855">
        <v>2030</v>
      </c>
      <c r="J167" s="853">
        <v>40</v>
      </c>
      <c r="K167" s="856">
        <v>1831.6323912297753</v>
      </c>
      <c r="L167" s="856">
        <v>2.6805599999999998</v>
      </c>
      <c r="M167" s="857">
        <v>0</v>
      </c>
      <c r="N167" s="857">
        <v>1</v>
      </c>
      <c r="O167" s="858">
        <v>41.325299999999999</v>
      </c>
      <c r="P167" s="857">
        <v>0</v>
      </c>
      <c r="Q167" s="858">
        <v>12.081952747147499</v>
      </c>
      <c r="R167" s="852">
        <v>6040</v>
      </c>
      <c r="S167" s="859">
        <v>0.5649240860756457</v>
      </c>
      <c r="T167" s="859">
        <v>2.5000000000000001E-2</v>
      </c>
      <c r="U167" s="860">
        <v>3.7999999999999999E-2</v>
      </c>
      <c r="V167" s="861">
        <v>210</v>
      </c>
      <c r="W167" s="862">
        <v>1.5039999999999999E-3</v>
      </c>
      <c r="X167" s="862">
        <v>7.4999999999999997E-3</v>
      </c>
      <c r="Y167" s="863">
        <v>0</v>
      </c>
      <c r="Z167" s="696">
        <v>117</v>
      </c>
      <c r="AD167" s="946" t="s">
        <v>105</v>
      </c>
      <c r="AE167" s="947">
        <v>0</v>
      </c>
      <c r="AF167" s="923">
        <v>1831.6323912297753</v>
      </c>
      <c r="AG167" s="923">
        <v>12.081952747147499</v>
      </c>
      <c r="AH167" s="948">
        <v>6.2330000000000003E-2</v>
      </c>
      <c r="AI167" s="937">
        <v>114.9187150600816</v>
      </c>
      <c r="AJ167" s="937">
        <v>41.325299999999999</v>
      </c>
      <c r="AK167" s="792">
        <v>2.6162731357831728E-2</v>
      </c>
      <c r="AL167" s="923">
        <v>1.0811827221818036</v>
      </c>
      <c r="AM167" s="923">
        <v>0</v>
      </c>
      <c r="AN167" s="937">
        <v>42.406482722181799</v>
      </c>
      <c r="AO167" s="937">
        <v>157.32519778226339</v>
      </c>
      <c r="AP167" s="792">
        <v>0.78</v>
      </c>
      <c r="AQ167" s="937">
        <v>23.024996748370121</v>
      </c>
      <c r="AR167" s="886">
        <v>0</v>
      </c>
      <c r="AS167" s="923">
        <v>5.6147516544049472</v>
      </c>
      <c r="AT167" s="923">
        <v>33.913099992605886</v>
      </c>
      <c r="AU167" s="949">
        <v>2.6805599999999998</v>
      </c>
      <c r="AV167" s="944">
        <v>0.14389502246807465</v>
      </c>
      <c r="AW167" s="923">
        <v>0.38571924142702213</v>
      </c>
      <c r="AX167" s="23">
        <v>0</v>
      </c>
      <c r="AY167" s="937">
        <v>60.004375982403026</v>
      </c>
      <c r="AZ167" s="923" t="s">
        <v>63</v>
      </c>
      <c r="BA167" s="950">
        <v>60.004375982403026</v>
      </c>
      <c r="BB167" s="951">
        <v>157.32519778226339</v>
      </c>
      <c r="BL167" s="887"/>
      <c r="BN167" s="945"/>
    </row>
    <row r="168" spans="3:66">
      <c r="C168" s="841" t="s">
        <v>234</v>
      </c>
      <c r="D168" s="842" t="s">
        <v>64</v>
      </c>
      <c r="E168" s="842">
        <v>19</v>
      </c>
      <c r="F168" s="830">
        <v>655.49</v>
      </c>
      <c r="G168" s="830">
        <v>2025</v>
      </c>
      <c r="H168" s="830">
        <v>5</v>
      </c>
      <c r="I168" s="830">
        <v>2030</v>
      </c>
      <c r="J168" s="830">
        <v>40</v>
      </c>
      <c r="K168" s="843">
        <v>2014.7956303527531</v>
      </c>
      <c r="L168" s="843">
        <v>2.6805599999999998</v>
      </c>
      <c r="M168" s="844">
        <v>0</v>
      </c>
      <c r="N168" s="844">
        <v>1</v>
      </c>
      <c r="O168" s="845">
        <v>41.325299999999999</v>
      </c>
      <c r="P168" s="844">
        <v>0</v>
      </c>
      <c r="Q168" s="845">
        <v>12.081952747147499</v>
      </c>
      <c r="R168" s="829">
        <v>6027.92</v>
      </c>
      <c r="S168" s="836">
        <v>0.5649240860756457</v>
      </c>
      <c r="T168" s="836">
        <v>2.5000000000000001E-2</v>
      </c>
      <c r="U168" s="846">
        <v>3.7999999999999999E-2</v>
      </c>
      <c r="V168" s="847">
        <v>210</v>
      </c>
      <c r="W168" s="848">
        <v>1.5039999999999999E-3</v>
      </c>
      <c r="X168" s="848">
        <v>7.4999999999999997E-3</v>
      </c>
      <c r="Y168" s="849">
        <v>0</v>
      </c>
      <c r="Z168" s="850">
        <v>117</v>
      </c>
      <c r="AD168" s="952" t="s">
        <v>64</v>
      </c>
      <c r="AE168" s="947">
        <v>19</v>
      </c>
      <c r="AF168" s="923">
        <v>2014.7956303527531</v>
      </c>
      <c r="AG168" s="923">
        <v>12.081952747147499</v>
      </c>
      <c r="AH168" s="948">
        <v>6.2330000000000003E-2</v>
      </c>
      <c r="AI168" s="937">
        <v>126.33527975461681</v>
      </c>
      <c r="AJ168" s="937">
        <v>41.325299999999999</v>
      </c>
      <c r="AK168" s="792">
        <v>2.6162731357831728E-2</v>
      </c>
      <c r="AL168" s="923">
        <v>1.0811827221818036</v>
      </c>
      <c r="AM168" s="923">
        <v>0</v>
      </c>
      <c r="AN168" s="937">
        <v>42.406482722181799</v>
      </c>
      <c r="AO168" s="937">
        <v>168.74176247679861</v>
      </c>
      <c r="AP168" s="792">
        <v>0.78</v>
      </c>
      <c r="AQ168" s="937">
        <v>24.695843940521986</v>
      </c>
      <c r="AR168" s="886">
        <v>0</v>
      </c>
      <c r="AS168" s="923">
        <v>5.6947139982809709</v>
      </c>
      <c r="AT168" s="923">
        <v>34.327280404517829</v>
      </c>
      <c r="AU168" s="949">
        <v>2.6805599999999998</v>
      </c>
      <c r="AV168" s="944">
        <v>0.14389502246807465</v>
      </c>
      <c r="AW168" s="923">
        <v>0.38571924142702213</v>
      </c>
      <c r="AX168" s="23">
        <v>0</v>
      </c>
      <c r="AY168" s="937">
        <v>62.089403586466837</v>
      </c>
      <c r="AZ168" s="923" t="s">
        <v>63</v>
      </c>
      <c r="BA168" s="950">
        <v>62.089403586466837</v>
      </c>
      <c r="BB168" s="951">
        <v>168.74176247679861</v>
      </c>
      <c r="BL168" s="887"/>
      <c r="BN168" s="945"/>
    </row>
    <row r="169" spans="3:66">
      <c r="C169" s="841" t="s">
        <v>235</v>
      </c>
      <c r="D169" s="842" t="s">
        <v>65</v>
      </c>
      <c r="E169" s="842">
        <v>497</v>
      </c>
      <c r="F169" s="830">
        <v>630.82799999999997</v>
      </c>
      <c r="G169" s="830">
        <v>2025</v>
      </c>
      <c r="H169" s="830">
        <v>5</v>
      </c>
      <c r="I169" s="830">
        <v>2030</v>
      </c>
      <c r="J169" s="830">
        <v>40</v>
      </c>
      <c r="K169" s="843">
        <v>2179.6425455634326</v>
      </c>
      <c r="L169" s="843">
        <v>2.6805599999999998</v>
      </c>
      <c r="M169" s="844">
        <v>0</v>
      </c>
      <c r="N169" s="844">
        <v>1</v>
      </c>
      <c r="O169" s="845">
        <v>41.325299999999999</v>
      </c>
      <c r="P169" s="844">
        <v>0</v>
      </c>
      <c r="Q169" s="845">
        <v>12.081952747147499</v>
      </c>
      <c r="R169" s="829">
        <v>6058.119999999999</v>
      </c>
      <c r="S169" s="836">
        <v>0.5649240860756457</v>
      </c>
      <c r="T169" s="836">
        <v>2.5000000000000001E-2</v>
      </c>
      <c r="U169" s="846">
        <v>3.7999999999999999E-2</v>
      </c>
      <c r="V169" s="847">
        <v>210</v>
      </c>
      <c r="W169" s="848">
        <v>1.5039999999999999E-3</v>
      </c>
      <c r="X169" s="848">
        <v>7.4999999999999997E-3</v>
      </c>
      <c r="Y169" s="849">
        <v>0</v>
      </c>
      <c r="Z169" s="850">
        <v>117</v>
      </c>
      <c r="AD169" s="952" t="s">
        <v>65</v>
      </c>
      <c r="AE169" s="947">
        <v>497</v>
      </c>
      <c r="AF169" s="923">
        <v>2179.6425455634326</v>
      </c>
      <c r="AG169" s="923">
        <v>12.081952747147499</v>
      </c>
      <c r="AH169" s="948">
        <v>6.2330000000000003E-2</v>
      </c>
      <c r="AI169" s="937">
        <v>136.61018797969848</v>
      </c>
      <c r="AJ169" s="937">
        <v>41.325299999999999</v>
      </c>
      <c r="AK169" s="792">
        <v>2.6162731357831728E-2</v>
      </c>
      <c r="AL169" s="923">
        <v>1.0811827221818036</v>
      </c>
      <c r="AM169" s="923">
        <v>0</v>
      </c>
      <c r="AN169" s="937">
        <v>42.406482722181799</v>
      </c>
      <c r="AO169" s="937">
        <v>179.01667070188029</v>
      </c>
      <c r="AP169" s="792">
        <v>0.78</v>
      </c>
      <c r="AQ169" s="937">
        <v>26.199606413458653</v>
      </c>
      <c r="AR169" s="886">
        <v>0</v>
      </c>
      <c r="AS169" s="923">
        <v>6.7601746648887975</v>
      </c>
      <c r="AT169" s="923">
        <v>40.953949340856113</v>
      </c>
      <c r="AU169" s="949">
        <v>2.6805599999999998</v>
      </c>
      <c r="AV169" s="944">
        <v>0.14389502246807465</v>
      </c>
      <c r="AW169" s="923">
        <v>0.38571924142702213</v>
      </c>
      <c r="AX169" s="23">
        <v>0</v>
      </c>
      <c r="AY169" s="937">
        <v>70.219834995741792</v>
      </c>
      <c r="AZ169" s="923" t="s">
        <v>63</v>
      </c>
      <c r="BA169" s="950">
        <v>70.219834995741792</v>
      </c>
      <c r="BB169" s="951">
        <v>179.01667070188029</v>
      </c>
      <c r="BL169" s="887"/>
      <c r="BN169" s="945"/>
    </row>
    <row r="170" spans="3:66">
      <c r="C170" s="841" t="s">
        <v>236</v>
      </c>
      <c r="D170" s="842" t="s">
        <v>56</v>
      </c>
      <c r="E170" s="842">
        <v>2353</v>
      </c>
      <c r="F170" s="830">
        <v>611.35799999999995</v>
      </c>
      <c r="G170" s="830">
        <v>2025</v>
      </c>
      <c r="H170" s="830">
        <v>5</v>
      </c>
      <c r="I170" s="830">
        <v>2030</v>
      </c>
      <c r="J170" s="830">
        <v>40</v>
      </c>
      <c r="K170" s="843">
        <v>1904.8976868789664</v>
      </c>
      <c r="L170" s="843">
        <v>2.6805599999999998</v>
      </c>
      <c r="M170" s="844">
        <v>0</v>
      </c>
      <c r="N170" s="844">
        <v>1</v>
      </c>
      <c r="O170" s="845">
        <v>41.325299999999999</v>
      </c>
      <c r="P170" s="844">
        <v>0</v>
      </c>
      <c r="Q170" s="845">
        <v>12.081952747147499</v>
      </c>
      <c r="R170" s="829">
        <v>6033.96</v>
      </c>
      <c r="S170" s="836">
        <v>0.5649240860756457</v>
      </c>
      <c r="T170" s="836">
        <v>2.5000000000000001E-2</v>
      </c>
      <c r="U170" s="846">
        <v>3.7999999999999999E-2</v>
      </c>
      <c r="V170" s="847">
        <v>210</v>
      </c>
      <c r="W170" s="848">
        <v>1.5039999999999999E-3</v>
      </c>
      <c r="X170" s="848">
        <v>7.4999999999999997E-3</v>
      </c>
      <c r="Y170" s="849">
        <v>0</v>
      </c>
      <c r="Z170" s="850">
        <v>117</v>
      </c>
      <c r="AD170" s="952" t="s">
        <v>56</v>
      </c>
      <c r="AE170" s="947">
        <v>2353</v>
      </c>
      <c r="AF170" s="923">
        <v>1904.8976868789664</v>
      </c>
      <c r="AG170" s="923">
        <v>12.081952747147499</v>
      </c>
      <c r="AH170" s="948">
        <v>6.2330000000000003E-2</v>
      </c>
      <c r="AI170" s="937">
        <v>119.48534093789569</v>
      </c>
      <c r="AJ170" s="937">
        <v>41.325299999999999</v>
      </c>
      <c r="AK170" s="792">
        <v>2.6162731357831728E-2</v>
      </c>
      <c r="AL170" s="923">
        <v>1.0811827221818036</v>
      </c>
      <c r="AM170" s="923">
        <v>0</v>
      </c>
      <c r="AN170" s="937">
        <v>42.406482722181799</v>
      </c>
      <c r="AO170" s="937">
        <v>161.89182366007748</v>
      </c>
      <c r="AP170" s="792">
        <v>0.78</v>
      </c>
      <c r="AQ170" s="937">
        <v>23.693335625230869</v>
      </c>
      <c r="AR170" s="886">
        <v>0</v>
      </c>
      <c r="AS170" s="923">
        <v>5.10157128434897</v>
      </c>
      <c r="AT170" s="923">
        <v>30.782677066910306</v>
      </c>
      <c r="AU170" s="949">
        <v>2.6805599999999998</v>
      </c>
      <c r="AV170" s="944">
        <v>0.14389502246807465</v>
      </c>
      <c r="AW170" s="923">
        <v>0.38571924142702213</v>
      </c>
      <c r="AX170" s="23">
        <v>0</v>
      </c>
      <c r="AY170" s="937">
        <v>57.542291933568194</v>
      </c>
      <c r="AZ170" s="923" t="s">
        <v>63</v>
      </c>
      <c r="BA170" s="950">
        <v>57.542291933568194</v>
      </c>
      <c r="BB170" s="951">
        <v>161.89182366007748</v>
      </c>
      <c r="BL170" s="887"/>
      <c r="BN170" s="945"/>
    </row>
    <row r="171" spans="3:66">
      <c r="C171" s="841" t="s">
        <v>237</v>
      </c>
      <c r="D171" s="842" t="s">
        <v>66</v>
      </c>
      <c r="E171" s="842">
        <v>2814</v>
      </c>
      <c r="F171" s="830">
        <v>593.18600000000004</v>
      </c>
      <c r="G171" s="830">
        <v>2025</v>
      </c>
      <c r="H171" s="830">
        <v>5</v>
      </c>
      <c r="I171" s="830">
        <v>2030</v>
      </c>
      <c r="J171" s="830">
        <v>40</v>
      </c>
      <c r="K171" s="843">
        <v>1849.9487151420731</v>
      </c>
      <c r="L171" s="843">
        <v>2.6805599999999998</v>
      </c>
      <c r="M171" s="844">
        <v>0</v>
      </c>
      <c r="N171" s="844">
        <v>1</v>
      </c>
      <c r="O171" s="845">
        <v>41.325299999999999</v>
      </c>
      <c r="P171" s="844">
        <v>0</v>
      </c>
      <c r="Q171" s="845">
        <v>12.081952747147499</v>
      </c>
      <c r="R171" s="829">
        <v>6058.119999999999</v>
      </c>
      <c r="S171" s="836">
        <v>0.5649240860756457</v>
      </c>
      <c r="T171" s="836">
        <v>2.5000000000000001E-2</v>
      </c>
      <c r="U171" s="846">
        <v>3.7999999999999999E-2</v>
      </c>
      <c r="V171" s="847">
        <v>210</v>
      </c>
      <c r="W171" s="848">
        <v>1.5039999999999999E-3</v>
      </c>
      <c r="X171" s="848">
        <v>7.4999999999999997E-3</v>
      </c>
      <c r="Y171" s="849">
        <v>0</v>
      </c>
      <c r="Z171" s="850">
        <v>117</v>
      </c>
      <c r="AD171" s="952" t="s">
        <v>66</v>
      </c>
      <c r="AE171" s="947">
        <v>2814</v>
      </c>
      <c r="AF171" s="923">
        <v>1849.9487151420731</v>
      </c>
      <c r="AG171" s="923">
        <v>12.081952747147499</v>
      </c>
      <c r="AH171" s="948">
        <v>6.2330000000000003E-2</v>
      </c>
      <c r="AI171" s="937">
        <v>116.06037152953512</v>
      </c>
      <c r="AJ171" s="937">
        <v>41.325299999999999</v>
      </c>
      <c r="AK171" s="792">
        <v>2.6162731357831728E-2</v>
      </c>
      <c r="AL171" s="923">
        <v>1.0811827221818036</v>
      </c>
      <c r="AM171" s="923">
        <v>60.337595725055991</v>
      </c>
      <c r="AN171" s="937">
        <v>102.7440784472378</v>
      </c>
      <c r="AO171" s="937">
        <v>218.8044499767729</v>
      </c>
      <c r="AP171" s="792">
        <v>0.78</v>
      </c>
      <c r="AQ171" s="937">
        <v>32.022662741009967</v>
      </c>
      <c r="AR171" s="886">
        <v>0</v>
      </c>
      <c r="AS171" s="923">
        <v>5.7200873382155413</v>
      </c>
      <c r="AT171" s="923">
        <v>34.65297550539033</v>
      </c>
      <c r="AU171" s="949">
        <v>2.6805599999999998</v>
      </c>
      <c r="AV171" s="944">
        <v>0.14389502246807465</v>
      </c>
      <c r="AW171" s="923">
        <v>0.38571924142702213</v>
      </c>
      <c r="AX171" s="23">
        <v>0</v>
      </c>
      <c r="AY171" s="937">
        <v>69.741917487827322</v>
      </c>
      <c r="AZ171" s="923" t="s">
        <v>63</v>
      </c>
      <c r="BA171" s="950">
        <v>69.741917487827322</v>
      </c>
      <c r="BB171" s="951">
        <v>218.8044499767729</v>
      </c>
      <c r="BL171" s="887"/>
      <c r="BN171" s="945"/>
    </row>
    <row r="172" spans="3:66">
      <c r="C172" s="841" t="s">
        <v>61</v>
      </c>
      <c r="D172" s="842" t="s">
        <v>67</v>
      </c>
      <c r="E172" s="842">
        <v>4225</v>
      </c>
      <c r="F172" s="830">
        <v>560.08699999999999</v>
      </c>
      <c r="G172" s="830">
        <v>2025</v>
      </c>
      <c r="H172" s="830">
        <v>5</v>
      </c>
      <c r="I172" s="830">
        <v>2030</v>
      </c>
      <c r="J172" s="830">
        <v>40</v>
      </c>
      <c r="K172" s="843">
        <v>1813.3160673174775</v>
      </c>
      <c r="L172" s="843">
        <v>2.6805599999999998</v>
      </c>
      <c r="M172" s="844">
        <v>0</v>
      </c>
      <c r="N172" s="844">
        <v>1</v>
      </c>
      <c r="O172" s="845">
        <v>41.325299999999999</v>
      </c>
      <c r="P172" s="844">
        <v>0</v>
      </c>
      <c r="Q172" s="845">
        <v>12.081952747147499</v>
      </c>
      <c r="R172" s="829">
        <v>6076.24</v>
      </c>
      <c r="S172" s="836">
        <v>0.5649240860756457</v>
      </c>
      <c r="T172" s="836">
        <v>2.5000000000000001E-2</v>
      </c>
      <c r="U172" s="846">
        <v>3.7999999999999999E-2</v>
      </c>
      <c r="V172" s="847">
        <v>210</v>
      </c>
      <c r="W172" s="848">
        <v>1.5039999999999999E-3</v>
      </c>
      <c r="X172" s="848">
        <v>7.4999999999999997E-3</v>
      </c>
      <c r="Y172" s="849">
        <v>0</v>
      </c>
      <c r="Z172" s="850">
        <v>117</v>
      </c>
      <c r="AD172" s="952" t="s">
        <v>67</v>
      </c>
      <c r="AE172" s="947">
        <v>4225</v>
      </c>
      <c r="AF172" s="923">
        <v>1813.3160673174775</v>
      </c>
      <c r="AG172" s="923">
        <v>12.081952747147499</v>
      </c>
      <c r="AH172" s="948">
        <v>6.2330000000000003E-2</v>
      </c>
      <c r="AI172" s="937">
        <v>113.77705859062807</v>
      </c>
      <c r="AJ172" s="937">
        <v>41.325299999999999</v>
      </c>
      <c r="AK172" s="792">
        <v>2.6162731357831728E-2</v>
      </c>
      <c r="AL172" s="923">
        <v>1.0811827221818036</v>
      </c>
      <c r="AM172" s="923">
        <v>9.2536638782400011</v>
      </c>
      <c r="AN172" s="937">
        <v>51.660146600421797</v>
      </c>
      <c r="AO172" s="937">
        <v>165.43720519104988</v>
      </c>
      <c r="AP172" s="792">
        <v>0.78</v>
      </c>
      <c r="AQ172" s="937">
        <v>24.212212444539556</v>
      </c>
      <c r="AR172" s="886">
        <v>0</v>
      </c>
      <c r="AS172" s="923">
        <v>5.716678296246049</v>
      </c>
      <c r="AT172" s="923">
        <v>34.735909330782093</v>
      </c>
      <c r="AU172" s="949">
        <v>2.6805599999999998</v>
      </c>
      <c r="AV172" s="944">
        <v>0.14389502246807465</v>
      </c>
      <c r="AW172" s="923">
        <v>0.38571924142702213</v>
      </c>
      <c r="AX172" s="23">
        <v>0</v>
      </c>
      <c r="AY172" s="937">
        <v>62.014401016748671</v>
      </c>
      <c r="AZ172" s="923" t="s">
        <v>63</v>
      </c>
      <c r="BA172" s="950">
        <v>62.014401016748671</v>
      </c>
      <c r="BB172" s="951">
        <v>165.43720519104988</v>
      </c>
      <c r="BL172" s="887"/>
      <c r="BN172" s="945"/>
    </row>
    <row r="173" spans="3:66">
      <c r="C173" s="841" t="s">
        <v>238</v>
      </c>
      <c r="D173" s="842" t="s">
        <v>68</v>
      </c>
      <c r="E173" s="842">
        <v>6130</v>
      </c>
      <c r="F173" s="830">
        <v>525.04100000000005</v>
      </c>
      <c r="G173" s="830">
        <v>2025</v>
      </c>
      <c r="H173" s="830">
        <v>5</v>
      </c>
      <c r="I173" s="830">
        <v>2030</v>
      </c>
      <c r="J173" s="830">
        <v>40</v>
      </c>
      <c r="K173" s="843">
        <v>1813.3160673174775</v>
      </c>
      <c r="L173" s="843">
        <v>2.6805599999999998</v>
      </c>
      <c r="M173" s="844">
        <v>0</v>
      </c>
      <c r="N173" s="844">
        <v>1</v>
      </c>
      <c r="O173" s="845">
        <v>41.325299999999999</v>
      </c>
      <c r="P173" s="844">
        <v>0</v>
      </c>
      <c r="Q173" s="845">
        <v>12.081952747147499</v>
      </c>
      <c r="R173" s="829">
        <v>6076.24</v>
      </c>
      <c r="S173" s="836">
        <v>0.5649240860756457</v>
      </c>
      <c r="T173" s="836">
        <v>2.5000000000000001E-2</v>
      </c>
      <c r="U173" s="846">
        <v>3.7999999999999999E-2</v>
      </c>
      <c r="V173" s="847">
        <v>210</v>
      </c>
      <c r="W173" s="848">
        <v>1.5039999999999999E-3</v>
      </c>
      <c r="X173" s="848">
        <v>7.4999999999999997E-3</v>
      </c>
      <c r="Y173" s="849">
        <v>0</v>
      </c>
      <c r="Z173" s="850">
        <v>117</v>
      </c>
      <c r="AD173" s="952" t="s">
        <v>68</v>
      </c>
      <c r="AE173" s="947">
        <v>6130</v>
      </c>
      <c r="AF173" s="923">
        <v>1813.3160673174775</v>
      </c>
      <c r="AG173" s="923">
        <v>12.081952747147499</v>
      </c>
      <c r="AH173" s="948">
        <v>6.2330000000000003E-2</v>
      </c>
      <c r="AI173" s="937">
        <v>113.77705859062807</v>
      </c>
      <c r="AJ173" s="937">
        <v>41.325299999999999</v>
      </c>
      <c r="AK173" s="792">
        <v>2.6162731357831728E-2</v>
      </c>
      <c r="AL173" s="923">
        <v>1.0811827221818036</v>
      </c>
      <c r="AM173" s="923">
        <v>16.328674891008003</v>
      </c>
      <c r="AN173" s="937">
        <v>58.735157613189799</v>
      </c>
      <c r="AO173" s="937">
        <v>172.51221620381787</v>
      </c>
      <c r="AP173" s="792">
        <v>0.78</v>
      </c>
      <c r="AQ173" s="937">
        <v>25.24766072529825</v>
      </c>
      <c r="AR173" s="886">
        <v>0</v>
      </c>
      <c r="AS173" s="923">
        <v>4.944831658985902</v>
      </c>
      <c r="AT173" s="923">
        <v>30.045983919596498</v>
      </c>
      <c r="AU173" s="949">
        <v>2.6805599999999998</v>
      </c>
      <c r="AV173" s="944">
        <v>0.14389502246807465</v>
      </c>
      <c r="AW173" s="923">
        <v>0.38571924142702213</v>
      </c>
      <c r="AX173" s="23">
        <v>0</v>
      </c>
      <c r="AY173" s="937">
        <v>58.359923886321766</v>
      </c>
      <c r="AZ173" s="923" t="s">
        <v>63</v>
      </c>
      <c r="BA173" s="950">
        <v>58.359923886321766</v>
      </c>
      <c r="BB173" s="951">
        <v>172.51221620381787</v>
      </c>
      <c r="BL173" s="887"/>
      <c r="BN173" s="945"/>
    </row>
    <row r="174" spans="3:66">
      <c r="C174" s="826" t="s">
        <v>18</v>
      </c>
      <c r="D174" s="827" t="s">
        <v>106</v>
      </c>
      <c r="E174" s="827">
        <v>0</v>
      </c>
      <c r="F174" s="852">
        <v>1227</v>
      </c>
      <c r="G174" s="853">
        <v>2025</v>
      </c>
      <c r="H174" s="854">
        <v>5</v>
      </c>
      <c r="I174" s="855">
        <v>2030</v>
      </c>
      <c r="J174" s="853">
        <v>40</v>
      </c>
      <c r="K174" s="856">
        <v>1517.8449349907103</v>
      </c>
      <c r="L174" s="856">
        <v>2.2338</v>
      </c>
      <c r="M174" s="857">
        <v>0</v>
      </c>
      <c r="N174" s="857">
        <v>1</v>
      </c>
      <c r="O174" s="858">
        <v>34.065449999999998</v>
      </c>
      <c r="P174" s="857">
        <v>0</v>
      </c>
      <c r="Q174" s="858">
        <v>11.885996697616648</v>
      </c>
      <c r="R174" s="852">
        <v>6122</v>
      </c>
      <c r="S174" s="859">
        <v>0.55735731458622995</v>
      </c>
      <c r="T174" s="859">
        <v>2.5000000000000001E-2</v>
      </c>
      <c r="U174" s="860">
        <v>3.7999999999999999E-2</v>
      </c>
      <c r="V174" s="861">
        <v>210</v>
      </c>
      <c r="W174" s="862">
        <v>1.5039999999999999E-3</v>
      </c>
      <c r="X174" s="862">
        <v>7.4999999999999997E-3</v>
      </c>
      <c r="Y174" s="863">
        <v>0</v>
      </c>
      <c r="Z174" s="696">
        <v>117</v>
      </c>
      <c r="AD174" s="946" t="s">
        <v>106</v>
      </c>
      <c r="AE174" s="947">
        <v>0</v>
      </c>
      <c r="AF174" s="923">
        <v>1517.8449349907103</v>
      </c>
      <c r="AG174" s="923">
        <v>11.885996697616648</v>
      </c>
      <c r="AH174" s="948">
        <v>6.234E-2</v>
      </c>
      <c r="AI174" s="937">
        <v>95.363426281450302</v>
      </c>
      <c r="AJ174" s="937">
        <v>34.065449999999998</v>
      </c>
      <c r="AK174" s="792">
        <v>2.6162731357831728E-2</v>
      </c>
      <c r="AL174" s="923">
        <v>0.89124521693364878</v>
      </c>
      <c r="AM174" s="923">
        <v>0</v>
      </c>
      <c r="AN174" s="937">
        <v>34.956695216933646</v>
      </c>
      <c r="AO174" s="937">
        <v>130.32012149838394</v>
      </c>
      <c r="AP174" s="792">
        <v>0.78</v>
      </c>
      <c r="AQ174" s="937">
        <v>19.072725895443149</v>
      </c>
      <c r="AR174" s="886">
        <v>0</v>
      </c>
      <c r="AS174" s="923">
        <v>5.6147516544049472</v>
      </c>
      <c r="AT174" s="923">
        <v>34.373509628267094</v>
      </c>
      <c r="AU174" s="949">
        <v>2.2338</v>
      </c>
      <c r="AV174" s="944">
        <v>0.14389502246807465</v>
      </c>
      <c r="AW174" s="923">
        <v>0.32143270118918515</v>
      </c>
      <c r="AX174" s="23">
        <v>0</v>
      </c>
      <c r="AY174" s="937">
        <v>56.001468224899433</v>
      </c>
      <c r="AZ174" s="923" t="s">
        <v>63</v>
      </c>
      <c r="BA174" s="950">
        <v>56.001468224899433</v>
      </c>
      <c r="BB174" s="951">
        <v>130.32012149838394</v>
      </c>
      <c r="BL174" s="887"/>
      <c r="BN174" s="945"/>
    </row>
    <row r="175" spans="3:66">
      <c r="C175" s="841" t="s">
        <v>234</v>
      </c>
      <c r="D175" s="842" t="s">
        <v>64</v>
      </c>
      <c r="E175" s="842">
        <v>19</v>
      </c>
      <c r="F175" s="830">
        <v>1239.27</v>
      </c>
      <c r="G175" s="830">
        <v>2025</v>
      </c>
      <c r="H175" s="830">
        <v>5</v>
      </c>
      <c r="I175" s="830">
        <v>2030</v>
      </c>
      <c r="J175" s="830">
        <v>40</v>
      </c>
      <c r="K175" s="843">
        <v>1669.6294284897815</v>
      </c>
      <c r="L175" s="843">
        <v>2.2338</v>
      </c>
      <c r="M175" s="844">
        <v>0</v>
      </c>
      <c r="N175" s="844">
        <v>1</v>
      </c>
      <c r="O175" s="845">
        <v>34.065449999999998</v>
      </c>
      <c r="P175" s="844">
        <v>0</v>
      </c>
      <c r="Q175" s="845">
        <v>11.885996697616648</v>
      </c>
      <c r="R175" s="829">
        <v>6109.7560000000003</v>
      </c>
      <c r="S175" s="836">
        <v>0.55735731458622995</v>
      </c>
      <c r="T175" s="836">
        <v>2.5000000000000001E-2</v>
      </c>
      <c r="U175" s="846">
        <v>3.7999999999999999E-2</v>
      </c>
      <c r="V175" s="847">
        <v>210</v>
      </c>
      <c r="W175" s="848">
        <v>1.5039999999999999E-3</v>
      </c>
      <c r="X175" s="848">
        <v>7.4999999999999997E-3</v>
      </c>
      <c r="Y175" s="849">
        <v>0</v>
      </c>
      <c r="Z175" s="850">
        <v>117</v>
      </c>
      <c r="AD175" s="952" t="s">
        <v>64</v>
      </c>
      <c r="AE175" s="947">
        <v>19</v>
      </c>
      <c r="AF175" s="923">
        <v>1669.6294284897815</v>
      </c>
      <c r="AG175" s="923">
        <v>11.885996697616648</v>
      </c>
      <c r="AH175" s="948">
        <v>6.234E-2</v>
      </c>
      <c r="AI175" s="937">
        <v>104.82567160618241</v>
      </c>
      <c r="AJ175" s="937">
        <v>34.065449999999998</v>
      </c>
      <c r="AK175" s="792">
        <v>2.6162731357831728E-2</v>
      </c>
      <c r="AL175" s="923">
        <v>0.89124521693364878</v>
      </c>
      <c r="AM175" s="923">
        <v>0</v>
      </c>
      <c r="AN175" s="937">
        <v>34.956695216933646</v>
      </c>
      <c r="AO175" s="937">
        <v>139.78236682311606</v>
      </c>
      <c r="AP175" s="792">
        <v>0.78</v>
      </c>
      <c r="AQ175" s="937">
        <v>20.457552807504399</v>
      </c>
      <c r="AR175" s="886">
        <v>0</v>
      </c>
      <c r="AS175" s="923">
        <v>5.6947139982809709</v>
      </c>
      <c r="AT175" s="923">
        <v>34.79331301928115</v>
      </c>
      <c r="AU175" s="949">
        <v>2.2338</v>
      </c>
      <c r="AV175" s="944">
        <v>0.14389502246807465</v>
      </c>
      <c r="AW175" s="923">
        <v>0.32143270118918515</v>
      </c>
      <c r="AX175" s="23">
        <v>0</v>
      </c>
      <c r="AY175" s="937">
        <v>57.80609852797474</v>
      </c>
      <c r="AZ175" s="923" t="s">
        <v>63</v>
      </c>
      <c r="BA175" s="950">
        <v>57.80609852797474</v>
      </c>
      <c r="BB175" s="951">
        <v>139.78236682311606</v>
      </c>
      <c r="BL175" s="887"/>
      <c r="BN175" s="945"/>
    </row>
    <row r="176" spans="3:66">
      <c r="C176" s="841" t="s">
        <v>235</v>
      </c>
      <c r="D176" s="842" t="s">
        <v>65</v>
      </c>
      <c r="E176" s="842">
        <v>497</v>
      </c>
      <c r="F176" s="830">
        <v>1192.644</v>
      </c>
      <c r="G176" s="830">
        <v>2025</v>
      </c>
      <c r="H176" s="830">
        <v>5</v>
      </c>
      <c r="I176" s="830">
        <v>2030</v>
      </c>
      <c r="J176" s="830">
        <v>40</v>
      </c>
      <c r="K176" s="843">
        <v>1806.2354726389451</v>
      </c>
      <c r="L176" s="843">
        <v>2.2338</v>
      </c>
      <c r="M176" s="844">
        <v>0</v>
      </c>
      <c r="N176" s="844">
        <v>1</v>
      </c>
      <c r="O176" s="845">
        <v>34.065449999999998</v>
      </c>
      <c r="P176" s="844">
        <v>0</v>
      </c>
      <c r="Q176" s="845">
        <v>11.885996697616648</v>
      </c>
      <c r="R176" s="829">
        <v>6140.3659999999991</v>
      </c>
      <c r="S176" s="836">
        <v>0.55735731458622995</v>
      </c>
      <c r="T176" s="836">
        <v>2.5000000000000001E-2</v>
      </c>
      <c r="U176" s="846">
        <v>3.7999999999999999E-2</v>
      </c>
      <c r="V176" s="847">
        <v>210</v>
      </c>
      <c r="W176" s="848">
        <v>1.5039999999999999E-3</v>
      </c>
      <c r="X176" s="848">
        <v>7.4999999999999997E-3</v>
      </c>
      <c r="Y176" s="849">
        <v>0</v>
      </c>
      <c r="Z176" s="850">
        <v>117</v>
      </c>
      <c r="AD176" s="952" t="s">
        <v>65</v>
      </c>
      <c r="AE176" s="947">
        <v>497</v>
      </c>
      <c r="AF176" s="923">
        <v>1806.2354726389451</v>
      </c>
      <c r="AG176" s="923">
        <v>11.885996697616648</v>
      </c>
      <c r="AH176" s="948">
        <v>6.234E-2</v>
      </c>
      <c r="AI176" s="937">
        <v>113.34169239844127</v>
      </c>
      <c r="AJ176" s="937">
        <v>34.065449999999998</v>
      </c>
      <c r="AK176" s="792">
        <v>2.6162731357831728E-2</v>
      </c>
      <c r="AL176" s="923">
        <v>0.89124521693364878</v>
      </c>
      <c r="AM176" s="923">
        <v>0</v>
      </c>
      <c r="AN176" s="937">
        <v>34.956695216933646</v>
      </c>
      <c r="AO176" s="937">
        <v>148.29838761537491</v>
      </c>
      <c r="AP176" s="792">
        <v>0.78</v>
      </c>
      <c r="AQ176" s="937">
        <v>21.703897028359517</v>
      </c>
      <c r="AR176" s="886">
        <v>0</v>
      </c>
      <c r="AS176" s="923">
        <v>6.7601746648887975</v>
      </c>
      <c r="AT176" s="923">
        <v>41.509946666344561</v>
      </c>
      <c r="AU176" s="949">
        <v>2.2338</v>
      </c>
      <c r="AV176" s="944">
        <v>0.14389502246807465</v>
      </c>
      <c r="AW176" s="923">
        <v>0.32143270118918515</v>
      </c>
      <c r="AX176" s="23">
        <v>0</v>
      </c>
      <c r="AY176" s="937">
        <v>65.769076395893265</v>
      </c>
      <c r="AZ176" s="923" t="s">
        <v>63</v>
      </c>
      <c r="BA176" s="950">
        <v>65.769076395893265</v>
      </c>
      <c r="BB176" s="951">
        <v>148.29838761537491</v>
      </c>
      <c r="BL176" s="887"/>
      <c r="BN176" s="945"/>
    </row>
    <row r="177" spans="3:76">
      <c r="C177" s="841" t="s">
        <v>236</v>
      </c>
      <c r="D177" s="842" t="s">
        <v>56</v>
      </c>
      <c r="E177" s="842">
        <v>2353</v>
      </c>
      <c r="F177" s="830">
        <v>1155.8339999999998</v>
      </c>
      <c r="G177" s="830">
        <v>2025</v>
      </c>
      <c r="H177" s="830">
        <v>5</v>
      </c>
      <c r="I177" s="830">
        <v>2030</v>
      </c>
      <c r="J177" s="830">
        <v>40</v>
      </c>
      <c r="K177" s="843">
        <v>1578.5587323903387</v>
      </c>
      <c r="L177" s="843">
        <v>2.2338</v>
      </c>
      <c r="M177" s="844">
        <v>0</v>
      </c>
      <c r="N177" s="844">
        <v>1</v>
      </c>
      <c r="O177" s="845">
        <v>34.065449999999998</v>
      </c>
      <c r="P177" s="844">
        <v>0</v>
      </c>
      <c r="Q177" s="845">
        <v>11.885996697616648</v>
      </c>
      <c r="R177" s="829">
        <v>6115.8779999999997</v>
      </c>
      <c r="S177" s="836">
        <v>0.55735731458622995</v>
      </c>
      <c r="T177" s="836">
        <v>2.5000000000000001E-2</v>
      </c>
      <c r="U177" s="846">
        <v>3.7999999999999999E-2</v>
      </c>
      <c r="V177" s="847">
        <v>210</v>
      </c>
      <c r="W177" s="848">
        <v>1.5039999999999999E-3</v>
      </c>
      <c r="X177" s="848">
        <v>7.4999999999999997E-3</v>
      </c>
      <c r="Y177" s="849">
        <v>0</v>
      </c>
      <c r="Z177" s="850">
        <v>117</v>
      </c>
      <c r="AD177" s="952" t="s">
        <v>56</v>
      </c>
      <c r="AE177" s="947">
        <v>2353</v>
      </c>
      <c r="AF177" s="923">
        <v>1578.5587323903387</v>
      </c>
      <c r="AG177" s="923">
        <v>11.885996697616648</v>
      </c>
      <c r="AH177" s="948">
        <v>6.234E-2</v>
      </c>
      <c r="AI177" s="937">
        <v>99.14832441134314</v>
      </c>
      <c r="AJ177" s="937">
        <v>34.065449999999998</v>
      </c>
      <c r="AK177" s="792">
        <v>2.6162731357831728E-2</v>
      </c>
      <c r="AL177" s="923">
        <v>0.89124521693364878</v>
      </c>
      <c r="AM177" s="923">
        <v>0</v>
      </c>
      <c r="AN177" s="937">
        <v>34.956695216933646</v>
      </c>
      <c r="AO177" s="937">
        <v>134.10501962827678</v>
      </c>
      <c r="AP177" s="792">
        <v>0.78</v>
      </c>
      <c r="AQ177" s="937">
        <v>19.626656660267646</v>
      </c>
      <c r="AR177" s="886">
        <v>0</v>
      </c>
      <c r="AS177" s="923">
        <v>5.10157128434897</v>
      </c>
      <c r="AT177" s="923">
        <v>31.200587583381612</v>
      </c>
      <c r="AU177" s="949">
        <v>2.2338</v>
      </c>
      <c r="AV177" s="944">
        <v>0.14389502246807465</v>
      </c>
      <c r="AW177" s="923">
        <v>0.32143270118918515</v>
      </c>
      <c r="AX177" s="23">
        <v>0</v>
      </c>
      <c r="AY177" s="937">
        <v>53.382476944838452</v>
      </c>
      <c r="AZ177" s="923" t="s">
        <v>63</v>
      </c>
      <c r="BA177" s="950">
        <v>53.382476944838452</v>
      </c>
      <c r="BB177" s="951">
        <v>134.10501962827678</v>
      </c>
      <c r="BL177" s="887"/>
      <c r="BN177" s="945"/>
    </row>
    <row r="178" spans="3:76">
      <c r="C178" s="841" t="s">
        <v>237</v>
      </c>
      <c r="D178" s="842" t="s">
        <v>66</v>
      </c>
      <c r="E178" s="842">
        <v>2814</v>
      </c>
      <c r="F178" s="830">
        <v>1121.4780000000001</v>
      </c>
      <c r="G178" s="830">
        <v>2025</v>
      </c>
      <c r="H178" s="830">
        <v>5</v>
      </c>
      <c r="I178" s="830">
        <v>2030</v>
      </c>
      <c r="J178" s="830">
        <v>40</v>
      </c>
      <c r="K178" s="843">
        <v>1533.0233843406174</v>
      </c>
      <c r="L178" s="843">
        <v>2.2338</v>
      </c>
      <c r="M178" s="844">
        <v>0</v>
      </c>
      <c r="N178" s="844">
        <v>1</v>
      </c>
      <c r="O178" s="845">
        <v>34.065449999999998</v>
      </c>
      <c r="P178" s="844">
        <v>0</v>
      </c>
      <c r="Q178" s="845">
        <v>11.885996697616648</v>
      </c>
      <c r="R178" s="829">
        <v>6140.3659999999991</v>
      </c>
      <c r="S178" s="836">
        <v>0.55735731458622995</v>
      </c>
      <c r="T178" s="836">
        <v>2.5000000000000001E-2</v>
      </c>
      <c r="U178" s="846">
        <v>3.7999999999999999E-2</v>
      </c>
      <c r="V178" s="847">
        <v>210</v>
      </c>
      <c r="W178" s="848">
        <v>1.5039999999999999E-3</v>
      </c>
      <c r="X178" s="848">
        <v>7.4999999999999997E-3</v>
      </c>
      <c r="Y178" s="849">
        <v>0</v>
      </c>
      <c r="Z178" s="850">
        <v>117</v>
      </c>
      <c r="AD178" s="952" t="s">
        <v>66</v>
      </c>
      <c r="AE178" s="947">
        <v>2814</v>
      </c>
      <c r="AF178" s="923">
        <v>1533.0233843406174</v>
      </c>
      <c r="AG178" s="923">
        <v>11.885996697616648</v>
      </c>
      <c r="AH178" s="948">
        <v>6.234E-2</v>
      </c>
      <c r="AI178" s="937">
        <v>96.309650813923525</v>
      </c>
      <c r="AJ178" s="937">
        <v>34.065449999999998</v>
      </c>
      <c r="AK178" s="792">
        <v>2.6162731357831728E-2</v>
      </c>
      <c r="AL178" s="923">
        <v>0.89124521693364878</v>
      </c>
      <c r="AM178" s="923">
        <v>61.156748514700801</v>
      </c>
      <c r="AN178" s="937">
        <v>96.113443731634447</v>
      </c>
      <c r="AO178" s="937">
        <v>192.42309454555797</v>
      </c>
      <c r="AP178" s="792">
        <v>0.78</v>
      </c>
      <c r="AQ178" s="937">
        <v>28.161675234978041</v>
      </c>
      <c r="AR178" s="886">
        <v>0</v>
      </c>
      <c r="AS178" s="923">
        <v>5.7200873382155413</v>
      </c>
      <c r="AT178" s="923">
        <v>35.12342980860921</v>
      </c>
      <c r="AU178" s="949">
        <v>2.2338</v>
      </c>
      <c r="AV178" s="944">
        <v>0.14389502246807465</v>
      </c>
      <c r="AW178" s="923">
        <v>0.32143270118918515</v>
      </c>
      <c r="AX178" s="23">
        <v>0</v>
      </c>
      <c r="AY178" s="937">
        <v>65.840337744776434</v>
      </c>
      <c r="AZ178" s="923" t="s">
        <v>63</v>
      </c>
      <c r="BA178" s="950">
        <v>65.840337744776434</v>
      </c>
      <c r="BB178" s="951">
        <v>192.42309454555797</v>
      </c>
      <c r="BL178" s="887"/>
      <c r="BN178" s="945"/>
    </row>
    <row r="179" spans="3:76">
      <c r="C179" s="841" t="s">
        <v>61</v>
      </c>
      <c r="D179" s="842" t="s">
        <v>67</v>
      </c>
      <c r="E179" s="842">
        <v>4225</v>
      </c>
      <c r="F179" s="830">
        <v>1058.9010000000001</v>
      </c>
      <c r="G179" s="830">
        <v>2025</v>
      </c>
      <c r="H179" s="830">
        <v>5</v>
      </c>
      <c r="I179" s="830">
        <v>2030</v>
      </c>
      <c r="J179" s="830">
        <v>40</v>
      </c>
      <c r="K179" s="843">
        <v>1502.6664856408031</v>
      </c>
      <c r="L179" s="843">
        <v>2.2338</v>
      </c>
      <c r="M179" s="844">
        <v>0</v>
      </c>
      <c r="N179" s="844">
        <v>1</v>
      </c>
      <c r="O179" s="845">
        <v>34.065449999999998</v>
      </c>
      <c r="P179" s="844">
        <v>0</v>
      </c>
      <c r="Q179" s="845">
        <v>11.885996697616648</v>
      </c>
      <c r="R179" s="829">
        <v>6158.732</v>
      </c>
      <c r="S179" s="836">
        <v>0.55735731458622995</v>
      </c>
      <c r="T179" s="836">
        <v>2.5000000000000001E-2</v>
      </c>
      <c r="U179" s="846">
        <v>3.7999999999999999E-2</v>
      </c>
      <c r="V179" s="847">
        <v>210</v>
      </c>
      <c r="W179" s="848">
        <v>1.5039999999999999E-3</v>
      </c>
      <c r="X179" s="848">
        <v>7.4999999999999997E-3</v>
      </c>
      <c r="Y179" s="849">
        <v>0</v>
      </c>
      <c r="Z179" s="850">
        <v>117</v>
      </c>
      <c r="AD179" s="952" t="s">
        <v>67</v>
      </c>
      <c r="AE179" s="947">
        <v>4225</v>
      </c>
      <c r="AF179" s="923">
        <v>1502.6664856408031</v>
      </c>
      <c r="AG179" s="923">
        <v>11.885996697616648</v>
      </c>
      <c r="AH179" s="948">
        <v>6.234E-2</v>
      </c>
      <c r="AI179" s="937">
        <v>94.417201748977092</v>
      </c>
      <c r="AJ179" s="937">
        <v>34.065449999999998</v>
      </c>
      <c r="AK179" s="792">
        <v>2.6162731357831728E-2</v>
      </c>
      <c r="AL179" s="923">
        <v>0.89124521693364878</v>
      </c>
      <c r="AM179" s="923">
        <v>9.3792930898320002</v>
      </c>
      <c r="AN179" s="937">
        <v>44.335988306765643</v>
      </c>
      <c r="AO179" s="937">
        <v>138.75319005574272</v>
      </c>
      <c r="AP179" s="792">
        <v>0.78</v>
      </c>
      <c r="AQ179" s="937">
        <v>20.306929817313943</v>
      </c>
      <c r="AR179" s="886">
        <v>0</v>
      </c>
      <c r="AS179" s="923">
        <v>5.716678296246049</v>
      </c>
      <c r="AT179" s="923">
        <v>35.20748955679602</v>
      </c>
      <c r="AU179" s="949">
        <v>2.2338</v>
      </c>
      <c r="AV179" s="944">
        <v>0.14389502246807465</v>
      </c>
      <c r="AW179" s="923">
        <v>0.32143270118918515</v>
      </c>
      <c r="AX179" s="23">
        <v>0</v>
      </c>
      <c r="AY179" s="937">
        <v>58.069652075299153</v>
      </c>
      <c r="AZ179" s="923" t="s">
        <v>63</v>
      </c>
      <c r="BA179" s="950">
        <v>58.069652075299153</v>
      </c>
      <c r="BB179" s="951">
        <v>138.75319005574272</v>
      </c>
      <c r="BL179" s="887"/>
      <c r="BN179" s="945"/>
    </row>
    <row r="180" spans="3:76">
      <c r="C180" s="841" t="s">
        <v>238</v>
      </c>
      <c r="D180" s="842" t="s">
        <v>68</v>
      </c>
      <c r="E180" s="842">
        <v>6130</v>
      </c>
      <c r="F180" s="830">
        <v>992.64300000000003</v>
      </c>
      <c r="G180" s="830">
        <v>2025</v>
      </c>
      <c r="H180" s="830">
        <v>5</v>
      </c>
      <c r="I180" s="830">
        <v>2030</v>
      </c>
      <c r="J180" s="830">
        <v>40</v>
      </c>
      <c r="K180" s="843">
        <v>1502.6664856408031</v>
      </c>
      <c r="L180" s="843">
        <v>2.2338</v>
      </c>
      <c r="M180" s="844">
        <v>0</v>
      </c>
      <c r="N180" s="844">
        <v>1</v>
      </c>
      <c r="O180" s="845">
        <v>34.065449999999998</v>
      </c>
      <c r="P180" s="844">
        <v>0</v>
      </c>
      <c r="Q180" s="845">
        <v>11.885996697616648</v>
      </c>
      <c r="R180" s="829">
        <v>6158.732</v>
      </c>
      <c r="S180" s="836">
        <v>0.55735731458622995</v>
      </c>
      <c r="T180" s="836">
        <v>2.5000000000000001E-2</v>
      </c>
      <c r="U180" s="846">
        <v>3.7999999999999999E-2</v>
      </c>
      <c r="V180" s="847">
        <v>210</v>
      </c>
      <c r="W180" s="848">
        <v>1.5039999999999999E-3</v>
      </c>
      <c r="X180" s="848">
        <v>7.4999999999999997E-3</v>
      </c>
      <c r="Y180" s="849">
        <v>0</v>
      </c>
      <c r="Z180" s="850">
        <v>117</v>
      </c>
      <c r="AD180" s="952" t="s">
        <v>68</v>
      </c>
      <c r="AE180" s="947">
        <v>6130</v>
      </c>
      <c r="AF180" s="923">
        <v>1502.6664856408031</v>
      </c>
      <c r="AG180" s="923">
        <v>11.885996697616648</v>
      </c>
      <c r="AH180" s="948">
        <v>6.234E-2</v>
      </c>
      <c r="AI180" s="937">
        <v>94.417201748977092</v>
      </c>
      <c r="AJ180" s="937">
        <v>34.065449999999998</v>
      </c>
      <c r="AK180" s="792">
        <v>2.6162731357831728E-2</v>
      </c>
      <c r="AL180" s="923">
        <v>0.89124521693364878</v>
      </c>
      <c r="AM180" s="923">
        <v>16.550355576614397</v>
      </c>
      <c r="AN180" s="937">
        <v>51.507050793548046</v>
      </c>
      <c r="AO180" s="937">
        <v>145.92425254252515</v>
      </c>
      <c r="AP180" s="792">
        <v>0.78</v>
      </c>
      <c r="AQ180" s="937">
        <v>21.356435508506781</v>
      </c>
      <c r="AR180" s="886">
        <v>0</v>
      </c>
      <c r="AS180" s="923">
        <v>4.944831658985902</v>
      </c>
      <c r="AT180" s="923">
        <v>30.453892972809566</v>
      </c>
      <c r="AU180" s="949">
        <v>2.2338</v>
      </c>
      <c r="AV180" s="944">
        <v>0.14389502246807465</v>
      </c>
      <c r="AW180" s="923">
        <v>0.32143270118918515</v>
      </c>
      <c r="AX180" s="23">
        <v>0</v>
      </c>
      <c r="AY180" s="937">
        <v>54.365561182505537</v>
      </c>
      <c r="AZ180" s="923" t="s">
        <v>63</v>
      </c>
      <c r="BA180" s="950">
        <v>54.365561182505537</v>
      </c>
      <c r="BB180" s="951">
        <v>145.92425254252515</v>
      </c>
      <c r="BL180" s="887"/>
      <c r="BN180" s="945"/>
    </row>
    <row r="181" spans="3:76">
      <c r="C181" s="826" t="s">
        <v>18</v>
      </c>
      <c r="D181" s="827" t="s">
        <v>107</v>
      </c>
      <c r="E181" s="827">
        <v>0</v>
      </c>
      <c r="F181" s="852">
        <v>565.47652173913048</v>
      </c>
      <c r="G181" s="853">
        <v>2025</v>
      </c>
      <c r="H181" s="854">
        <v>5</v>
      </c>
      <c r="I181" s="855">
        <v>2030</v>
      </c>
      <c r="J181" s="853">
        <v>40</v>
      </c>
      <c r="K181" s="856">
        <v>3260.8847664347982</v>
      </c>
      <c r="L181" s="856">
        <v>5.0260500000000006</v>
      </c>
      <c r="M181" s="857">
        <v>0</v>
      </c>
      <c r="N181" s="857">
        <v>1</v>
      </c>
      <c r="O181" s="858">
        <v>72.598500000000001</v>
      </c>
      <c r="P181" s="857">
        <v>0</v>
      </c>
      <c r="Q181" s="858">
        <v>65.279269304464421</v>
      </c>
      <c r="R181" s="852">
        <v>6743</v>
      </c>
      <c r="S181" s="859">
        <v>0.53165182242608799</v>
      </c>
      <c r="T181" s="859">
        <v>2.5000000000000001E-2</v>
      </c>
      <c r="U181" s="860">
        <v>3.7999999999999999E-2</v>
      </c>
      <c r="V181" s="861">
        <v>323.39999999999998</v>
      </c>
      <c r="W181" s="862">
        <v>1.5039999999999999E-3</v>
      </c>
      <c r="X181" s="862">
        <v>5.6249999999999998E-3</v>
      </c>
      <c r="Y181" s="863">
        <v>0</v>
      </c>
      <c r="Z181" s="696">
        <v>5.8204047217537891</v>
      </c>
      <c r="AD181" s="946" t="s">
        <v>107</v>
      </c>
      <c r="AE181" s="947">
        <v>0</v>
      </c>
      <c r="AF181" s="923">
        <v>3260.8847664347982</v>
      </c>
      <c r="AG181" s="923">
        <v>65.279269304464421</v>
      </c>
      <c r="AH181" s="948">
        <v>6.2330000000000003E-2</v>
      </c>
      <c r="AI181" s="937">
        <v>207.31980434762824</v>
      </c>
      <c r="AJ181" s="937">
        <v>72.598500000000001</v>
      </c>
      <c r="AK181" s="792">
        <v>5.5399999999999998E-2</v>
      </c>
      <c r="AL181" s="923">
        <v>4.0219569000000002</v>
      </c>
      <c r="AM181" s="923">
        <v>0</v>
      </c>
      <c r="AN181" s="937">
        <v>76.620456900000008</v>
      </c>
      <c r="AO181" s="937">
        <v>283.94026124762826</v>
      </c>
      <c r="AP181" s="792">
        <v>0.78</v>
      </c>
      <c r="AQ181" s="937">
        <v>41.555476707591062</v>
      </c>
      <c r="AR181" s="886">
        <v>0</v>
      </c>
      <c r="AS181" s="923">
        <v>5.6147516544049472</v>
      </c>
      <c r="AT181" s="923">
        <v>37.860270405652564</v>
      </c>
      <c r="AU181" s="949">
        <v>5.0260500000000006</v>
      </c>
      <c r="AV181" s="944">
        <v>0.11519703495348303</v>
      </c>
      <c r="AW181" s="923">
        <v>0.57898605752795351</v>
      </c>
      <c r="AX181" s="23">
        <v>0</v>
      </c>
      <c r="AY181" s="937">
        <v>85.02078317077158</v>
      </c>
      <c r="AZ181" s="923" t="s">
        <v>63</v>
      </c>
      <c r="BA181" s="950">
        <v>85.02078317077158</v>
      </c>
      <c r="BB181" s="951">
        <v>283.94026124762826</v>
      </c>
      <c r="BL181" s="887"/>
      <c r="BN181" s="945"/>
    </row>
    <row r="182" spans="3:76">
      <c r="C182" s="841" t="s">
        <v>234</v>
      </c>
      <c r="D182" s="842" t="s">
        <v>64</v>
      </c>
      <c r="E182" s="842">
        <v>19</v>
      </c>
      <c r="F182" s="830">
        <v>571.13128695652176</v>
      </c>
      <c r="G182" s="830">
        <v>2025</v>
      </c>
      <c r="H182" s="830">
        <v>5</v>
      </c>
      <c r="I182" s="830">
        <v>2030</v>
      </c>
      <c r="J182" s="830">
        <v>40</v>
      </c>
      <c r="K182" s="843">
        <v>3586.9732430782783</v>
      </c>
      <c r="L182" s="843">
        <v>5.0260500000000006</v>
      </c>
      <c r="M182" s="844">
        <v>0</v>
      </c>
      <c r="N182" s="844">
        <v>1</v>
      </c>
      <c r="O182" s="845">
        <v>72.598500000000001</v>
      </c>
      <c r="P182" s="844">
        <v>0</v>
      </c>
      <c r="Q182" s="845">
        <v>65.279269304464421</v>
      </c>
      <c r="R182" s="829">
        <v>6729.5140000000001</v>
      </c>
      <c r="S182" s="836">
        <v>0.53165182242608799</v>
      </c>
      <c r="T182" s="836">
        <v>2.5000000000000001E-2</v>
      </c>
      <c r="U182" s="846">
        <v>3.7999999999999999E-2</v>
      </c>
      <c r="V182" s="847">
        <v>323.39999999999998</v>
      </c>
      <c r="W182" s="848">
        <v>1.5039999999999999E-3</v>
      </c>
      <c r="X182" s="848">
        <v>5.6249999999999998E-3</v>
      </c>
      <c r="Y182" s="849">
        <v>0</v>
      </c>
      <c r="Z182" s="850">
        <v>5.8204047217537891</v>
      </c>
      <c r="AD182" s="952" t="s">
        <v>64</v>
      </c>
      <c r="AE182" s="947">
        <v>19</v>
      </c>
      <c r="AF182" s="923">
        <v>3586.9732430782783</v>
      </c>
      <c r="AG182" s="923">
        <v>65.279269304464421</v>
      </c>
      <c r="AH182" s="948">
        <v>6.2330000000000003E-2</v>
      </c>
      <c r="AI182" s="937">
        <v>227.64489909681637</v>
      </c>
      <c r="AJ182" s="937">
        <v>72.598500000000001</v>
      </c>
      <c r="AK182" s="792">
        <v>5.5399999999999998E-2</v>
      </c>
      <c r="AL182" s="923">
        <v>4.0219569000000002</v>
      </c>
      <c r="AM182" s="923">
        <v>0</v>
      </c>
      <c r="AN182" s="937">
        <v>76.620456900000008</v>
      </c>
      <c r="AO182" s="937">
        <v>304.26535599681637</v>
      </c>
      <c r="AP182" s="792">
        <v>0.78</v>
      </c>
      <c r="AQ182" s="937">
        <v>44.530112983962127</v>
      </c>
      <c r="AR182" s="886">
        <v>0</v>
      </c>
      <c r="AS182" s="923">
        <v>5.6947139982809709</v>
      </c>
      <c r="AT182" s="923">
        <v>38.322657577427769</v>
      </c>
      <c r="AU182" s="949">
        <v>5.0260500000000006</v>
      </c>
      <c r="AV182" s="944">
        <v>0.11519703495348303</v>
      </c>
      <c r="AW182" s="923">
        <v>0.57898605752795351</v>
      </c>
      <c r="AX182" s="23">
        <v>0</v>
      </c>
      <c r="AY182" s="937">
        <v>88.457806618917843</v>
      </c>
      <c r="AZ182" s="923" t="s">
        <v>63</v>
      </c>
      <c r="BA182" s="950">
        <v>88.457806618917843</v>
      </c>
      <c r="BB182" s="951">
        <v>304.26535599681637</v>
      </c>
      <c r="BL182" s="887"/>
      <c r="BN182" s="945"/>
    </row>
    <row r="183" spans="3:76">
      <c r="C183" s="841" t="s">
        <v>235</v>
      </c>
      <c r="D183" s="842" t="s">
        <v>65</v>
      </c>
      <c r="E183" s="842">
        <v>497</v>
      </c>
      <c r="F183" s="830">
        <v>549.64317913043476</v>
      </c>
      <c r="G183" s="830">
        <v>2025</v>
      </c>
      <c r="H183" s="830">
        <v>5</v>
      </c>
      <c r="I183" s="830">
        <v>2030</v>
      </c>
      <c r="J183" s="830">
        <v>40</v>
      </c>
      <c r="K183" s="843">
        <v>3880.4528720574094</v>
      </c>
      <c r="L183" s="843">
        <v>5.0260500000000006</v>
      </c>
      <c r="M183" s="844">
        <v>0</v>
      </c>
      <c r="N183" s="844">
        <v>1</v>
      </c>
      <c r="O183" s="845">
        <v>72.598500000000001</v>
      </c>
      <c r="P183" s="844">
        <v>0</v>
      </c>
      <c r="Q183" s="845">
        <v>65.279269304464421</v>
      </c>
      <c r="R183" s="829">
        <v>6763.2289999999994</v>
      </c>
      <c r="S183" s="836">
        <v>0.53165182242608799</v>
      </c>
      <c r="T183" s="836">
        <v>2.5000000000000001E-2</v>
      </c>
      <c r="U183" s="846">
        <v>3.7999999999999999E-2</v>
      </c>
      <c r="V183" s="847">
        <v>323.39999999999998</v>
      </c>
      <c r="W183" s="848">
        <v>1.5039999999999999E-3</v>
      </c>
      <c r="X183" s="848">
        <v>5.6249999999999998E-3</v>
      </c>
      <c r="Y183" s="849">
        <v>0</v>
      </c>
      <c r="Z183" s="850">
        <v>5.8204047217537891</v>
      </c>
      <c r="AD183" s="952" t="s">
        <v>65</v>
      </c>
      <c r="AE183" s="947">
        <v>497</v>
      </c>
      <c r="AF183" s="923">
        <v>3880.4528720574094</v>
      </c>
      <c r="AG183" s="923">
        <v>65.279269304464421</v>
      </c>
      <c r="AH183" s="948">
        <v>6.2330000000000003E-2</v>
      </c>
      <c r="AI183" s="937">
        <v>245.93748437108562</v>
      </c>
      <c r="AJ183" s="937">
        <v>72.598500000000001</v>
      </c>
      <c r="AK183" s="792">
        <v>5.5399999999999998E-2</v>
      </c>
      <c r="AL183" s="923">
        <v>4.0219569000000002</v>
      </c>
      <c r="AM183" s="923">
        <v>0</v>
      </c>
      <c r="AN183" s="937">
        <v>76.620456900000008</v>
      </c>
      <c r="AO183" s="937">
        <v>322.55794127108561</v>
      </c>
      <c r="AP183" s="792">
        <v>0.78</v>
      </c>
      <c r="AQ183" s="937">
        <v>47.207285632696056</v>
      </c>
      <c r="AR183" s="886">
        <v>0</v>
      </c>
      <c r="AS183" s="923">
        <v>6.7601746648887975</v>
      </c>
      <c r="AT183" s="923">
        <v>45.720609338641189</v>
      </c>
      <c r="AU183" s="949">
        <v>5.0260500000000006</v>
      </c>
      <c r="AV183" s="944">
        <v>0.11519703495348303</v>
      </c>
      <c r="AW183" s="923">
        <v>0.57898605752795351</v>
      </c>
      <c r="AX183" s="23">
        <v>0</v>
      </c>
      <c r="AY183" s="937">
        <v>98.532931028865207</v>
      </c>
      <c r="AZ183" s="923" t="s">
        <v>63</v>
      </c>
      <c r="BA183" s="950">
        <v>98.532931028865207</v>
      </c>
      <c r="BB183" s="951">
        <v>322.55794127108561</v>
      </c>
      <c r="BL183" s="887"/>
      <c r="BN183" s="945"/>
      <c r="BS183" s="953"/>
    </row>
    <row r="184" spans="3:76">
      <c r="C184" s="841" t="s">
        <v>236</v>
      </c>
      <c r="D184" s="842" t="s">
        <v>56</v>
      </c>
      <c r="E184" s="842">
        <v>2353</v>
      </c>
      <c r="F184" s="830">
        <v>532.6788834782609</v>
      </c>
      <c r="G184" s="830">
        <v>2025</v>
      </c>
      <c r="H184" s="830">
        <v>5</v>
      </c>
      <c r="I184" s="830">
        <v>2030</v>
      </c>
      <c r="J184" s="830">
        <v>40</v>
      </c>
      <c r="K184" s="843">
        <v>3391.3201570921901</v>
      </c>
      <c r="L184" s="843">
        <v>5.0260500000000006</v>
      </c>
      <c r="M184" s="844">
        <v>0</v>
      </c>
      <c r="N184" s="844">
        <v>1</v>
      </c>
      <c r="O184" s="845">
        <v>72.598500000000001</v>
      </c>
      <c r="P184" s="844">
        <v>0</v>
      </c>
      <c r="Q184" s="845">
        <v>65.279269304464421</v>
      </c>
      <c r="R184" s="829">
        <v>6736.2569999999996</v>
      </c>
      <c r="S184" s="836">
        <v>0.53165182242608799</v>
      </c>
      <c r="T184" s="836">
        <v>2.5000000000000001E-2</v>
      </c>
      <c r="U184" s="846">
        <v>3.7999999999999999E-2</v>
      </c>
      <c r="V184" s="847">
        <v>323.39999999999998</v>
      </c>
      <c r="W184" s="848">
        <v>1.5039999999999999E-3</v>
      </c>
      <c r="X184" s="848">
        <v>5.6249999999999998E-3</v>
      </c>
      <c r="Y184" s="849">
        <v>0</v>
      </c>
      <c r="Z184" s="850">
        <v>5.8204047217537891</v>
      </c>
      <c r="AD184" s="952" t="s">
        <v>56</v>
      </c>
      <c r="AE184" s="947">
        <v>2353</v>
      </c>
      <c r="AF184" s="923">
        <v>3391.3201570921901</v>
      </c>
      <c r="AG184" s="923">
        <v>65.279269304464421</v>
      </c>
      <c r="AH184" s="948">
        <v>6.2330000000000003E-2</v>
      </c>
      <c r="AI184" s="937">
        <v>215.44984224730348</v>
      </c>
      <c r="AJ184" s="937">
        <v>72.598500000000001</v>
      </c>
      <c r="AK184" s="792">
        <v>5.5399999999999998E-2</v>
      </c>
      <c r="AL184" s="923">
        <v>4.0219569000000002</v>
      </c>
      <c r="AM184" s="923">
        <v>0</v>
      </c>
      <c r="AN184" s="937">
        <v>76.620456900000008</v>
      </c>
      <c r="AO184" s="937">
        <v>292.0702991473035</v>
      </c>
      <c r="AP184" s="792">
        <v>0.78</v>
      </c>
      <c r="AQ184" s="937">
        <v>42.745331218139484</v>
      </c>
      <c r="AR184" s="886">
        <v>0</v>
      </c>
      <c r="AS184" s="923">
        <v>5.10157128434897</v>
      </c>
      <c r="AT184" s="923">
        <v>34.365495275194732</v>
      </c>
      <c r="AU184" s="949">
        <v>5.0260500000000006</v>
      </c>
      <c r="AV184" s="944">
        <v>0.11519703495348303</v>
      </c>
      <c r="AW184" s="923">
        <v>0.57898605752795351</v>
      </c>
      <c r="AX184" s="23">
        <v>0</v>
      </c>
      <c r="AY184" s="937">
        <v>82.71586255086217</v>
      </c>
      <c r="AZ184" s="923" t="s">
        <v>63</v>
      </c>
      <c r="BA184" s="950">
        <v>82.71586255086217</v>
      </c>
      <c r="BB184" s="951">
        <v>292.0702991473035</v>
      </c>
      <c r="BL184" s="887"/>
      <c r="BN184" s="945"/>
      <c r="BT184" s="953"/>
    </row>
    <row r="185" spans="3:76">
      <c r="C185" s="841" t="s">
        <v>237</v>
      </c>
      <c r="D185" s="842" t="s">
        <v>66</v>
      </c>
      <c r="E185" s="842">
        <v>2814</v>
      </c>
      <c r="F185" s="830">
        <v>516.8455408695653</v>
      </c>
      <c r="G185" s="830">
        <v>2025</v>
      </c>
      <c r="H185" s="830">
        <v>5</v>
      </c>
      <c r="I185" s="830">
        <v>2030</v>
      </c>
      <c r="J185" s="830">
        <v>40</v>
      </c>
      <c r="K185" s="843">
        <v>3293.4936140991463</v>
      </c>
      <c r="L185" s="843">
        <v>5.0260500000000006</v>
      </c>
      <c r="M185" s="844">
        <v>0</v>
      </c>
      <c r="N185" s="844">
        <v>1</v>
      </c>
      <c r="O185" s="845">
        <v>72.598500000000001</v>
      </c>
      <c r="P185" s="844">
        <v>0</v>
      </c>
      <c r="Q185" s="845">
        <v>65.279269304464421</v>
      </c>
      <c r="R185" s="829">
        <v>6763.2289999999994</v>
      </c>
      <c r="S185" s="836">
        <v>0.53165182242608799</v>
      </c>
      <c r="T185" s="836">
        <v>2.5000000000000001E-2</v>
      </c>
      <c r="U185" s="846">
        <v>3.7999999999999999E-2</v>
      </c>
      <c r="V185" s="847">
        <v>323.39999999999998</v>
      </c>
      <c r="W185" s="848">
        <v>1.5039999999999999E-3</v>
      </c>
      <c r="X185" s="848">
        <v>5.6249999999999998E-3</v>
      </c>
      <c r="Y185" s="849">
        <v>0</v>
      </c>
      <c r="Z185" s="850">
        <v>5.8204047217537891</v>
      </c>
      <c r="AD185" s="952" t="s">
        <v>66</v>
      </c>
      <c r="AE185" s="947">
        <v>2814</v>
      </c>
      <c r="AF185" s="923">
        <v>3293.4936140991463</v>
      </c>
      <c r="AG185" s="923">
        <v>65.279269304464421</v>
      </c>
      <c r="AH185" s="948">
        <v>6.2330000000000003E-2</v>
      </c>
      <c r="AI185" s="937">
        <v>209.35231382254707</v>
      </c>
      <c r="AJ185" s="937">
        <v>72.598500000000001</v>
      </c>
      <c r="AK185" s="792">
        <v>5.5399999999999998E-2</v>
      </c>
      <c r="AL185" s="923">
        <v>4.0219569000000002</v>
      </c>
      <c r="AM185" s="923">
        <v>60.337595725055991</v>
      </c>
      <c r="AN185" s="937">
        <v>136.95805262505598</v>
      </c>
      <c r="AO185" s="937">
        <v>346.31036644760309</v>
      </c>
      <c r="AP185" s="792">
        <v>0.78</v>
      </c>
      <c r="AQ185" s="937">
        <v>50.683521608652839</v>
      </c>
      <c r="AR185" s="886">
        <v>0</v>
      </c>
      <c r="AS185" s="923">
        <v>5.7200873382155413</v>
      </c>
      <c r="AT185" s="923">
        <v>38.686260568352147</v>
      </c>
      <c r="AU185" s="949">
        <v>5.0260500000000006</v>
      </c>
      <c r="AV185" s="944">
        <v>0.11519703495348303</v>
      </c>
      <c r="AW185" s="923">
        <v>0.57898605752795351</v>
      </c>
      <c r="AX185" s="23">
        <v>0</v>
      </c>
      <c r="AY185" s="937">
        <v>94.974818234532947</v>
      </c>
      <c r="AZ185" s="923" t="s">
        <v>63</v>
      </c>
      <c r="BA185" s="950">
        <v>94.974818234532947</v>
      </c>
      <c r="BB185" s="951">
        <v>346.31036644760309</v>
      </c>
      <c r="BL185" s="887"/>
      <c r="BN185" s="945"/>
    </row>
    <row r="186" spans="3:76">
      <c r="C186" s="841" t="s">
        <v>61</v>
      </c>
      <c r="D186" s="842" t="s">
        <v>67</v>
      </c>
      <c r="E186" s="842">
        <v>4225</v>
      </c>
      <c r="F186" s="830">
        <v>488.00623826086962</v>
      </c>
      <c r="G186" s="830">
        <v>2025</v>
      </c>
      <c r="H186" s="830">
        <v>5</v>
      </c>
      <c r="I186" s="830">
        <v>2030</v>
      </c>
      <c r="J186" s="830">
        <v>40</v>
      </c>
      <c r="K186" s="843">
        <v>3228.2759187704501</v>
      </c>
      <c r="L186" s="843">
        <v>5.0260500000000006</v>
      </c>
      <c r="M186" s="844">
        <v>0</v>
      </c>
      <c r="N186" s="844">
        <v>1</v>
      </c>
      <c r="O186" s="845">
        <v>72.598500000000001</v>
      </c>
      <c r="P186" s="844">
        <v>0</v>
      </c>
      <c r="Q186" s="845">
        <v>65.279269304464421</v>
      </c>
      <c r="R186" s="829">
        <v>6783.4579999999996</v>
      </c>
      <c r="S186" s="836">
        <v>0.53165182242608799</v>
      </c>
      <c r="T186" s="836">
        <v>2.5000000000000001E-2</v>
      </c>
      <c r="U186" s="846">
        <v>3.7999999999999999E-2</v>
      </c>
      <c r="V186" s="847">
        <v>323.39999999999998</v>
      </c>
      <c r="W186" s="848">
        <v>1.5039999999999999E-3</v>
      </c>
      <c r="X186" s="848">
        <v>5.6249999999999998E-3</v>
      </c>
      <c r="Y186" s="849">
        <v>0</v>
      </c>
      <c r="Z186" s="850">
        <v>5.8204047217537891</v>
      </c>
      <c r="AD186" s="952" t="s">
        <v>67</v>
      </c>
      <c r="AE186" s="947">
        <v>4225</v>
      </c>
      <c r="AF186" s="923">
        <v>3228.2759187704501</v>
      </c>
      <c r="AG186" s="923">
        <v>65.279269304464421</v>
      </c>
      <c r="AH186" s="948">
        <v>6.2330000000000003E-2</v>
      </c>
      <c r="AI186" s="937">
        <v>205.28729487270942</v>
      </c>
      <c r="AJ186" s="937">
        <v>72.598500000000001</v>
      </c>
      <c r="AK186" s="792">
        <v>5.5399999999999998E-2</v>
      </c>
      <c r="AL186" s="923">
        <v>4.0219569000000002</v>
      </c>
      <c r="AM186" s="923">
        <v>9.2536638782400011</v>
      </c>
      <c r="AN186" s="937">
        <v>85.874120778240012</v>
      </c>
      <c r="AO186" s="937">
        <v>291.16141565094944</v>
      </c>
      <c r="AP186" s="792">
        <v>0.78</v>
      </c>
      <c r="AQ186" s="937">
        <v>42.612313495338576</v>
      </c>
      <c r="AR186" s="886">
        <v>0</v>
      </c>
      <c r="AS186" s="923">
        <v>5.716678296246049</v>
      </c>
      <c r="AT186" s="923">
        <v>38.778847122096636</v>
      </c>
      <c r="AU186" s="949">
        <v>5.0260500000000006</v>
      </c>
      <c r="AV186" s="944">
        <v>0.11519703495348303</v>
      </c>
      <c r="AW186" s="923">
        <v>0.57898605752795351</v>
      </c>
      <c r="AX186" s="23">
        <v>0</v>
      </c>
      <c r="AY186" s="937">
        <v>86.996196674963173</v>
      </c>
      <c r="AZ186" s="923" t="s">
        <v>63</v>
      </c>
      <c r="BA186" s="950">
        <v>86.996196674963173</v>
      </c>
      <c r="BB186" s="951">
        <v>291.16141565094944</v>
      </c>
      <c r="BL186" s="887"/>
      <c r="BN186" s="945"/>
    </row>
    <row r="187" spans="3:76">
      <c r="C187" s="841" t="s">
        <v>238</v>
      </c>
      <c r="D187" s="842" t="s">
        <v>68</v>
      </c>
      <c r="E187" s="842">
        <v>6130</v>
      </c>
      <c r="F187" s="830">
        <v>457.47050608695656</v>
      </c>
      <c r="G187" s="830">
        <v>2025</v>
      </c>
      <c r="H187" s="830">
        <v>5</v>
      </c>
      <c r="I187" s="830">
        <v>2030</v>
      </c>
      <c r="J187" s="830">
        <v>40</v>
      </c>
      <c r="K187" s="843">
        <v>3228.2759187704501</v>
      </c>
      <c r="L187" s="843">
        <v>5.0260500000000006</v>
      </c>
      <c r="M187" s="844">
        <v>0</v>
      </c>
      <c r="N187" s="844">
        <v>1</v>
      </c>
      <c r="O187" s="845">
        <v>72.598500000000001</v>
      </c>
      <c r="P187" s="844">
        <v>0</v>
      </c>
      <c r="Q187" s="845">
        <v>65.279269304464421</v>
      </c>
      <c r="R187" s="829">
        <v>6783.4579999999996</v>
      </c>
      <c r="S187" s="836">
        <v>0.53165182242608799</v>
      </c>
      <c r="T187" s="836">
        <v>2.5000000000000001E-2</v>
      </c>
      <c r="U187" s="846">
        <v>3.7999999999999999E-2</v>
      </c>
      <c r="V187" s="847">
        <v>323.39999999999998</v>
      </c>
      <c r="W187" s="848">
        <v>1.5039999999999999E-3</v>
      </c>
      <c r="X187" s="848">
        <v>5.6249999999999998E-3</v>
      </c>
      <c r="Y187" s="849">
        <v>0</v>
      </c>
      <c r="Z187" s="850">
        <v>5.8204047217537891</v>
      </c>
      <c r="AD187" s="952" t="s">
        <v>68</v>
      </c>
      <c r="AE187" s="947">
        <v>6130</v>
      </c>
      <c r="AF187" s="923">
        <v>3228.2759187704501</v>
      </c>
      <c r="AG187" s="923">
        <v>65.279269304464421</v>
      </c>
      <c r="AH187" s="948">
        <v>6.2330000000000003E-2</v>
      </c>
      <c r="AI187" s="937">
        <v>205.28729487270942</v>
      </c>
      <c r="AJ187" s="937">
        <v>72.598500000000001</v>
      </c>
      <c r="AK187" s="792">
        <v>5.5399999999999998E-2</v>
      </c>
      <c r="AL187" s="923">
        <v>4.0219569000000002</v>
      </c>
      <c r="AM187" s="923">
        <v>16.328674891008003</v>
      </c>
      <c r="AN187" s="937">
        <v>92.949131791008014</v>
      </c>
      <c r="AO187" s="937">
        <v>298.23642666371745</v>
      </c>
      <c r="AP187" s="792">
        <v>0.78</v>
      </c>
      <c r="AQ187" s="937">
        <v>43.647761776097269</v>
      </c>
      <c r="AR187" s="886">
        <v>0</v>
      </c>
      <c r="AS187" s="923">
        <v>4.944831658985902</v>
      </c>
      <c r="AT187" s="923">
        <v>33.543057875801189</v>
      </c>
      <c r="AU187" s="949">
        <v>5.0260500000000006</v>
      </c>
      <c r="AV187" s="944">
        <v>0.11519703495348303</v>
      </c>
      <c r="AW187" s="923">
        <v>0.57898605752795351</v>
      </c>
      <c r="AX187" s="23">
        <v>0</v>
      </c>
      <c r="AY187" s="937">
        <v>82.795855709426419</v>
      </c>
      <c r="AZ187" s="923" t="s">
        <v>63</v>
      </c>
      <c r="BA187" s="950">
        <v>82.795855709426419</v>
      </c>
      <c r="BB187" s="951">
        <v>298.23642666371745</v>
      </c>
      <c r="BL187" s="887"/>
      <c r="BN187" s="945"/>
      <c r="BX187" s="953"/>
    </row>
    <row r="188" spans="3:76">
      <c r="C188" s="826" t="s">
        <v>18</v>
      </c>
      <c r="D188" s="827" t="s">
        <v>108</v>
      </c>
      <c r="E188" s="827">
        <v>0</v>
      </c>
      <c r="F188" s="852">
        <v>1084.7570564516129</v>
      </c>
      <c r="G188" s="853">
        <v>2025</v>
      </c>
      <c r="H188" s="854">
        <v>5</v>
      </c>
      <c r="I188" s="855">
        <v>2030</v>
      </c>
      <c r="J188" s="853">
        <v>40</v>
      </c>
      <c r="K188" s="856">
        <v>2637.1217812004234</v>
      </c>
      <c r="L188" s="856">
        <v>4.4899379999999995</v>
      </c>
      <c r="M188" s="857">
        <v>0</v>
      </c>
      <c r="N188" s="857">
        <v>1</v>
      </c>
      <c r="O188" s="858">
        <v>57.743730000000006</v>
      </c>
      <c r="P188" s="857">
        <v>0</v>
      </c>
      <c r="Q188" s="858">
        <v>65.083313254933572</v>
      </c>
      <c r="R188" s="852">
        <v>6843</v>
      </c>
      <c r="S188" s="859">
        <v>0.52462655118063006</v>
      </c>
      <c r="T188" s="859">
        <v>2.5000000000000001E-2</v>
      </c>
      <c r="U188" s="860">
        <v>3.7999999999999999E-2</v>
      </c>
      <c r="V188" s="861">
        <v>323.39999999999998</v>
      </c>
      <c r="W188" s="862">
        <v>1.5039999999999999E-3</v>
      </c>
      <c r="X188" s="862">
        <v>5.6249999999999998E-3</v>
      </c>
      <c r="Y188" s="863">
        <v>0</v>
      </c>
      <c r="Z188" s="696">
        <v>5.8204047217537891</v>
      </c>
      <c r="AD188" s="946" t="s">
        <v>108</v>
      </c>
      <c r="AE188" s="947">
        <v>0</v>
      </c>
      <c r="AF188" s="923">
        <v>2637.1217812004234</v>
      </c>
      <c r="AG188" s="923">
        <v>65.083313254933572</v>
      </c>
      <c r="AH188" s="948">
        <v>6.234E-2</v>
      </c>
      <c r="AI188" s="937">
        <v>168.45546558834695</v>
      </c>
      <c r="AJ188" s="937">
        <v>57.743730000000006</v>
      </c>
      <c r="AK188" s="792">
        <v>5.5399999999999998E-2</v>
      </c>
      <c r="AL188" s="923">
        <v>3.1990026420000004</v>
      </c>
      <c r="AM188" s="923">
        <v>0</v>
      </c>
      <c r="AN188" s="937">
        <v>60.94273264200001</v>
      </c>
      <c r="AO188" s="937">
        <v>229.39819823034696</v>
      </c>
      <c r="AP188" s="792">
        <v>0.78</v>
      </c>
      <c r="AQ188" s="937">
        <v>33.573088372313983</v>
      </c>
      <c r="AR188" s="886">
        <v>0</v>
      </c>
      <c r="AS188" s="923">
        <v>5.6147516544049472</v>
      </c>
      <c r="AT188" s="923">
        <v>38.421745571093055</v>
      </c>
      <c r="AU188" s="949">
        <v>4.4899379999999995</v>
      </c>
      <c r="AV188" s="944">
        <v>0.11519703495348303</v>
      </c>
      <c r="AW188" s="923">
        <v>0.51722754472497168</v>
      </c>
      <c r="AX188" s="23">
        <v>0</v>
      </c>
      <c r="AY188" s="937">
        <v>77.001999488132</v>
      </c>
      <c r="AZ188" s="923" t="s">
        <v>63</v>
      </c>
      <c r="BA188" s="950">
        <v>77.001999488132</v>
      </c>
      <c r="BB188" s="951">
        <v>229.39819823034696</v>
      </c>
      <c r="BL188" s="887"/>
      <c r="BN188" s="945"/>
    </row>
    <row r="189" spans="3:76">
      <c r="C189" s="841" t="s">
        <v>234</v>
      </c>
      <c r="D189" s="842" t="s">
        <v>64</v>
      </c>
      <c r="E189" s="842">
        <v>19</v>
      </c>
      <c r="F189" s="830">
        <v>1095.6046270161291</v>
      </c>
      <c r="G189" s="830">
        <v>2025</v>
      </c>
      <c r="H189" s="830">
        <v>5</v>
      </c>
      <c r="I189" s="830">
        <v>2030</v>
      </c>
      <c r="J189" s="830">
        <v>40</v>
      </c>
      <c r="K189" s="843">
        <v>2900.833959320466</v>
      </c>
      <c r="L189" s="843">
        <v>4.4899379999999995</v>
      </c>
      <c r="M189" s="844">
        <v>0</v>
      </c>
      <c r="N189" s="844">
        <v>1</v>
      </c>
      <c r="O189" s="845">
        <v>57.743730000000006</v>
      </c>
      <c r="P189" s="844">
        <v>0</v>
      </c>
      <c r="Q189" s="845">
        <v>65.083313254933572</v>
      </c>
      <c r="R189" s="829">
        <v>6829.3140000000003</v>
      </c>
      <c r="S189" s="836">
        <v>0.52462655118063006</v>
      </c>
      <c r="T189" s="836">
        <v>2.5000000000000001E-2</v>
      </c>
      <c r="U189" s="846">
        <v>3.7999999999999999E-2</v>
      </c>
      <c r="V189" s="847">
        <v>323.39999999999998</v>
      </c>
      <c r="W189" s="848">
        <v>1.5039999999999999E-3</v>
      </c>
      <c r="X189" s="848">
        <v>5.6249999999999998E-3</v>
      </c>
      <c r="Y189" s="849">
        <v>0</v>
      </c>
      <c r="Z189" s="850">
        <v>5.8204047217537891</v>
      </c>
      <c r="AD189" s="952" t="s">
        <v>64</v>
      </c>
      <c r="AE189" s="947">
        <v>19</v>
      </c>
      <c r="AF189" s="923">
        <v>2900.833959320466</v>
      </c>
      <c r="AG189" s="923">
        <v>65.083313254933572</v>
      </c>
      <c r="AH189" s="948">
        <v>6.234E-2</v>
      </c>
      <c r="AI189" s="937">
        <v>184.89528277235041</v>
      </c>
      <c r="AJ189" s="937">
        <v>57.743730000000006</v>
      </c>
      <c r="AK189" s="792">
        <v>5.5399999999999998E-2</v>
      </c>
      <c r="AL189" s="923">
        <v>3.1990026420000004</v>
      </c>
      <c r="AM189" s="923">
        <v>0</v>
      </c>
      <c r="AN189" s="937">
        <v>60.94273264200001</v>
      </c>
      <c r="AO189" s="937">
        <v>245.83801541435042</v>
      </c>
      <c r="AP189" s="792">
        <v>0.78</v>
      </c>
      <c r="AQ189" s="937">
        <v>35.979103063802597</v>
      </c>
      <c r="AR189" s="886">
        <v>0</v>
      </c>
      <c r="AS189" s="923">
        <v>5.6947139982809709</v>
      </c>
      <c r="AT189" s="923">
        <v>38.890990034456216</v>
      </c>
      <c r="AU189" s="949">
        <v>4.4899379999999995</v>
      </c>
      <c r="AV189" s="944">
        <v>0.11519703495348303</v>
      </c>
      <c r="AW189" s="923">
        <v>0.51722754472497168</v>
      </c>
      <c r="AX189" s="23">
        <v>0</v>
      </c>
      <c r="AY189" s="937">
        <v>79.87725864298379</v>
      </c>
      <c r="AZ189" s="923" t="s">
        <v>63</v>
      </c>
      <c r="BA189" s="950">
        <v>79.87725864298379</v>
      </c>
      <c r="BB189" s="951">
        <v>245.83801541435042</v>
      </c>
      <c r="BL189" s="887"/>
      <c r="BN189" s="945"/>
    </row>
    <row r="190" spans="3:76">
      <c r="C190" s="841" t="s">
        <v>235</v>
      </c>
      <c r="D190" s="842" t="s">
        <v>65</v>
      </c>
      <c r="E190" s="842">
        <v>497</v>
      </c>
      <c r="F190" s="830">
        <v>1054.3838588709677</v>
      </c>
      <c r="G190" s="830">
        <v>2025</v>
      </c>
      <c r="H190" s="830">
        <v>5</v>
      </c>
      <c r="I190" s="830">
        <v>2030</v>
      </c>
      <c r="J190" s="830">
        <v>40</v>
      </c>
      <c r="K190" s="843">
        <v>3138.1749196285036</v>
      </c>
      <c r="L190" s="843">
        <v>4.4899379999999995</v>
      </c>
      <c r="M190" s="844">
        <v>0</v>
      </c>
      <c r="N190" s="844">
        <v>1</v>
      </c>
      <c r="O190" s="845">
        <v>57.743730000000006</v>
      </c>
      <c r="P190" s="844">
        <v>0</v>
      </c>
      <c r="Q190" s="845">
        <v>65.083313254933572</v>
      </c>
      <c r="R190" s="829">
        <v>6863.5289999999995</v>
      </c>
      <c r="S190" s="836">
        <v>0.52462655118063006</v>
      </c>
      <c r="T190" s="836">
        <v>2.5000000000000001E-2</v>
      </c>
      <c r="U190" s="846">
        <v>3.7999999999999999E-2</v>
      </c>
      <c r="V190" s="847">
        <v>323.39999999999998</v>
      </c>
      <c r="W190" s="848">
        <v>1.5039999999999999E-3</v>
      </c>
      <c r="X190" s="848">
        <v>5.6249999999999998E-3</v>
      </c>
      <c r="Y190" s="849">
        <v>0</v>
      </c>
      <c r="Z190" s="850">
        <v>5.8204047217537891</v>
      </c>
      <c r="AD190" s="952" t="s">
        <v>65</v>
      </c>
      <c r="AE190" s="947">
        <v>497</v>
      </c>
      <c r="AF190" s="923">
        <v>3138.1749196285036</v>
      </c>
      <c r="AG190" s="923">
        <v>65.083313254933572</v>
      </c>
      <c r="AH190" s="948">
        <v>6.234E-2</v>
      </c>
      <c r="AI190" s="937">
        <v>199.69111823795348</v>
      </c>
      <c r="AJ190" s="937">
        <v>57.743730000000006</v>
      </c>
      <c r="AK190" s="792">
        <v>5.5399999999999998E-2</v>
      </c>
      <c r="AL190" s="923">
        <v>3.1990026420000004</v>
      </c>
      <c r="AM190" s="923">
        <v>0</v>
      </c>
      <c r="AN190" s="937">
        <v>60.94273264200001</v>
      </c>
      <c r="AO190" s="937">
        <v>260.63385087995346</v>
      </c>
      <c r="AP190" s="792">
        <v>0.78</v>
      </c>
      <c r="AQ190" s="937">
        <v>38.144516286142348</v>
      </c>
      <c r="AR190" s="886">
        <v>0</v>
      </c>
      <c r="AS190" s="923">
        <v>6.7601746648887975</v>
      </c>
      <c r="AT190" s="923">
        <v>46.398654857529536</v>
      </c>
      <c r="AU190" s="949">
        <v>4.4899379999999995</v>
      </c>
      <c r="AV190" s="944">
        <v>0.11519703495348303</v>
      </c>
      <c r="AW190" s="923">
        <v>0.51722754472497168</v>
      </c>
      <c r="AX190" s="23">
        <v>0</v>
      </c>
      <c r="AY190" s="937">
        <v>89.550336688396854</v>
      </c>
      <c r="AZ190" s="923" t="s">
        <v>63</v>
      </c>
      <c r="BA190" s="950">
        <v>89.550336688396854</v>
      </c>
      <c r="BB190" s="951">
        <v>260.63385087995346</v>
      </c>
      <c r="BL190" s="887"/>
      <c r="BN190" s="945"/>
    </row>
    <row r="191" spans="3:76">
      <c r="C191" s="841" t="s">
        <v>236</v>
      </c>
      <c r="D191" s="842" t="s">
        <v>56</v>
      </c>
      <c r="E191" s="842">
        <v>2353</v>
      </c>
      <c r="F191" s="830">
        <v>1021.8411471774193</v>
      </c>
      <c r="G191" s="830">
        <v>2025</v>
      </c>
      <c r="H191" s="830">
        <v>5</v>
      </c>
      <c r="I191" s="830">
        <v>2030</v>
      </c>
      <c r="J191" s="830">
        <v>40</v>
      </c>
      <c r="K191" s="843">
        <v>2742.6066524484404</v>
      </c>
      <c r="L191" s="843">
        <v>4.4899379999999995</v>
      </c>
      <c r="M191" s="844">
        <v>0</v>
      </c>
      <c r="N191" s="844">
        <v>1</v>
      </c>
      <c r="O191" s="845">
        <v>57.743730000000006</v>
      </c>
      <c r="P191" s="844">
        <v>0</v>
      </c>
      <c r="Q191" s="845">
        <v>65.083313254933572</v>
      </c>
      <c r="R191" s="829">
        <v>6836.1570000000002</v>
      </c>
      <c r="S191" s="836">
        <v>0.52462655118063006</v>
      </c>
      <c r="T191" s="836">
        <v>2.5000000000000001E-2</v>
      </c>
      <c r="U191" s="846">
        <v>3.7999999999999999E-2</v>
      </c>
      <c r="V191" s="847">
        <v>323.39999999999998</v>
      </c>
      <c r="W191" s="848">
        <v>1.5039999999999999E-3</v>
      </c>
      <c r="X191" s="848">
        <v>5.6249999999999998E-3</v>
      </c>
      <c r="Y191" s="849">
        <v>0</v>
      </c>
      <c r="Z191" s="850">
        <v>5.8204047217537891</v>
      </c>
      <c r="AD191" s="952" t="s">
        <v>56</v>
      </c>
      <c r="AE191" s="947">
        <v>2353</v>
      </c>
      <c r="AF191" s="923">
        <v>2742.6066524484404</v>
      </c>
      <c r="AG191" s="923">
        <v>65.083313254933572</v>
      </c>
      <c r="AH191" s="948">
        <v>6.234E-2</v>
      </c>
      <c r="AI191" s="937">
        <v>175.03139246194834</v>
      </c>
      <c r="AJ191" s="937">
        <v>57.743730000000006</v>
      </c>
      <c r="AK191" s="792">
        <v>5.5399999999999998E-2</v>
      </c>
      <c r="AL191" s="923">
        <v>3.1990026420000004</v>
      </c>
      <c r="AM191" s="923">
        <v>0</v>
      </c>
      <c r="AN191" s="937">
        <v>60.94273264200001</v>
      </c>
      <c r="AO191" s="937">
        <v>235.97412510394835</v>
      </c>
      <c r="AP191" s="792">
        <v>0.78</v>
      </c>
      <c r="AQ191" s="937">
        <v>34.53549424890943</v>
      </c>
      <c r="AR191" s="886">
        <v>0</v>
      </c>
      <c r="AS191" s="923">
        <v>5.10157128434897</v>
      </c>
      <c r="AT191" s="923">
        <v>34.875142246501198</v>
      </c>
      <c r="AU191" s="949">
        <v>4.4899379999999995</v>
      </c>
      <c r="AV191" s="944">
        <v>0.11519703495348303</v>
      </c>
      <c r="AW191" s="923">
        <v>0.51722754472497168</v>
      </c>
      <c r="AX191" s="23">
        <v>0</v>
      </c>
      <c r="AY191" s="937">
        <v>74.417802040135598</v>
      </c>
      <c r="AZ191" s="923" t="s">
        <v>63</v>
      </c>
      <c r="BA191" s="950">
        <v>74.417802040135598</v>
      </c>
      <c r="BB191" s="951">
        <v>235.97412510394835</v>
      </c>
      <c r="BL191" s="887"/>
      <c r="BN191" s="945"/>
    </row>
    <row r="192" spans="3:76">
      <c r="C192" s="841" t="s">
        <v>237</v>
      </c>
      <c r="D192" s="842" t="s">
        <v>66</v>
      </c>
      <c r="E192" s="842">
        <v>2814</v>
      </c>
      <c r="F192" s="830">
        <v>991.46794959677425</v>
      </c>
      <c r="G192" s="830">
        <v>2025</v>
      </c>
      <c r="H192" s="830">
        <v>5</v>
      </c>
      <c r="I192" s="830">
        <v>2030</v>
      </c>
      <c r="J192" s="830">
        <v>40</v>
      </c>
      <c r="K192" s="843">
        <v>2663.4929990124274</v>
      </c>
      <c r="L192" s="843">
        <v>4.4899379999999995</v>
      </c>
      <c r="M192" s="844">
        <v>0</v>
      </c>
      <c r="N192" s="844">
        <v>1</v>
      </c>
      <c r="O192" s="845">
        <v>57.743730000000006</v>
      </c>
      <c r="P192" s="844">
        <v>0</v>
      </c>
      <c r="Q192" s="845">
        <v>65.083313254933572</v>
      </c>
      <c r="R192" s="829">
        <v>6863.5289999999995</v>
      </c>
      <c r="S192" s="836">
        <v>0.52462655118063006</v>
      </c>
      <c r="T192" s="836">
        <v>2.5000000000000001E-2</v>
      </c>
      <c r="U192" s="846">
        <v>3.7999999999999999E-2</v>
      </c>
      <c r="V192" s="847">
        <v>323.39999999999998</v>
      </c>
      <c r="W192" s="848">
        <v>1.5039999999999999E-3</v>
      </c>
      <c r="X192" s="848">
        <v>5.6249999999999998E-3</v>
      </c>
      <c r="Y192" s="849">
        <v>0</v>
      </c>
      <c r="Z192" s="850">
        <v>5.8204047217537891</v>
      </c>
      <c r="AD192" s="952" t="s">
        <v>66</v>
      </c>
      <c r="AE192" s="947">
        <v>2814</v>
      </c>
      <c r="AF192" s="923">
        <v>2663.4929990124274</v>
      </c>
      <c r="AG192" s="923">
        <v>65.083313254933572</v>
      </c>
      <c r="AH192" s="948">
        <v>6.234E-2</v>
      </c>
      <c r="AI192" s="937">
        <v>170.09944730674729</v>
      </c>
      <c r="AJ192" s="937">
        <v>57.743730000000006</v>
      </c>
      <c r="AK192" s="792">
        <v>5.5399999999999998E-2</v>
      </c>
      <c r="AL192" s="923">
        <v>3.1990026420000004</v>
      </c>
      <c r="AM192" s="923">
        <v>61.156748514700801</v>
      </c>
      <c r="AN192" s="937">
        <v>122.09948115670082</v>
      </c>
      <c r="AO192" s="937">
        <v>292.19892846344811</v>
      </c>
      <c r="AP192" s="792">
        <v>0.78</v>
      </c>
      <c r="AQ192" s="937">
        <v>42.76415648979161</v>
      </c>
      <c r="AR192" s="886">
        <v>0</v>
      </c>
      <c r="AS192" s="923">
        <v>5.7200873382155413</v>
      </c>
      <c r="AT192" s="923">
        <v>39.259985328375166</v>
      </c>
      <c r="AU192" s="949">
        <v>4.4899379999999995</v>
      </c>
      <c r="AV192" s="944">
        <v>0.11519703495348303</v>
      </c>
      <c r="AW192" s="923">
        <v>0.51722754472497168</v>
      </c>
      <c r="AX192" s="23">
        <v>0</v>
      </c>
      <c r="AY192" s="937">
        <v>87.031307362891752</v>
      </c>
      <c r="AZ192" s="923" t="s">
        <v>63</v>
      </c>
      <c r="BA192" s="950">
        <v>87.031307362891752</v>
      </c>
      <c r="BB192" s="951">
        <v>292.19892846344811</v>
      </c>
      <c r="BL192" s="887"/>
      <c r="BN192" s="945"/>
    </row>
    <row r="193" spans="3:66">
      <c r="C193" s="841" t="s">
        <v>61</v>
      </c>
      <c r="D193" s="842" t="s">
        <v>67</v>
      </c>
      <c r="E193" s="842">
        <v>4225</v>
      </c>
      <c r="F193" s="830">
        <v>936.14533971774199</v>
      </c>
      <c r="G193" s="830">
        <v>2025</v>
      </c>
      <c r="H193" s="830">
        <v>5</v>
      </c>
      <c r="I193" s="830">
        <v>2030</v>
      </c>
      <c r="J193" s="830">
        <v>40</v>
      </c>
      <c r="K193" s="843">
        <v>2610.7505633884193</v>
      </c>
      <c r="L193" s="843">
        <v>4.4899379999999995</v>
      </c>
      <c r="M193" s="844">
        <v>0</v>
      </c>
      <c r="N193" s="844">
        <v>1</v>
      </c>
      <c r="O193" s="845">
        <v>57.743730000000006</v>
      </c>
      <c r="P193" s="844">
        <v>0</v>
      </c>
      <c r="Q193" s="845">
        <v>65.083313254933572</v>
      </c>
      <c r="R193" s="829">
        <v>6884.058</v>
      </c>
      <c r="S193" s="836">
        <v>0.52462655118063006</v>
      </c>
      <c r="T193" s="836">
        <v>2.5000000000000001E-2</v>
      </c>
      <c r="U193" s="846">
        <v>3.7999999999999999E-2</v>
      </c>
      <c r="V193" s="847">
        <v>323.39999999999998</v>
      </c>
      <c r="W193" s="848">
        <v>1.5039999999999999E-3</v>
      </c>
      <c r="X193" s="848">
        <v>5.6249999999999998E-3</v>
      </c>
      <c r="Y193" s="849">
        <v>0</v>
      </c>
      <c r="Z193" s="850">
        <v>5.8204047217537891</v>
      </c>
      <c r="AD193" s="952" t="s">
        <v>67</v>
      </c>
      <c r="AE193" s="947">
        <v>4225</v>
      </c>
      <c r="AF193" s="923">
        <v>2610.7505633884193</v>
      </c>
      <c r="AG193" s="923">
        <v>65.083313254933572</v>
      </c>
      <c r="AH193" s="948">
        <v>6.234E-2</v>
      </c>
      <c r="AI193" s="937">
        <v>166.81148386994664</v>
      </c>
      <c r="AJ193" s="937">
        <v>57.743730000000006</v>
      </c>
      <c r="AK193" s="792">
        <v>5.5399999999999998E-2</v>
      </c>
      <c r="AL193" s="923">
        <v>3.1990026420000004</v>
      </c>
      <c r="AM193" s="923">
        <v>9.3792930898320002</v>
      </c>
      <c r="AN193" s="937">
        <v>70.322025731832014</v>
      </c>
      <c r="AO193" s="937">
        <v>237.13350960177866</v>
      </c>
      <c r="AP193" s="792">
        <v>0.78</v>
      </c>
      <c r="AQ193" s="937">
        <v>34.705173516242041</v>
      </c>
      <c r="AR193" s="886">
        <v>0</v>
      </c>
      <c r="AS193" s="923">
        <v>5.716678296246049</v>
      </c>
      <c r="AT193" s="923">
        <v>39.353944958698989</v>
      </c>
      <c r="AU193" s="949">
        <v>4.4899379999999995</v>
      </c>
      <c r="AV193" s="944">
        <v>0.11519703495348303</v>
      </c>
      <c r="AW193" s="923">
        <v>0.51722754472497168</v>
      </c>
      <c r="AX193" s="23">
        <v>0</v>
      </c>
      <c r="AY193" s="937">
        <v>79.066284019666</v>
      </c>
      <c r="AZ193" s="923" t="s">
        <v>63</v>
      </c>
      <c r="BA193" s="950">
        <v>79.066284019666</v>
      </c>
      <c r="BB193" s="951">
        <v>237.13350960177866</v>
      </c>
      <c r="BL193" s="887"/>
      <c r="BN193" s="945"/>
    </row>
    <row r="194" spans="3:66">
      <c r="C194" s="841" t="s">
        <v>238</v>
      </c>
      <c r="D194" s="842" t="s">
        <v>68</v>
      </c>
      <c r="E194" s="842">
        <v>6130</v>
      </c>
      <c r="F194" s="830">
        <v>877.56845866935487</v>
      </c>
      <c r="G194" s="830">
        <v>2025</v>
      </c>
      <c r="H194" s="830">
        <v>5</v>
      </c>
      <c r="I194" s="830">
        <v>2030</v>
      </c>
      <c r="J194" s="830">
        <v>40</v>
      </c>
      <c r="K194" s="843">
        <v>2610.7505633884193</v>
      </c>
      <c r="L194" s="843">
        <v>4.4899379999999995</v>
      </c>
      <c r="M194" s="844">
        <v>0</v>
      </c>
      <c r="N194" s="844">
        <v>1</v>
      </c>
      <c r="O194" s="845">
        <v>57.743730000000006</v>
      </c>
      <c r="P194" s="844">
        <v>0</v>
      </c>
      <c r="Q194" s="845">
        <v>65.083313254933572</v>
      </c>
      <c r="R194" s="829">
        <v>6884.058</v>
      </c>
      <c r="S194" s="836">
        <v>0.52462655118063006</v>
      </c>
      <c r="T194" s="836">
        <v>2.5000000000000001E-2</v>
      </c>
      <c r="U194" s="846">
        <v>3.7999999999999999E-2</v>
      </c>
      <c r="V194" s="847">
        <v>323.39999999999998</v>
      </c>
      <c r="W194" s="848">
        <v>1.5039999999999999E-3</v>
      </c>
      <c r="X194" s="848">
        <v>5.6249999999999998E-3</v>
      </c>
      <c r="Y194" s="849">
        <v>0</v>
      </c>
      <c r="Z194" s="850">
        <v>5.8204047217537891</v>
      </c>
      <c r="AD194" s="952" t="s">
        <v>68</v>
      </c>
      <c r="AE194" s="947">
        <v>6130</v>
      </c>
      <c r="AF194" s="923">
        <v>2610.7505633884193</v>
      </c>
      <c r="AG194" s="923">
        <v>65.083313254933572</v>
      </c>
      <c r="AH194" s="948">
        <v>6.234E-2</v>
      </c>
      <c r="AI194" s="937">
        <v>166.81148386994664</v>
      </c>
      <c r="AJ194" s="937">
        <v>57.743730000000006</v>
      </c>
      <c r="AK194" s="792">
        <v>5.5399999999999998E-2</v>
      </c>
      <c r="AL194" s="923">
        <v>3.1990026420000004</v>
      </c>
      <c r="AM194" s="923">
        <v>16.550355576614397</v>
      </c>
      <c r="AN194" s="937">
        <v>77.493088218614403</v>
      </c>
      <c r="AO194" s="937">
        <v>244.30457208856103</v>
      </c>
      <c r="AP194" s="792">
        <v>0.78</v>
      </c>
      <c r="AQ194" s="937">
        <v>35.754679207434876</v>
      </c>
      <c r="AR194" s="886">
        <v>0</v>
      </c>
      <c r="AS194" s="923">
        <v>4.944831658985902</v>
      </c>
      <c r="AT194" s="923">
        <v>34.040507940695171</v>
      </c>
      <c r="AU194" s="949">
        <v>4.4899379999999995</v>
      </c>
      <c r="AV194" s="944">
        <v>0.11519703495348303</v>
      </c>
      <c r="AW194" s="923">
        <v>0.51722754472497168</v>
      </c>
      <c r="AX194" s="23">
        <v>0</v>
      </c>
      <c r="AY194" s="937">
        <v>74.802352692855024</v>
      </c>
      <c r="AZ194" s="923" t="s">
        <v>63</v>
      </c>
      <c r="BA194" s="950">
        <v>74.802352692855024</v>
      </c>
      <c r="BB194" s="951">
        <v>244.30457208856103</v>
      </c>
      <c r="BL194" s="887"/>
      <c r="BN194" s="945"/>
    </row>
    <row r="195" spans="3:66" ht="15.75" thickBot="1">
      <c r="C195" s="826" t="s">
        <v>208</v>
      </c>
      <c r="D195" s="827" t="s">
        <v>109</v>
      </c>
      <c r="E195" s="827">
        <v>0</v>
      </c>
      <c r="F195" s="852">
        <v>-118.625</v>
      </c>
      <c r="G195" s="853">
        <v>2025</v>
      </c>
      <c r="H195" s="854">
        <v>5</v>
      </c>
      <c r="I195" s="855">
        <v>2030</v>
      </c>
      <c r="J195" s="853">
        <v>40</v>
      </c>
      <c r="K195" s="856">
        <v>560.98894824976549</v>
      </c>
      <c r="L195" s="856">
        <v>23.91</v>
      </c>
      <c r="M195" s="857">
        <v>0</v>
      </c>
      <c r="N195" s="857">
        <v>0</v>
      </c>
      <c r="O195" s="858">
        <v>10.281924723214283</v>
      </c>
      <c r="P195" s="857">
        <v>1</v>
      </c>
      <c r="Q195" s="858">
        <v>32.458977529649992</v>
      </c>
      <c r="R195" s="852" t="s">
        <v>19</v>
      </c>
      <c r="S195" s="859">
        <v>0.7913</v>
      </c>
      <c r="T195" s="859">
        <v>1.4999999999999999E-2</v>
      </c>
      <c r="U195" s="860">
        <v>1.4999999999999999E-2</v>
      </c>
      <c r="V195" s="861">
        <v>45.662100456621005</v>
      </c>
      <c r="W195" s="862">
        <v>0</v>
      </c>
      <c r="X195" s="862">
        <v>0</v>
      </c>
      <c r="Y195" s="863">
        <v>0</v>
      </c>
      <c r="Z195" s="696">
        <v>0</v>
      </c>
      <c r="AD195" s="946" t="s">
        <v>109</v>
      </c>
      <c r="AE195" s="947">
        <v>0</v>
      </c>
      <c r="AF195" s="923">
        <v>560.98894824976549</v>
      </c>
      <c r="AG195" s="923">
        <v>32.458977529649992</v>
      </c>
      <c r="AH195" s="948">
        <v>5.6279999999999997E-2</v>
      </c>
      <c r="AI195" s="937">
        <v>33.399249262865503</v>
      </c>
      <c r="AJ195" s="937">
        <v>10.281924723214283</v>
      </c>
      <c r="AK195" s="792">
        <v>0</v>
      </c>
      <c r="AL195" s="923">
        <v>0</v>
      </c>
      <c r="AM195" s="923">
        <v>0</v>
      </c>
      <c r="AN195" s="937">
        <v>10.281924723214283</v>
      </c>
      <c r="AO195" s="937">
        <v>43.681173986079784</v>
      </c>
      <c r="AP195" s="792">
        <v>0.97</v>
      </c>
      <c r="AQ195" s="937">
        <v>5.1406550376688536</v>
      </c>
      <c r="AR195" s="886">
        <v>0</v>
      </c>
      <c r="AS195" s="923">
        <v>0</v>
      </c>
      <c r="AT195" s="923">
        <v>0</v>
      </c>
      <c r="AU195" s="949">
        <v>23.91</v>
      </c>
      <c r="AV195" s="944">
        <v>0</v>
      </c>
      <c r="AW195" s="923">
        <v>0</v>
      </c>
      <c r="AX195" s="23">
        <v>0</v>
      </c>
      <c r="AY195" s="937">
        <v>29.050655037668854</v>
      </c>
      <c r="AZ195" s="923">
        <v>0</v>
      </c>
      <c r="BA195" s="950">
        <v>29.050655037668854</v>
      </c>
      <c r="BB195" s="951">
        <v>43.681173986079784</v>
      </c>
      <c r="BL195" s="887"/>
      <c r="BN195" s="945"/>
    </row>
    <row r="196" spans="3:66" ht="15.75" thickBot="1">
      <c r="C196" s="826" t="s">
        <v>20</v>
      </c>
      <c r="D196" s="827" t="s">
        <v>110</v>
      </c>
      <c r="E196" s="812">
        <v>5541</v>
      </c>
      <c r="F196" s="864">
        <v>-84.61</v>
      </c>
      <c r="G196" s="865">
        <v>2027</v>
      </c>
      <c r="H196" s="866">
        <v>5</v>
      </c>
      <c r="I196" s="867">
        <v>2032</v>
      </c>
      <c r="J196" s="865">
        <v>30</v>
      </c>
      <c r="K196" s="868">
        <v>3500.7808401329517</v>
      </c>
      <c r="L196" s="868">
        <v>11.398711435480131</v>
      </c>
      <c r="M196" s="869">
        <v>0</v>
      </c>
      <c r="N196" s="869">
        <v>0</v>
      </c>
      <c r="O196" s="870">
        <v>277.67741504211909</v>
      </c>
      <c r="P196" s="869">
        <v>0</v>
      </c>
      <c r="Q196" s="870">
        <v>53.197316557316917</v>
      </c>
      <c r="R196" s="864">
        <v>14794.599416593959</v>
      </c>
      <c r="S196" s="871">
        <v>0.23063425942237845</v>
      </c>
      <c r="T196" s="871">
        <v>7.4999999999999997E-2</v>
      </c>
      <c r="U196" s="872">
        <v>7.4999999999999997E-2</v>
      </c>
      <c r="V196" s="838">
        <v>186</v>
      </c>
      <c r="W196" s="839">
        <v>10</v>
      </c>
      <c r="X196" s="839">
        <v>7.0999999999999994E-2</v>
      </c>
      <c r="Y196" s="840">
        <v>0.30399999999999999</v>
      </c>
      <c r="Z196" s="670">
        <v>10</v>
      </c>
      <c r="AD196" s="946" t="s">
        <v>110</v>
      </c>
      <c r="AE196" s="947">
        <v>5541</v>
      </c>
      <c r="AF196" s="923">
        <v>3500.7808401329517</v>
      </c>
      <c r="AG196" s="923">
        <v>53.197316557316917</v>
      </c>
      <c r="AH196" s="948">
        <v>6.447E-2</v>
      </c>
      <c r="AI196" s="937">
        <v>229.1249717618216</v>
      </c>
      <c r="AJ196" s="937">
        <v>277.67741504211909</v>
      </c>
      <c r="AK196" s="792">
        <v>5.5399999999999998E-2</v>
      </c>
      <c r="AL196" s="923">
        <v>15.383328793333398</v>
      </c>
      <c r="AM196" s="923">
        <v>0</v>
      </c>
      <c r="AN196" s="937">
        <v>293.06074383545251</v>
      </c>
      <c r="AO196" s="937">
        <v>522.18571559727411</v>
      </c>
      <c r="AP196" s="792">
        <v>0.85000000000000009</v>
      </c>
      <c r="AQ196" s="937">
        <v>70.129695890044857</v>
      </c>
      <c r="AR196" s="886">
        <v>0</v>
      </c>
      <c r="AS196" s="923">
        <v>0</v>
      </c>
      <c r="AT196" s="923">
        <v>0</v>
      </c>
      <c r="AU196" s="949">
        <v>11.398711435480131</v>
      </c>
      <c r="AV196" s="944">
        <v>0.11519703495348303</v>
      </c>
      <c r="AW196" s="923">
        <v>1.3130977596576714</v>
      </c>
      <c r="AX196" s="23">
        <v>0</v>
      </c>
      <c r="AY196" s="937">
        <v>82.841505085182661</v>
      </c>
      <c r="AZ196" s="923">
        <v>-160.13316244583345</v>
      </c>
      <c r="BA196" s="950">
        <v>-77.291657360650788</v>
      </c>
      <c r="BB196" s="951">
        <v>-487.20263311331121</v>
      </c>
      <c r="BL196" s="887"/>
      <c r="BN196" s="945"/>
    </row>
    <row r="197" spans="3:66" ht="15.75" thickBot="1">
      <c r="C197" s="826" t="s">
        <v>20</v>
      </c>
      <c r="D197" s="827" t="s">
        <v>111</v>
      </c>
      <c r="E197" s="812">
        <v>6429</v>
      </c>
      <c r="F197" s="864">
        <v>-296.92222404848502</v>
      </c>
      <c r="G197" s="865">
        <v>2027</v>
      </c>
      <c r="H197" s="866">
        <v>5</v>
      </c>
      <c r="I197" s="867">
        <v>2032</v>
      </c>
      <c r="J197" s="865">
        <v>30</v>
      </c>
      <c r="K197" s="868">
        <v>2951.2039435842776</v>
      </c>
      <c r="L197" s="868">
        <v>9.7288135779408655</v>
      </c>
      <c r="M197" s="869">
        <v>0</v>
      </c>
      <c r="N197" s="869">
        <v>0</v>
      </c>
      <c r="O197" s="870">
        <v>235.35613557045195</v>
      </c>
      <c r="P197" s="869">
        <v>0</v>
      </c>
      <c r="Q197" s="870">
        <v>53.197316557316917</v>
      </c>
      <c r="R197" s="864">
        <v>14011.494309631576</v>
      </c>
      <c r="S197" s="871">
        <v>0.24352445245981905</v>
      </c>
      <c r="T197" s="871">
        <v>7.4999999999999997E-2</v>
      </c>
      <c r="U197" s="872">
        <v>7.4999999999999997E-2</v>
      </c>
      <c r="V197" s="838">
        <v>186</v>
      </c>
      <c r="W197" s="839">
        <v>10</v>
      </c>
      <c r="X197" s="839">
        <v>7.0999999999999994E-2</v>
      </c>
      <c r="Y197" s="840">
        <v>0.30399999999999999</v>
      </c>
      <c r="Z197" s="670">
        <v>10</v>
      </c>
      <c r="AD197" s="946" t="s">
        <v>111</v>
      </c>
      <c r="AE197" s="947">
        <v>6429</v>
      </c>
      <c r="AF197" s="923">
        <v>2951.2039435842776</v>
      </c>
      <c r="AG197" s="923">
        <v>53.197316557316917</v>
      </c>
      <c r="AH197" s="948">
        <v>6.4509999999999998E-2</v>
      </c>
      <c r="AI197" s="937">
        <v>193.81392529173425</v>
      </c>
      <c r="AJ197" s="937">
        <v>235.35613557045195</v>
      </c>
      <c r="AK197" s="792">
        <v>5.5399999999999998E-2</v>
      </c>
      <c r="AL197" s="923">
        <v>13.038729910603038</v>
      </c>
      <c r="AM197" s="923">
        <v>0</v>
      </c>
      <c r="AN197" s="937">
        <v>248.39486548105498</v>
      </c>
      <c r="AO197" s="937">
        <v>442.20879077278926</v>
      </c>
      <c r="AP197" s="792">
        <v>0.85000000000000009</v>
      </c>
      <c r="AQ197" s="937">
        <v>59.388771256082357</v>
      </c>
      <c r="AR197" s="886">
        <v>0</v>
      </c>
      <c r="AS197" s="923">
        <v>0</v>
      </c>
      <c r="AT197" s="923">
        <v>0</v>
      </c>
      <c r="AU197" s="949">
        <v>9.7288135779408655</v>
      </c>
      <c r="AV197" s="944">
        <v>0.11519703495348303</v>
      </c>
      <c r="AW197" s="923">
        <v>1.1207304777939742</v>
      </c>
      <c r="AX197" s="23">
        <v>0</v>
      </c>
      <c r="AY197" s="937">
        <v>70.238315311817189</v>
      </c>
      <c r="AZ197" s="923">
        <v>-160.13316244583345</v>
      </c>
      <c r="BA197" s="950">
        <v>-89.89484713401626</v>
      </c>
      <c r="BB197" s="951">
        <v>-565.96305693496572</v>
      </c>
      <c r="BL197" s="887"/>
      <c r="BN197" s="945"/>
    </row>
    <row r="198" spans="3:66" ht="15.75" thickBot="1">
      <c r="C198" s="826" t="s">
        <v>20</v>
      </c>
      <c r="D198" s="827" t="s">
        <v>112</v>
      </c>
      <c r="E198" s="812">
        <v>6933</v>
      </c>
      <c r="F198" s="864">
        <v>-233.05072727272699</v>
      </c>
      <c r="G198" s="865">
        <v>2027</v>
      </c>
      <c r="H198" s="866">
        <v>5</v>
      </c>
      <c r="I198" s="867">
        <v>2032</v>
      </c>
      <c r="J198" s="865">
        <v>30</v>
      </c>
      <c r="K198" s="868">
        <v>2951.3968118308553</v>
      </c>
      <c r="L198" s="868">
        <v>9.6325685501825493</v>
      </c>
      <c r="M198" s="869">
        <v>0</v>
      </c>
      <c r="N198" s="869">
        <v>0</v>
      </c>
      <c r="O198" s="870">
        <v>242.12001483663423</v>
      </c>
      <c r="P198" s="869">
        <v>0</v>
      </c>
      <c r="Q198" s="870">
        <v>53.197316557316917</v>
      </c>
      <c r="R198" s="864">
        <v>13661.910931226632</v>
      </c>
      <c r="S198" s="871">
        <v>0.24975579895619635</v>
      </c>
      <c r="T198" s="871">
        <v>7.4999999999999997E-2</v>
      </c>
      <c r="U198" s="872">
        <v>7.4999999999999997E-2</v>
      </c>
      <c r="V198" s="838">
        <v>186</v>
      </c>
      <c r="W198" s="839">
        <v>10</v>
      </c>
      <c r="X198" s="839">
        <v>7.0999999999999994E-2</v>
      </c>
      <c r="Y198" s="840">
        <v>0.30399999999999999</v>
      </c>
      <c r="Z198" s="670">
        <v>10</v>
      </c>
      <c r="AD198" s="946" t="s">
        <v>112</v>
      </c>
      <c r="AE198" s="947">
        <v>6933</v>
      </c>
      <c r="AF198" s="923">
        <v>2951.3968118308553</v>
      </c>
      <c r="AG198" s="923">
        <v>53.197316557316917</v>
      </c>
      <c r="AH198" s="948">
        <v>6.4509999999999998E-2</v>
      </c>
      <c r="AI198" s="937">
        <v>193.82636722232098</v>
      </c>
      <c r="AJ198" s="937">
        <v>242.12001483663423</v>
      </c>
      <c r="AK198" s="792">
        <v>5.5399999999999998E-2</v>
      </c>
      <c r="AL198" s="923">
        <v>13.413448821949535</v>
      </c>
      <c r="AM198" s="923">
        <v>0</v>
      </c>
      <c r="AN198" s="937">
        <v>255.53346365858377</v>
      </c>
      <c r="AO198" s="937">
        <v>449.35983088090472</v>
      </c>
      <c r="AP198" s="792">
        <v>0.85000000000000009</v>
      </c>
      <c r="AQ198" s="937">
        <v>60.349158055453216</v>
      </c>
      <c r="AR198" s="886">
        <v>0</v>
      </c>
      <c r="AS198" s="923">
        <v>0</v>
      </c>
      <c r="AT198" s="923">
        <v>0</v>
      </c>
      <c r="AU198" s="949">
        <v>9.6325685501825493</v>
      </c>
      <c r="AV198" s="944">
        <v>0.11519703495348303</v>
      </c>
      <c r="AW198" s="923">
        <v>1.1096433359672004</v>
      </c>
      <c r="AX198" s="23">
        <v>0</v>
      </c>
      <c r="AY198" s="937">
        <v>71.091369941602977</v>
      </c>
      <c r="AZ198" s="923">
        <v>-160.13316244583345</v>
      </c>
      <c r="BA198" s="950">
        <v>-89.041792504230472</v>
      </c>
      <c r="BB198" s="951">
        <v>-562.82225049117437</v>
      </c>
      <c r="BL198" s="887"/>
      <c r="BN198" s="945"/>
    </row>
    <row r="199" spans="3:66" ht="15.75" thickBot="1">
      <c r="C199" s="826" t="s">
        <v>20</v>
      </c>
      <c r="D199" s="827" t="s">
        <v>113</v>
      </c>
      <c r="E199" s="812">
        <v>7513</v>
      </c>
      <c r="F199" s="864">
        <v>-174.3</v>
      </c>
      <c r="G199" s="865">
        <v>2025</v>
      </c>
      <c r="H199" s="866">
        <v>5</v>
      </c>
      <c r="I199" s="867">
        <v>2030</v>
      </c>
      <c r="J199" s="865">
        <v>30</v>
      </c>
      <c r="K199" s="868">
        <v>2598.3837506367959</v>
      </c>
      <c r="L199" s="868">
        <v>10.567495458803258</v>
      </c>
      <c r="M199" s="869">
        <v>0</v>
      </c>
      <c r="N199" s="869">
        <v>0</v>
      </c>
      <c r="O199" s="870">
        <v>254.90736146848081</v>
      </c>
      <c r="P199" s="869">
        <v>0</v>
      </c>
      <c r="Q199" s="870">
        <v>53.197316557316917</v>
      </c>
      <c r="R199" s="864">
        <v>14483.246458635744</v>
      </c>
      <c r="S199" s="871">
        <v>0.23559230933768893</v>
      </c>
      <c r="T199" s="871">
        <v>7.4999999999999997E-2</v>
      </c>
      <c r="U199" s="872">
        <v>7.4999999999999997E-2</v>
      </c>
      <c r="V199" s="838">
        <v>186</v>
      </c>
      <c r="W199" s="839">
        <v>10</v>
      </c>
      <c r="X199" s="839">
        <v>7.0999999999999994E-2</v>
      </c>
      <c r="Y199" s="840">
        <v>0.30399999999999999</v>
      </c>
      <c r="Z199" s="670">
        <v>10</v>
      </c>
      <c r="AD199" s="946" t="s">
        <v>113</v>
      </c>
      <c r="AE199" s="947">
        <v>7513</v>
      </c>
      <c r="AF199" s="923">
        <v>2598.3837506367959</v>
      </c>
      <c r="AG199" s="923">
        <v>53.197316557316917</v>
      </c>
      <c r="AH199" s="948">
        <v>6.454E-2</v>
      </c>
      <c r="AI199" s="937">
        <v>171.13304207670802</v>
      </c>
      <c r="AJ199" s="937">
        <v>254.90736146848081</v>
      </c>
      <c r="AK199" s="792">
        <v>5.5399999999999998E-2</v>
      </c>
      <c r="AL199" s="923">
        <v>14.121867825353837</v>
      </c>
      <c r="AM199" s="923">
        <v>0</v>
      </c>
      <c r="AN199" s="937">
        <v>269.02922929383465</v>
      </c>
      <c r="AO199" s="937">
        <v>440.16227137054267</v>
      </c>
      <c r="AP199" s="792">
        <v>0.85000000000000009</v>
      </c>
      <c r="AQ199" s="937">
        <v>59.11392309569468</v>
      </c>
      <c r="AR199" s="886">
        <v>0</v>
      </c>
      <c r="AS199" s="923">
        <v>0</v>
      </c>
      <c r="AT199" s="923">
        <v>0</v>
      </c>
      <c r="AU199" s="949">
        <v>10.567495458803258</v>
      </c>
      <c r="AV199" s="944">
        <v>0.11519703495348303</v>
      </c>
      <c r="AW199" s="923">
        <v>1.2173441437385322</v>
      </c>
      <c r="AX199" s="23">
        <v>0</v>
      </c>
      <c r="AY199" s="937">
        <v>70.898762698236467</v>
      </c>
      <c r="AZ199" s="923">
        <v>-160.13316244583345</v>
      </c>
      <c r="BA199" s="950">
        <v>-89.234399747596981</v>
      </c>
      <c r="BB199" s="951">
        <v>-553.99579037034812</v>
      </c>
      <c r="BL199" s="887"/>
      <c r="BN199" s="945"/>
    </row>
    <row r="200" spans="3:66" ht="15.75" thickBot="1">
      <c r="C200" s="826" t="s">
        <v>20</v>
      </c>
      <c r="D200" s="827" t="s">
        <v>114</v>
      </c>
      <c r="E200" s="812">
        <v>4448</v>
      </c>
      <c r="F200" s="864">
        <v>-68.706606060606106</v>
      </c>
      <c r="G200" s="865">
        <v>2027</v>
      </c>
      <c r="H200" s="866">
        <v>5</v>
      </c>
      <c r="I200" s="867">
        <v>2032</v>
      </c>
      <c r="J200" s="865">
        <v>30</v>
      </c>
      <c r="K200" s="868">
        <v>3504.2500583321444</v>
      </c>
      <c r="L200" s="868">
        <v>11.687334270356917</v>
      </c>
      <c r="M200" s="869">
        <v>0</v>
      </c>
      <c r="N200" s="869">
        <v>0</v>
      </c>
      <c r="O200" s="870">
        <v>309.50599636938273</v>
      </c>
      <c r="P200" s="869">
        <v>0</v>
      </c>
      <c r="Q200" s="870">
        <v>53.197316557316917</v>
      </c>
      <c r="R200" s="864">
        <v>16652.513463816038</v>
      </c>
      <c r="S200" s="871">
        <v>0.20490249038447461</v>
      </c>
      <c r="T200" s="871">
        <v>7.4999999999999997E-2</v>
      </c>
      <c r="U200" s="872">
        <v>7.4999999999999997E-2</v>
      </c>
      <c r="V200" s="838">
        <v>186</v>
      </c>
      <c r="W200" s="839">
        <v>10</v>
      </c>
      <c r="X200" s="839">
        <v>7.0999999999999994E-2</v>
      </c>
      <c r="Y200" s="840">
        <v>0.30399999999999999</v>
      </c>
      <c r="Z200" s="670">
        <v>10</v>
      </c>
      <c r="AD200" s="946" t="s">
        <v>114</v>
      </c>
      <c r="AE200" s="947">
        <v>4448</v>
      </c>
      <c r="AF200" s="923">
        <v>3504.2500583321444</v>
      </c>
      <c r="AG200" s="923">
        <v>53.197316557316917</v>
      </c>
      <c r="AH200" s="948">
        <v>6.447E-2</v>
      </c>
      <c r="AI200" s="937">
        <v>229.34863225912355</v>
      </c>
      <c r="AJ200" s="937">
        <v>309.50599636938273</v>
      </c>
      <c r="AK200" s="792">
        <v>5.5399999999999998E-2</v>
      </c>
      <c r="AL200" s="923">
        <v>17.146632198863802</v>
      </c>
      <c r="AM200" s="923">
        <v>0</v>
      </c>
      <c r="AN200" s="937">
        <v>326.65262856824654</v>
      </c>
      <c r="AO200" s="937">
        <v>556.00126082737006</v>
      </c>
      <c r="AP200" s="792">
        <v>0.85000000000000009</v>
      </c>
      <c r="AQ200" s="937">
        <v>74.671133605609725</v>
      </c>
      <c r="AR200" s="886">
        <v>0</v>
      </c>
      <c r="AS200" s="923">
        <v>0</v>
      </c>
      <c r="AT200" s="923">
        <v>0</v>
      </c>
      <c r="AU200" s="949">
        <v>11.687334270356917</v>
      </c>
      <c r="AV200" s="944">
        <v>0.11519703495348303</v>
      </c>
      <c r="AW200" s="923">
        <v>1.3463462544553459</v>
      </c>
      <c r="AX200" s="23">
        <v>0</v>
      </c>
      <c r="AY200" s="937">
        <v>87.70481413042198</v>
      </c>
      <c r="AZ200" s="923">
        <v>-160.13316244583345</v>
      </c>
      <c r="BA200" s="950">
        <v>-72.428348315411469</v>
      </c>
      <c r="BB200" s="951">
        <v>-459.1566994615435</v>
      </c>
      <c r="BL200" s="887"/>
      <c r="BN200" s="945"/>
    </row>
    <row r="201" spans="3:66">
      <c r="C201" s="826" t="s">
        <v>22</v>
      </c>
      <c r="D201" s="827" t="s">
        <v>115</v>
      </c>
      <c r="E201" s="812" t="s">
        <v>19</v>
      </c>
      <c r="F201" s="864">
        <v>20</v>
      </c>
      <c r="G201" s="865">
        <v>2025</v>
      </c>
      <c r="H201" s="866">
        <v>1</v>
      </c>
      <c r="I201" s="867">
        <v>2026</v>
      </c>
      <c r="J201" s="865">
        <v>20</v>
      </c>
      <c r="K201" s="868">
        <v>1747.6123926446444</v>
      </c>
      <c r="L201" s="868" t="s">
        <v>216</v>
      </c>
      <c r="M201" s="869">
        <v>0</v>
      </c>
      <c r="N201" s="869">
        <v>0</v>
      </c>
      <c r="O201" s="870">
        <v>45.05392607028535</v>
      </c>
      <c r="P201" s="869">
        <v>0</v>
      </c>
      <c r="Q201" s="870">
        <v>29.936846917711922</v>
      </c>
      <c r="R201" s="864" t="s">
        <v>23</v>
      </c>
      <c r="S201" s="871">
        <v>0.85</v>
      </c>
      <c r="T201" s="871">
        <v>0.01</v>
      </c>
      <c r="U201" s="872" t="s">
        <v>217</v>
      </c>
      <c r="V201" s="838" t="s">
        <v>23</v>
      </c>
      <c r="W201" s="839">
        <v>0</v>
      </c>
      <c r="X201" s="839">
        <v>0</v>
      </c>
      <c r="Y201" s="840">
        <v>0</v>
      </c>
      <c r="Z201" s="670">
        <v>0</v>
      </c>
      <c r="AD201" s="946" t="s">
        <v>115</v>
      </c>
      <c r="AE201" s="947" t="s">
        <v>19</v>
      </c>
      <c r="AF201" s="923">
        <v>1747.6123926446444</v>
      </c>
      <c r="AG201" s="923">
        <v>29.936846917711922</v>
      </c>
      <c r="AH201" s="948">
        <v>8.0610000000000001E-2</v>
      </c>
      <c r="AI201" s="937">
        <v>143.28824420112153</v>
      </c>
      <c r="AJ201" s="937">
        <v>45.05392607028535</v>
      </c>
      <c r="AK201" s="792">
        <v>0</v>
      </c>
      <c r="AL201" s="923">
        <v>0</v>
      </c>
      <c r="AM201" s="923">
        <v>0</v>
      </c>
      <c r="AN201" s="937">
        <v>45.05392607028535</v>
      </c>
      <c r="AO201" s="937">
        <v>188.34217027140687</v>
      </c>
      <c r="AP201" s="792">
        <v>0.16666666666666666</v>
      </c>
      <c r="AQ201" s="937">
        <v>129.00148648726497</v>
      </c>
      <c r="AR201" s="886">
        <v>0.85</v>
      </c>
      <c r="AS201" s="923">
        <v>0</v>
      </c>
      <c r="AT201" s="923">
        <v>0</v>
      </c>
      <c r="AU201" s="949">
        <v>0</v>
      </c>
      <c r="AV201" s="944">
        <v>0</v>
      </c>
      <c r="AW201" s="923">
        <v>0</v>
      </c>
      <c r="AX201" s="23">
        <v>0</v>
      </c>
      <c r="AY201" s="937">
        <v>129.00148648726497</v>
      </c>
      <c r="AZ201" s="923">
        <v>0</v>
      </c>
      <c r="BA201" s="950">
        <v>129.00148648726497</v>
      </c>
      <c r="BB201" s="951">
        <v>188.34217027140687</v>
      </c>
      <c r="BL201" s="887"/>
      <c r="BN201" s="945"/>
    </row>
    <row r="202" spans="3:66">
      <c r="C202" s="841" t="s">
        <v>234</v>
      </c>
      <c r="D202" s="842" t="s">
        <v>64</v>
      </c>
      <c r="E202" s="842">
        <v>19</v>
      </c>
      <c r="F202" s="829">
        <v>20</v>
      </c>
      <c r="G202" s="830">
        <v>2025</v>
      </c>
      <c r="H202" s="830">
        <v>1</v>
      </c>
      <c r="I202" s="830">
        <v>2026</v>
      </c>
      <c r="J202" s="830">
        <v>20</v>
      </c>
      <c r="K202" s="843">
        <v>1852.4691362033232</v>
      </c>
      <c r="L202" s="843" t="s">
        <v>216</v>
      </c>
      <c r="M202" s="844">
        <v>0</v>
      </c>
      <c r="N202" s="844">
        <v>0</v>
      </c>
      <c r="O202" s="845">
        <v>45.05392607028535</v>
      </c>
      <c r="P202" s="844">
        <v>0</v>
      </c>
      <c r="Q202" s="845">
        <v>29.936846917711922</v>
      </c>
      <c r="R202" s="829" t="s">
        <v>23</v>
      </c>
      <c r="S202" s="836">
        <v>0.85</v>
      </c>
      <c r="T202" s="836">
        <v>0.01</v>
      </c>
      <c r="U202" s="846" t="s">
        <v>217</v>
      </c>
      <c r="V202" s="847" t="s">
        <v>23</v>
      </c>
      <c r="W202" s="848">
        <v>0</v>
      </c>
      <c r="X202" s="848">
        <v>0</v>
      </c>
      <c r="Y202" s="849">
        <v>0</v>
      </c>
      <c r="Z202" s="850">
        <v>0</v>
      </c>
      <c r="AD202" s="952" t="s">
        <v>64</v>
      </c>
      <c r="AE202" s="947">
        <v>19</v>
      </c>
      <c r="AF202" s="923">
        <v>1852.4691362033232</v>
      </c>
      <c r="AG202" s="923">
        <v>29.936846917711922</v>
      </c>
      <c r="AH202" s="948">
        <v>8.0610000000000001E-2</v>
      </c>
      <c r="AI202" s="937">
        <v>151.74074629938664</v>
      </c>
      <c r="AJ202" s="937">
        <v>45.05392607028535</v>
      </c>
      <c r="AK202" s="792">
        <v>0</v>
      </c>
      <c r="AL202" s="923">
        <v>0</v>
      </c>
      <c r="AM202" s="923">
        <v>0</v>
      </c>
      <c r="AN202" s="937">
        <v>45.05392607028535</v>
      </c>
      <c r="AO202" s="937">
        <v>196.79467236967199</v>
      </c>
      <c r="AP202" s="792">
        <v>0.16666666666666666</v>
      </c>
      <c r="AQ202" s="937">
        <v>134.79087148607672</v>
      </c>
      <c r="AR202" s="886">
        <v>0.85</v>
      </c>
      <c r="AS202" s="923">
        <v>0</v>
      </c>
      <c r="AT202" s="923">
        <v>0</v>
      </c>
      <c r="AU202" s="949">
        <v>0</v>
      </c>
      <c r="AV202" s="944">
        <v>0</v>
      </c>
      <c r="AW202" s="923">
        <v>0</v>
      </c>
      <c r="AX202" s="23">
        <v>0</v>
      </c>
      <c r="AY202" s="937">
        <v>134.79087148607672</v>
      </c>
      <c r="AZ202" s="923">
        <v>0</v>
      </c>
      <c r="BA202" s="950">
        <v>134.79087148607672</v>
      </c>
      <c r="BB202" s="951">
        <v>196.79467236967199</v>
      </c>
      <c r="BL202" s="887"/>
      <c r="BN202" s="945"/>
    </row>
    <row r="203" spans="3:66">
      <c r="C203" s="841" t="s">
        <v>235</v>
      </c>
      <c r="D203" s="842" t="s">
        <v>65</v>
      </c>
      <c r="E203" s="842">
        <v>497</v>
      </c>
      <c r="F203" s="829">
        <v>20</v>
      </c>
      <c r="G203" s="830">
        <v>2025</v>
      </c>
      <c r="H203" s="830">
        <v>1</v>
      </c>
      <c r="I203" s="830">
        <v>2026</v>
      </c>
      <c r="J203" s="830">
        <v>20</v>
      </c>
      <c r="K203" s="843">
        <v>1887.4213840562161</v>
      </c>
      <c r="L203" s="843" t="s">
        <v>216</v>
      </c>
      <c r="M203" s="844">
        <v>0</v>
      </c>
      <c r="N203" s="844">
        <v>0</v>
      </c>
      <c r="O203" s="845">
        <v>45.05392607028535</v>
      </c>
      <c r="P203" s="844">
        <v>0</v>
      </c>
      <c r="Q203" s="845">
        <v>29.936846917711922</v>
      </c>
      <c r="R203" s="829" t="s">
        <v>23</v>
      </c>
      <c r="S203" s="836">
        <v>0.85</v>
      </c>
      <c r="T203" s="836">
        <v>0.01</v>
      </c>
      <c r="U203" s="846" t="s">
        <v>217</v>
      </c>
      <c r="V203" s="847" t="s">
        <v>23</v>
      </c>
      <c r="W203" s="848">
        <v>0</v>
      </c>
      <c r="X203" s="848">
        <v>0</v>
      </c>
      <c r="Y203" s="849">
        <v>0</v>
      </c>
      <c r="Z203" s="850">
        <v>0</v>
      </c>
      <c r="AD203" s="952" t="s">
        <v>65</v>
      </c>
      <c r="AE203" s="947">
        <v>497</v>
      </c>
      <c r="AF203" s="923">
        <v>1887.4213840562161</v>
      </c>
      <c r="AG203" s="923">
        <v>29.936846917711922</v>
      </c>
      <c r="AH203" s="948">
        <v>8.0610000000000001E-2</v>
      </c>
      <c r="AI203" s="937">
        <v>154.55824699880833</v>
      </c>
      <c r="AJ203" s="937">
        <v>45.05392607028535</v>
      </c>
      <c r="AK203" s="792">
        <v>0</v>
      </c>
      <c r="AL203" s="923">
        <v>0</v>
      </c>
      <c r="AM203" s="923">
        <v>0</v>
      </c>
      <c r="AN203" s="937">
        <v>45.05392607028535</v>
      </c>
      <c r="AO203" s="937">
        <v>199.61217306909367</v>
      </c>
      <c r="AP203" s="792">
        <v>0.16666666666666666</v>
      </c>
      <c r="AQ203" s="937">
        <v>136.72066648568062</v>
      </c>
      <c r="AR203" s="886">
        <v>0.85</v>
      </c>
      <c r="AS203" s="923">
        <v>0</v>
      </c>
      <c r="AT203" s="923">
        <v>0</v>
      </c>
      <c r="AU203" s="949">
        <v>0</v>
      </c>
      <c r="AV203" s="944">
        <v>0</v>
      </c>
      <c r="AW203" s="923">
        <v>0</v>
      </c>
      <c r="AX203" s="23">
        <v>0</v>
      </c>
      <c r="AY203" s="937">
        <v>136.72066648568062</v>
      </c>
      <c r="AZ203" s="923">
        <v>0</v>
      </c>
      <c r="BA203" s="950">
        <v>136.72066648568062</v>
      </c>
      <c r="BB203" s="951">
        <v>199.61217306909367</v>
      </c>
      <c r="BL203" s="887"/>
      <c r="BN203" s="945"/>
    </row>
    <row r="204" spans="3:66">
      <c r="C204" s="841" t="s">
        <v>236</v>
      </c>
      <c r="D204" s="842" t="s">
        <v>56</v>
      </c>
      <c r="E204" s="842">
        <v>2353</v>
      </c>
      <c r="F204" s="829">
        <v>20</v>
      </c>
      <c r="G204" s="830">
        <v>2025</v>
      </c>
      <c r="H204" s="830">
        <v>1</v>
      </c>
      <c r="I204" s="830">
        <v>2026</v>
      </c>
      <c r="J204" s="830">
        <v>20</v>
      </c>
      <c r="K204" s="843">
        <v>1800.0407644239838</v>
      </c>
      <c r="L204" s="843" t="s">
        <v>216</v>
      </c>
      <c r="M204" s="844">
        <v>0</v>
      </c>
      <c r="N204" s="844">
        <v>0</v>
      </c>
      <c r="O204" s="845">
        <v>45.05392607028535</v>
      </c>
      <c r="P204" s="844">
        <v>0</v>
      </c>
      <c r="Q204" s="845">
        <v>29.936846917711922</v>
      </c>
      <c r="R204" s="829" t="s">
        <v>23</v>
      </c>
      <c r="S204" s="836">
        <v>0.85</v>
      </c>
      <c r="T204" s="836">
        <v>0.01</v>
      </c>
      <c r="U204" s="846" t="s">
        <v>217</v>
      </c>
      <c r="V204" s="847" t="s">
        <v>23</v>
      </c>
      <c r="W204" s="848">
        <v>0</v>
      </c>
      <c r="X204" s="848">
        <v>0</v>
      </c>
      <c r="Y204" s="849">
        <v>0</v>
      </c>
      <c r="Z204" s="850">
        <v>0</v>
      </c>
      <c r="AD204" s="952" t="s">
        <v>56</v>
      </c>
      <c r="AE204" s="947">
        <v>2353</v>
      </c>
      <c r="AF204" s="923">
        <v>1800.0407644239838</v>
      </c>
      <c r="AG204" s="923">
        <v>29.936846917711922</v>
      </c>
      <c r="AH204" s="948">
        <v>8.0610000000000001E-2</v>
      </c>
      <c r="AI204" s="937">
        <v>147.51449525025407</v>
      </c>
      <c r="AJ204" s="937">
        <v>45.05392607028535</v>
      </c>
      <c r="AK204" s="792">
        <v>0</v>
      </c>
      <c r="AL204" s="923">
        <v>0</v>
      </c>
      <c r="AM204" s="923">
        <v>0</v>
      </c>
      <c r="AN204" s="937">
        <v>45.05392607028535</v>
      </c>
      <c r="AO204" s="937">
        <v>192.56842132053941</v>
      </c>
      <c r="AP204" s="792">
        <v>0.16666666666666666</v>
      </c>
      <c r="AQ204" s="937">
        <v>131.89617898667083</v>
      </c>
      <c r="AR204" s="886">
        <v>0.85</v>
      </c>
      <c r="AS204" s="923">
        <v>0</v>
      </c>
      <c r="AT204" s="923">
        <v>0</v>
      </c>
      <c r="AU204" s="949">
        <v>0</v>
      </c>
      <c r="AV204" s="944">
        <v>0</v>
      </c>
      <c r="AW204" s="923">
        <v>0</v>
      </c>
      <c r="AX204" s="23">
        <v>0</v>
      </c>
      <c r="AY204" s="937">
        <v>131.89617898667083</v>
      </c>
      <c r="AZ204" s="923">
        <v>0</v>
      </c>
      <c r="BA204" s="950">
        <v>131.89617898667083</v>
      </c>
      <c r="BB204" s="951">
        <v>192.56842132053941</v>
      </c>
      <c r="BL204" s="887"/>
      <c r="BN204" s="945"/>
    </row>
    <row r="205" spans="3:66">
      <c r="C205" s="841" t="s">
        <v>237</v>
      </c>
      <c r="D205" s="842" t="s">
        <v>66</v>
      </c>
      <c r="E205" s="842">
        <v>2814</v>
      </c>
      <c r="F205" s="829">
        <v>20</v>
      </c>
      <c r="G205" s="830">
        <v>2025</v>
      </c>
      <c r="H205" s="830">
        <v>1</v>
      </c>
      <c r="I205" s="830">
        <v>2026</v>
      </c>
      <c r="J205" s="830">
        <v>20</v>
      </c>
      <c r="K205" s="843">
        <v>1782.5646404975373</v>
      </c>
      <c r="L205" s="843" t="s">
        <v>216</v>
      </c>
      <c r="M205" s="844">
        <v>0</v>
      </c>
      <c r="N205" s="844">
        <v>0</v>
      </c>
      <c r="O205" s="845">
        <v>45.05392607028535</v>
      </c>
      <c r="P205" s="844">
        <v>0</v>
      </c>
      <c r="Q205" s="845">
        <v>29.936846917711922</v>
      </c>
      <c r="R205" s="829" t="s">
        <v>23</v>
      </c>
      <c r="S205" s="836">
        <v>0.85</v>
      </c>
      <c r="T205" s="836">
        <v>0.01</v>
      </c>
      <c r="U205" s="846" t="s">
        <v>217</v>
      </c>
      <c r="V205" s="847" t="s">
        <v>23</v>
      </c>
      <c r="W205" s="848">
        <v>0</v>
      </c>
      <c r="X205" s="848">
        <v>0</v>
      </c>
      <c r="Y205" s="849">
        <v>0</v>
      </c>
      <c r="Z205" s="850">
        <v>0</v>
      </c>
      <c r="AD205" s="952" t="s">
        <v>66</v>
      </c>
      <c r="AE205" s="947">
        <v>2814</v>
      </c>
      <c r="AF205" s="923">
        <v>1782.5646404975373</v>
      </c>
      <c r="AG205" s="923">
        <v>29.936846917711922</v>
      </c>
      <c r="AH205" s="948">
        <v>8.0610000000000001E-2</v>
      </c>
      <c r="AI205" s="937">
        <v>146.10574490054324</v>
      </c>
      <c r="AJ205" s="937">
        <v>45.05392607028535</v>
      </c>
      <c r="AK205" s="792">
        <v>0</v>
      </c>
      <c r="AL205" s="923">
        <v>0</v>
      </c>
      <c r="AM205" s="923">
        <v>0</v>
      </c>
      <c r="AN205" s="937">
        <v>45.05392607028535</v>
      </c>
      <c r="AO205" s="937">
        <v>191.15967097082859</v>
      </c>
      <c r="AP205" s="792">
        <v>0.16666666666666666</v>
      </c>
      <c r="AQ205" s="937">
        <v>130.9312814868689</v>
      </c>
      <c r="AR205" s="886">
        <v>0.85</v>
      </c>
      <c r="AS205" s="923">
        <v>0</v>
      </c>
      <c r="AT205" s="923">
        <v>0</v>
      </c>
      <c r="AU205" s="949">
        <v>0</v>
      </c>
      <c r="AV205" s="944">
        <v>0</v>
      </c>
      <c r="AW205" s="923">
        <v>0</v>
      </c>
      <c r="AX205" s="23">
        <v>0</v>
      </c>
      <c r="AY205" s="937">
        <v>130.9312814868689</v>
      </c>
      <c r="AZ205" s="923">
        <v>0</v>
      </c>
      <c r="BA205" s="950">
        <v>130.9312814868689</v>
      </c>
      <c r="BB205" s="951">
        <v>191.15967097082859</v>
      </c>
      <c r="BL205" s="887"/>
      <c r="BN205" s="945"/>
    </row>
    <row r="206" spans="3:66">
      <c r="C206" s="841" t="s">
        <v>61</v>
      </c>
      <c r="D206" s="842" t="s">
        <v>67</v>
      </c>
      <c r="E206" s="842">
        <v>4225</v>
      </c>
      <c r="F206" s="829">
        <v>20</v>
      </c>
      <c r="G206" s="830">
        <v>2025</v>
      </c>
      <c r="H206" s="830">
        <v>1</v>
      </c>
      <c r="I206" s="830">
        <v>2026</v>
      </c>
      <c r="J206" s="830">
        <v>20</v>
      </c>
      <c r="K206" s="843">
        <v>1800.0407644239838</v>
      </c>
      <c r="L206" s="843" t="s">
        <v>216</v>
      </c>
      <c r="M206" s="844">
        <v>0</v>
      </c>
      <c r="N206" s="844">
        <v>0</v>
      </c>
      <c r="O206" s="845">
        <v>45.05392607028535</v>
      </c>
      <c r="P206" s="844">
        <v>0</v>
      </c>
      <c r="Q206" s="845">
        <v>29.936846917711922</v>
      </c>
      <c r="R206" s="829" t="s">
        <v>23</v>
      </c>
      <c r="S206" s="836">
        <v>0.85</v>
      </c>
      <c r="T206" s="836">
        <v>0.01</v>
      </c>
      <c r="U206" s="846" t="s">
        <v>217</v>
      </c>
      <c r="V206" s="847" t="s">
        <v>23</v>
      </c>
      <c r="W206" s="848">
        <v>0</v>
      </c>
      <c r="X206" s="848">
        <v>0</v>
      </c>
      <c r="Y206" s="849">
        <v>0</v>
      </c>
      <c r="Z206" s="850">
        <v>0</v>
      </c>
      <c r="AD206" s="952" t="s">
        <v>67</v>
      </c>
      <c r="AE206" s="947">
        <v>4225</v>
      </c>
      <c r="AF206" s="923">
        <v>1800.0407644239838</v>
      </c>
      <c r="AG206" s="923">
        <v>29.936846917711922</v>
      </c>
      <c r="AH206" s="948">
        <v>8.0610000000000001E-2</v>
      </c>
      <c r="AI206" s="937">
        <v>147.51449525025407</v>
      </c>
      <c r="AJ206" s="937">
        <v>45.05392607028535</v>
      </c>
      <c r="AK206" s="792">
        <v>0</v>
      </c>
      <c r="AL206" s="923">
        <v>0</v>
      </c>
      <c r="AM206" s="923">
        <v>0</v>
      </c>
      <c r="AN206" s="937">
        <v>45.05392607028535</v>
      </c>
      <c r="AO206" s="937">
        <v>192.56842132053941</v>
      </c>
      <c r="AP206" s="792">
        <v>0.16666666666666666</v>
      </c>
      <c r="AQ206" s="937">
        <v>131.89617898667083</v>
      </c>
      <c r="AR206" s="886">
        <v>0.85</v>
      </c>
      <c r="AS206" s="923">
        <v>0</v>
      </c>
      <c r="AT206" s="923">
        <v>0</v>
      </c>
      <c r="AU206" s="949">
        <v>0</v>
      </c>
      <c r="AV206" s="944">
        <v>0</v>
      </c>
      <c r="AW206" s="923">
        <v>0</v>
      </c>
      <c r="AX206" s="23">
        <v>0</v>
      </c>
      <c r="AY206" s="937">
        <v>131.89617898667083</v>
      </c>
      <c r="AZ206" s="923">
        <v>0</v>
      </c>
      <c r="BA206" s="950">
        <v>131.89617898667083</v>
      </c>
      <c r="BB206" s="951">
        <v>192.56842132053941</v>
      </c>
      <c r="BL206" s="887"/>
      <c r="BN206" s="945"/>
    </row>
    <row r="207" spans="3:66">
      <c r="C207" s="841" t="s">
        <v>238</v>
      </c>
      <c r="D207" s="842" t="s">
        <v>68</v>
      </c>
      <c r="E207" s="842">
        <v>6130</v>
      </c>
      <c r="F207" s="829">
        <v>20</v>
      </c>
      <c r="G207" s="830">
        <v>2025</v>
      </c>
      <c r="H207" s="830">
        <v>1</v>
      </c>
      <c r="I207" s="830">
        <v>2026</v>
      </c>
      <c r="J207" s="830">
        <v>20</v>
      </c>
      <c r="K207" s="843">
        <v>1730.1362687181979</v>
      </c>
      <c r="L207" s="843" t="s">
        <v>216</v>
      </c>
      <c r="M207" s="844">
        <v>0</v>
      </c>
      <c r="N207" s="844">
        <v>0</v>
      </c>
      <c r="O207" s="845">
        <v>45.05392607028535</v>
      </c>
      <c r="P207" s="844">
        <v>0</v>
      </c>
      <c r="Q207" s="845">
        <v>29.936846917711922</v>
      </c>
      <c r="R207" s="829" t="s">
        <v>23</v>
      </c>
      <c r="S207" s="836">
        <v>0.85</v>
      </c>
      <c r="T207" s="836">
        <v>0.01</v>
      </c>
      <c r="U207" s="846" t="s">
        <v>217</v>
      </c>
      <c r="V207" s="847" t="s">
        <v>23</v>
      </c>
      <c r="W207" s="848">
        <v>0</v>
      </c>
      <c r="X207" s="848">
        <v>0</v>
      </c>
      <c r="Y207" s="849">
        <v>0</v>
      </c>
      <c r="Z207" s="850">
        <v>0</v>
      </c>
      <c r="AD207" s="952" t="s">
        <v>68</v>
      </c>
      <c r="AE207" s="947">
        <v>6130</v>
      </c>
      <c r="AF207" s="923">
        <v>1730.1362687181979</v>
      </c>
      <c r="AG207" s="923">
        <v>29.936846917711922</v>
      </c>
      <c r="AH207" s="948">
        <v>8.0610000000000001E-2</v>
      </c>
      <c r="AI207" s="937">
        <v>141.8794938514107</v>
      </c>
      <c r="AJ207" s="937">
        <v>45.05392607028535</v>
      </c>
      <c r="AK207" s="792">
        <v>0</v>
      </c>
      <c r="AL207" s="923">
        <v>0</v>
      </c>
      <c r="AM207" s="923">
        <v>0</v>
      </c>
      <c r="AN207" s="937">
        <v>45.05392607028535</v>
      </c>
      <c r="AO207" s="937">
        <v>186.93341992169604</v>
      </c>
      <c r="AP207" s="792">
        <v>0.16666666666666666</v>
      </c>
      <c r="AQ207" s="937">
        <v>128.03658898746306</v>
      </c>
      <c r="AR207" s="886">
        <v>0.85</v>
      </c>
      <c r="AS207" s="923">
        <v>0</v>
      </c>
      <c r="AT207" s="923">
        <v>0</v>
      </c>
      <c r="AU207" s="949">
        <v>0</v>
      </c>
      <c r="AV207" s="944">
        <v>0</v>
      </c>
      <c r="AW207" s="923">
        <v>0</v>
      </c>
      <c r="AX207" s="23">
        <v>0</v>
      </c>
      <c r="AY207" s="937">
        <v>128.03658898746306</v>
      </c>
      <c r="AZ207" s="923">
        <v>0</v>
      </c>
      <c r="BA207" s="950">
        <v>128.03658898746306</v>
      </c>
      <c r="BB207" s="951">
        <v>186.93341992169604</v>
      </c>
      <c r="BL207" s="887"/>
      <c r="BN207" s="945"/>
    </row>
    <row r="208" spans="3:66">
      <c r="C208" s="826" t="s">
        <v>22</v>
      </c>
      <c r="D208" s="827" t="s">
        <v>24</v>
      </c>
      <c r="E208" s="827" t="s">
        <v>19</v>
      </c>
      <c r="F208" s="852">
        <v>200</v>
      </c>
      <c r="G208" s="853">
        <v>2025</v>
      </c>
      <c r="H208" s="854">
        <v>2</v>
      </c>
      <c r="I208" s="855">
        <v>2027</v>
      </c>
      <c r="J208" s="853">
        <v>20</v>
      </c>
      <c r="K208" s="856">
        <v>1497.8944897674869</v>
      </c>
      <c r="L208" s="856" t="s">
        <v>216</v>
      </c>
      <c r="M208" s="857">
        <v>0</v>
      </c>
      <c r="N208" s="857">
        <v>0</v>
      </c>
      <c r="O208" s="858">
        <v>38.766690059999995</v>
      </c>
      <c r="P208" s="857">
        <v>0</v>
      </c>
      <c r="Q208" s="858">
        <v>25.659143999999998</v>
      </c>
      <c r="R208" s="852" t="s">
        <v>23</v>
      </c>
      <c r="S208" s="859">
        <v>0.85</v>
      </c>
      <c r="T208" s="859">
        <v>0.01</v>
      </c>
      <c r="U208" s="860" t="s">
        <v>217</v>
      </c>
      <c r="V208" s="861" t="s">
        <v>23</v>
      </c>
      <c r="W208" s="862">
        <v>0</v>
      </c>
      <c r="X208" s="862">
        <v>0</v>
      </c>
      <c r="Y208" s="863">
        <v>0</v>
      </c>
      <c r="Z208" s="696">
        <v>0</v>
      </c>
      <c r="AD208" s="946" t="s">
        <v>24</v>
      </c>
      <c r="AE208" s="947" t="s">
        <v>19</v>
      </c>
      <c r="AF208" s="923">
        <v>1497.8944897674869</v>
      </c>
      <c r="AG208" s="923">
        <v>25.659143999999998</v>
      </c>
      <c r="AH208" s="948">
        <v>8.0610000000000001E-2</v>
      </c>
      <c r="AI208" s="937">
        <v>122.81365841799712</v>
      </c>
      <c r="AJ208" s="937">
        <v>38.766690059999995</v>
      </c>
      <c r="AK208" s="792">
        <v>0</v>
      </c>
      <c r="AL208" s="923">
        <v>0</v>
      </c>
      <c r="AM208" s="923">
        <v>0</v>
      </c>
      <c r="AN208" s="937">
        <v>38.766690059999995</v>
      </c>
      <c r="AO208" s="937">
        <v>161.58034847799712</v>
      </c>
      <c r="AP208" s="792">
        <v>0.16666666666666666</v>
      </c>
      <c r="AQ208" s="937">
        <v>110.67147156027201</v>
      </c>
      <c r="AR208" s="886">
        <v>0.85</v>
      </c>
      <c r="AS208" s="923">
        <v>0</v>
      </c>
      <c r="AT208" s="923">
        <v>0</v>
      </c>
      <c r="AU208" s="949">
        <v>0</v>
      </c>
      <c r="AV208" s="944">
        <v>0</v>
      </c>
      <c r="AW208" s="923">
        <v>0</v>
      </c>
      <c r="AX208" s="23">
        <v>0</v>
      </c>
      <c r="AY208" s="937">
        <v>110.67147156027201</v>
      </c>
      <c r="AZ208" s="923">
        <v>0</v>
      </c>
      <c r="BA208" s="950">
        <v>110.67147156027201</v>
      </c>
      <c r="BB208" s="951">
        <v>161.58034847799712</v>
      </c>
      <c r="BL208" s="887"/>
      <c r="BN208" s="945"/>
    </row>
    <row r="209" spans="3:66">
      <c r="C209" s="841" t="s">
        <v>234</v>
      </c>
      <c r="D209" s="842" t="s">
        <v>64</v>
      </c>
      <c r="E209" s="842">
        <v>19</v>
      </c>
      <c r="F209" s="829">
        <v>200</v>
      </c>
      <c r="G209" s="830">
        <v>2025</v>
      </c>
      <c r="H209" s="830">
        <v>2</v>
      </c>
      <c r="I209" s="830">
        <v>2027</v>
      </c>
      <c r="J209" s="830">
        <v>20</v>
      </c>
      <c r="K209" s="843">
        <v>1587.7681591535361</v>
      </c>
      <c r="L209" s="843" t="s">
        <v>216</v>
      </c>
      <c r="M209" s="844">
        <v>0</v>
      </c>
      <c r="N209" s="844">
        <v>0</v>
      </c>
      <c r="O209" s="845">
        <v>38.766690059999995</v>
      </c>
      <c r="P209" s="844">
        <v>0</v>
      </c>
      <c r="Q209" s="845">
        <v>25.659143999999998</v>
      </c>
      <c r="R209" s="829" t="s">
        <v>23</v>
      </c>
      <c r="S209" s="836">
        <v>0.85</v>
      </c>
      <c r="T209" s="836">
        <v>0.01</v>
      </c>
      <c r="U209" s="846" t="s">
        <v>217</v>
      </c>
      <c r="V209" s="847" t="s">
        <v>23</v>
      </c>
      <c r="W209" s="848">
        <v>0</v>
      </c>
      <c r="X209" s="848">
        <v>0</v>
      </c>
      <c r="Y209" s="849">
        <v>0</v>
      </c>
      <c r="Z209" s="850">
        <v>0</v>
      </c>
      <c r="AD209" s="952" t="s">
        <v>64</v>
      </c>
      <c r="AE209" s="947">
        <v>19</v>
      </c>
      <c r="AF209" s="923">
        <v>1587.7681591535361</v>
      </c>
      <c r="AG209" s="923">
        <v>25.659143999999998</v>
      </c>
      <c r="AH209" s="948">
        <v>8.0610000000000001E-2</v>
      </c>
      <c r="AI209" s="937">
        <v>130.05837490720654</v>
      </c>
      <c r="AJ209" s="937">
        <v>38.766690059999995</v>
      </c>
      <c r="AK209" s="792">
        <v>0</v>
      </c>
      <c r="AL209" s="923">
        <v>0</v>
      </c>
      <c r="AM209" s="923">
        <v>0</v>
      </c>
      <c r="AN209" s="937">
        <v>38.766690059999995</v>
      </c>
      <c r="AO209" s="937">
        <v>168.82506496720654</v>
      </c>
      <c r="AP209" s="792">
        <v>0.16666666666666666</v>
      </c>
      <c r="AQ209" s="937">
        <v>115.63360614192231</v>
      </c>
      <c r="AR209" s="886">
        <v>0.85</v>
      </c>
      <c r="AS209" s="923">
        <v>0</v>
      </c>
      <c r="AT209" s="923">
        <v>0</v>
      </c>
      <c r="AU209" s="949">
        <v>0</v>
      </c>
      <c r="AV209" s="944">
        <v>0</v>
      </c>
      <c r="AW209" s="923">
        <v>0</v>
      </c>
      <c r="AX209" s="23">
        <v>0</v>
      </c>
      <c r="AY209" s="937">
        <v>115.63360614192231</v>
      </c>
      <c r="AZ209" s="923">
        <v>0</v>
      </c>
      <c r="BA209" s="950">
        <v>115.63360614192231</v>
      </c>
      <c r="BB209" s="951">
        <v>168.82506496720654</v>
      </c>
      <c r="BL209" s="887"/>
      <c r="BN209" s="945"/>
    </row>
    <row r="210" spans="3:66">
      <c r="C210" s="841" t="s">
        <v>235</v>
      </c>
      <c r="D210" s="842" t="s">
        <v>65</v>
      </c>
      <c r="E210" s="842">
        <v>497</v>
      </c>
      <c r="F210" s="829">
        <v>200</v>
      </c>
      <c r="G210" s="830">
        <v>2025</v>
      </c>
      <c r="H210" s="830">
        <v>2</v>
      </c>
      <c r="I210" s="830">
        <v>2027</v>
      </c>
      <c r="J210" s="830">
        <v>20</v>
      </c>
      <c r="K210" s="843">
        <v>1617.726048948886</v>
      </c>
      <c r="L210" s="843" t="s">
        <v>216</v>
      </c>
      <c r="M210" s="844">
        <v>0</v>
      </c>
      <c r="N210" s="844">
        <v>0</v>
      </c>
      <c r="O210" s="845">
        <v>38.766690059999995</v>
      </c>
      <c r="P210" s="844">
        <v>0</v>
      </c>
      <c r="Q210" s="845">
        <v>25.659143999999998</v>
      </c>
      <c r="R210" s="829" t="s">
        <v>23</v>
      </c>
      <c r="S210" s="836">
        <v>0.85</v>
      </c>
      <c r="T210" s="836">
        <v>0.01</v>
      </c>
      <c r="U210" s="846" t="s">
        <v>217</v>
      </c>
      <c r="V210" s="847" t="s">
        <v>23</v>
      </c>
      <c r="W210" s="848">
        <v>0</v>
      </c>
      <c r="X210" s="848">
        <v>0</v>
      </c>
      <c r="Y210" s="849">
        <v>0</v>
      </c>
      <c r="Z210" s="850">
        <v>0</v>
      </c>
      <c r="AD210" s="952" t="s">
        <v>65</v>
      </c>
      <c r="AE210" s="947">
        <v>497</v>
      </c>
      <c r="AF210" s="923">
        <v>1617.726048948886</v>
      </c>
      <c r="AG210" s="923">
        <v>25.659143999999998</v>
      </c>
      <c r="AH210" s="948">
        <v>8.0610000000000001E-2</v>
      </c>
      <c r="AI210" s="937">
        <v>132.47328040360969</v>
      </c>
      <c r="AJ210" s="937">
        <v>38.766690059999995</v>
      </c>
      <c r="AK210" s="792">
        <v>0</v>
      </c>
      <c r="AL210" s="923">
        <v>0</v>
      </c>
      <c r="AM210" s="923">
        <v>0</v>
      </c>
      <c r="AN210" s="937">
        <v>38.766690059999995</v>
      </c>
      <c r="AO210" s="937">
        <v>171.23997046360969</v>
      </c>
      <c r="AP210" s="792">
        <v>0.16666666666666666</v>
      </c>
      <c r="AQ210" s="937">
        <v>117.28765100247239</v>
      </c>
      <c r="AR210" s="886">
        <v>0.85</v>
      </c>
      <c r="AS210" s="923">
        <v>0</v>
      </c>
      <c r="AT210" s="923">
        <v>0</v>
      </c>
      <c r="AU210" s="949">
        <v>0</v>
      </c>
      <c r="AV210" s="944">
        <v>0</v>
      </c>
      <c r="AW210" s="923">
        <v>0</v>
      </c>
      <c r="AX210" s="23">
        <v>0</v>
      </c>
      <c r="AY210" s="937">
        <v>117.28765100247239</v>
      </c>
      <c r="AZ210" s="923">
        <v>0</v>
      </c>
      <c r="BA210" s="950">
        <v>117.28765100247239</v>
      </c>
      <c r="BB210" s="951">
        <v>171.23997046360969</v>
      </c>
      <c r="BL210" s="887"/>
      <c r="BN210" s="945"/>
    </row>
    <row r="211" spans="3:66">
      <c r="C211" s="841" t="s">
        <v>236</v>
      </c>
      <c r="D211" s="842" t="s">
        <v>56</v>
      </c>
      <c r="E211" s="842">
        <v>2353</v>
      </c>
      <c r="F211" s="829">
        <v>200</v>
      </c>
      <c r="G211" s="830">
        <v>2025</v>
      </c>
      <c r="H211" s="830">
        <v>2</v>
      </c>
      <c r="I211" s="830">
        <v>2027</v>
      </c>
      <c r="J211" s="830">
        <v>20</v>
      </c>
      <c r="K211" s="843">
        <v>1542.8313244605115</v>
      </c>
      <c r="L211" s="843" t="s">
        <v>216</v>
      </c>
      <c r="M211" s="844">
        <v>0</v>
      </c>
      <c r="N211" s="844">
        <v>0</v>
      </c>
      <c r="O211" s="845">
        <v>38.766690059999995</v>
      </c>
      <c r="P211" s="844">
        <v>0</v>
      </c>
      <c r="Q211" s="845">
        <v>25.659143999999998</v>
      </c>
      <c r="R211" s="829" t="s">
        <v>23</v>
      </c>
      <c r="S211" s="836">
        <v>0.85</v>
      </c>
      <c r="T211" s="836">
        <v>0.01</v>
      </c>
      <c r="U211" s="846" t="s">
        <v>217</v>
      </c>
      <c r="V211" s="847" t="s">
        <v>23</v>
      </c>
      <c r="W211" s="848">
        <v>0</v>
      </c>
      <c r="X211" s="848">
        <v>0</v>
      </c>
      <c r="Y211" s="849">
        <v>0</v>
      </c>
      <c r="Z211" s="850">
        <v>0</v>
      </c>
      <c r="AD211" s="952" t="s">
        <v>56</v>
      </c>
      <c r="AE211" s="947">
        <v>2353</v>
      </c>
      <c r="AF211" s="923">
        <v>1542.8313244605115</v>
      </c>
      <c r="AG211" s="923">
        <v>25.659143999999998</v>
      </c>
      <c r="AH211" s="948">
        <v>8.0610000000000001E-2</v>
      </c>
      <c r="AI211" s="937">
        <v>126.43601666260183</v>
      </c>
      <c r="AJ211" s="937">
        <v>38.766690059999995</v>
      </c>
      <c r="AK211" s="792">
        <v>0</v>
      </c>
      <c r="AL211" s="923">
        <v>0</v>
      </c>
      <c r="AM211" s="923">
        <v>0</v>
      </c>
      <c r="AN211" s="937">
        <v>38.766690059999995</v>
      </c>
      <c r="AO211" s="937">
        <v>165.20270672260182</v>
      </c>
      <c r="AP211" s="792">
        <v>0.16666666666666666</v>
      </c>
      <c r="AQ211" s="937">
        <v>113.15253885109713</v>
      </c>
      <c r="AR211" s="886">
        <v>0.85</v>
      </c>
      <c r="AS211" s="923">
        <v>0</v>
      </c>
      <c r="AT211" s="923">
        <v>0</v>
      </c>
      <c r="AU211" s="949">
        <v>0</v>
      </c>
      <c r="AV211" s="944">
        <v>0</v>
      </c>
      <c r="AW211" s="923">
        <v>0</v>
      </c>
      <c r="AX211" s="23">
        <v>0</v>
      </c>
      <c r="AY211" s="937">
        <v>113.15253885109713</v>
      </c>
      <c r="AZ211" s="923">
        <v>0</v>
      </c>
      <c r="BA211" s="950">
        <v>113.15253885109713</v>
      </c>
      <c r="BB211" s="951">
        <v>165.20270672260182</v>
      </c>
      <c r="BL211" s="887"/>
      <c r="BN211" s="945"/>
    </row>
    <row r="212" spans="3:66">
      <c r="C212" s="841" t="s">
        <v>237</v>
      </c>
      <c r="D212" s="842" t="s">
        <v>66</v>
      </c>
      <c r="E212" s="842">
        <v>2814</v>
      </c>
      <c r="F212" s="829">
        <v>200</v>
      </c>
      <c r="G212" s="830">
        <v>2025</v>
      </c>
      <c r="H212" s="830">
        <v>2</v>
      </c>
      <c r="I212" s="830">
        <v>2027</v>
      </c>
      <c r="J212" s="830">
        <v>20</v>
      </c>
      <c r="K212" s="843">
        <v>1527.8523795628366</v>
      </c>
      <c r="L212" s="843" t="s">
        <v>216</v>
      </c>
      <c r="M212" s="844">
        <v>0</v>
      </c>
      <c r="N212" s="844">
        <v>0</v>
      </c>
      <c r="O212" s="845">
        <v>38.766690059999995</v>
      </c>
      <c r="P212" s="844">
        <v>0</v>
      </c>
      <c r="Q212" s="845">
        <v>25.659143999999998</v>
      </c>
      <c r="R212" s="829" t="s">
        <v>23</v>
      </c>
      <c r="S212" s="836">
        <v>0.85</v>
      </c>
      <c r="T212" s="836">
        <v>0.01</v>
      </c>
      <c r="U212" s="846" t="s">
        <v>217</v>
      </c>
      <c r="V212" s="847" t="s">
        <v>23</v>
      </c>
      <c r="W212" s="848">
        <v>0</v>
      </c>
      <c r="X212" s="848">
        <v>0</v>
      </c>
      <c r="Y212" s="849">
        <v>0</v>
      </c>
      <c r="Z212" s="850">
        <v>0</v>
      </c>
      <c r="AD212" s="952" t="s">
        <v>66</v>
      </c>
      <c r="AE212" s="947">
        <v>2814</v>
      </c>
      <c r="AF212" s="923">
        <v>1527.8523795628366</v>
      </c>
      <c r="AG212" s="923">
        <v>25.659143999999998</v>
      </c>
      <c r="AH212" s="948">
        <v>8.0610000000000001E-2</v>
      </c>
      <c r="AI212" s="937">
        <v>125.22856391440025</v>
      </c>
      <c r="AJ212" s="937">
        <v>38.766690059999995</v>
      </c>
      <c r="AK212" s="792">
        <v>0</v>
      </c>
      <c r="AL212" s="923">
        <v>0</v>
      </c>
      <c r="AM212" s="923">
        <v>0</v>
      </c>
      <c r="AN212" s="937">
        <v>38.766690059999995</v>
      </c>
      <c r="AO212" s="937">
        <v>163.99525397440024</v>
      </c>
      <c r="AP212" s="792">
        <v>0.16666666666666666</v>
      </c>
      <c r="AQ212" s="937">
        <v>112.32551642082208</v>
      </c>
      <c r="AR212" s="886">
        <v>0.85</v>
      </c>
      <c r="AS212" s="923">
        <v>0</v>
      </c>
      <c r="AT212" s="923">
        <v>0</v>
      </c>
      <c r="AU212" s="949">
        <v>0</v>
      </c>
      <c r="AV212" s="944">
        <v>0</v>
      </c>
      <c r="AW212" s="923">
        <v>0</v>
      </c>
      <c r="AX212" s="23">
        <v>0</v>
      </c>
      <c r="AY212" s="937">
        <v>112.32551642082208</v>
      </c>
      <c r="AZ212" s="923">
        <v>0</v>
      </c>
      <c r="BA212" s="950">
        <v>112.32551642082208</v>
      </c>
      <c r="BB212" s="951">
        <v>163.99525397440024</v>
      </c>
      <c r="BL212" s="887"/>
      <c r="BN212" s="945"/>
    </row>
    <row r="213" spans="3:66">
      <c r="C213" s="841" t="s">
        <v>61</v>
      </c>
      <c r="D213" s="842" t="s">
        <v>67</v>
      </c>
      <c r="E213" s="842">
        <v>4225</v>
      </c>
      <c r="F213" s="829">
        <v>200</v>
      </c>
      <c r="G213" s="830">
        <v>2025</v>
      </c>
      <c r="H213" s="830">
        <v>2</v>
      </c>
      <c r="I213" s="830">
        <v>2027</v>
      </c>
      <c r="J213" s="830">
        <v>20</v>
      </c>
      <c r="K213" s="843">
        <v>1542.8313244605115</v>
      </c>
      <c r="L213" s="843" t="s">
        <v>216</v>
      </c>
      <c r="M213" s="844">
        <v>0</v>
      </c>
      <c r="N213" s="844">
        <v>0</v>
      </c>
      <c r="O213" s="845">
        <v>38.766690059999995</v>
      </c>
      <c r="P213" s="844">
        <v>0</v>
      </c>
      <c r="Q213" s="845">
        <v>25.659143999999998</v>
      </c>
      <c r="R213" s="829" t="s">
        <v>23</v>
      </c>
      <c r="S213" s="836">
        <v>0.85</v>
      </c>
      <c r="T213" s="836">
        <v>0.01</v>
      </c>
      <c r="U213" s="846" t="s">
        <v>217</v>
      </c>
      <c r="V213" s="847" t="s">
        <v>23</v>
      </c>
      <c r="W213" s="848">
        <v>0</v>
      </c>
      <c r="X213" s="848">
        <v>0</v>
      </c>
      <c r="Y213" s="849">
        <v>0</v>
      </c>
      <c r="Z213" s="850">
        <v>0</v>
      </c>
      <c r="AD213" s="952" t="s">
        <v>67</v>
      </c>
      <c r="AE213" s="947">
        <v>4225</v>
      </c>
      <c r="AF213" s="923">
        <v>1542.8313244605115</v>
      </c>
      <c r="AG213" s="923">
        <v>25.659143999999998</v>
      </c>
      <c r="AH213" s="948">
        <v>8.0610000000000001E-2</v>
      </c>
      <c r="AI213" s="937">
        <v>126.43601666260183</v>
      </c>
      <c r="AJ213" s="937">
        <v>38.766690059999995</v>
      </c>
      <c r="AK213" s="792">
        <v>0</v>
      </c>
      <c r="AL213" s="923">
        <v>0</v>
      </c>
      <c r="AM213" s="923">
        <v>0</v>
      </c>
      <c r="AN213" s="937">
        <v>38.766690059999995</v>
      </c>
      <c r="AO213" s="937">
        <v>165.20270672260182</v>
      </c>
      <c r="AP213" s="792">
        <v>0.16666666666666666</v>
      </c>
      <c r="AQ213" s="937">
        <v>113.15253885109713</v>
      </c>
      <c r="AR213" s="886">
        <v>0.85</v>
      </c>
      <c r="AS213" s="923">
        <v>0</v>
      </c>
      <c r="AT213" s="923">
        <v>0</v>
      </c>
      <c r="AU213" s="949">
        <v>0</v>
      </c>
      <c r="AV213" s="944">
        <v>0</v>
      </c>
      <c r="AW213" s="923">
        <v>0</v>
      </c>
      <c r="AX213" s="23">
        <v>0</v>
      </c>
      <c r="AY213" s="937">
        <v>113.15253885109713</v>
      </c>
      <c r="AZ213" s="923">
        <v>0</v>
      </c>
      <c r="BA213" s="950">
        <v>113.15253885109713</v>
      </c>
      <c r="BB213" s="951">
        <v>165.20270672260182</v>
      </c>
      <c r="BL213" s="887"/>
      <c r="BN213" s="945"/>
    </row>
    <row r="214" spans="3:66">
      <c r="C214" s="841" t="s">
        <v>238</v>
      </c>
      <c r="D214" s="842" t="s">
        <v>68</v>
      </c>
      <c r="E214" s="842">
        <v>6130</v>
      </c>
      <c r="F214" s="829">
        <v>200</v>
      </c>
      <c r="G214" s="830">
        <v>2025</v>
      </c>
      <c r="H214" s="830">
        <v>2</v>
      </c>
      <c r="I214" s="830">
        <v>2027</v>
      </c>
      <c r="J214" s="830">
        <v>20</v>
      </c>
      <c r="K214" s="843">
        <v>1482.915544869812</v>
      </c>
      <c r="L214" s="843" t="s">
        <v>216</v>
      </c>
      <c r="M214" s="844">
        <v>0</v>
      </c>
      <c r="N214" s="844">
        <v>0</v>
      </c>
      <c r="O214" s="845">
        <v>38.766690059999995</v>
      </c>
      <c r="P214" s="844">
        <v>0</v>
      </c>
      <c r="Q214" s="845">
        <v>25.659143999999998</v>
      </c>
      <c r="R214" s="829" t="s">
        <v>23</v>
      </c>
      <c r="S214" s="836">
        <v>0.85</v>
      </c>
      <c r="T214" s="836">
        <v>0.01</v>
      </c>
      <c r="U214" s="846" t="s">
        <v>217</v>
      </c>
      <c r="V214" s="847" t="s">
        <v>23</v>
      </c>
      <c r="W214" s="848">
        <v>0</v>
      </c>
      <c r="X214" s="848">
        <v>0</v>
      </c>
      <c r="Y214" s="849">
        <v>0</v>
      </c>
      <c r="Z214" s="850">
        <v>0</v>
      </c>
      <c r="AD214" s="952" t="s">
        <v>68</v>
      </c>
      <c r="AE214" s="947">
        <v>6130</v>
      </c>
      <c r="AF214" s="923">
        <v>1482.915544869812</v>
      </c>
      <c r="AG214" s="923">
        <v>25.659143999999998</v>
      </c>
      <c r="AH214" s="948">
        <v>8.0610000000000001E-2</v>
      </c>
      <c r="AI214" s="937">
        <v>121.60620566979554</v>
      </c>
      <c r="AJ214" s="937">
        <v>38.766690059999995</v>
      </c>
      <c r="AK214" s="792">
        <v>0</v>
      </c>
      <c r="AL214" s="923">
        <v>0</v>
      </c>
      <c r="AM214" s="923">
        <v>0</v>
      </c>
      <c r="AN214" s="937">
        <v>38.766690059999995</v>
      </c>
      <c r="AO214" s="937">
        <v>160.37289572979554</v>
      </c>
      <c r="AP214" s="792">
        <v>0.16666666666666666</v>
      </c>
      <c r="AQ214" s="937">
        <v>109.84444912999696</v>
      </c>
      <c r="AR214" s="886">
        <v>0.85</v>
      </c>
      <c r="AS214" s="923">
        <v>0</v>
      </c>
      <c r="AT214" s="923">
        <v>0</v>
      </c>
      <c r="AU214" s="949">
        <v>0</v>
      </c>
      <c r="AV214" s="944">
        <v>0</v>
      </c>
      <c r="AW214" s="923">
        <v>0</v>
      </c>
      <c r="AX214" s="23">
        <v>0</v>
      </c>
      <c r="AY214" s="937">
        <v>109.84444912999696</v>
      </c>
      <c r="AZ214" s="923">
        <v>0</v>
      </c>
      <c r="BA214" s="950">
        <v>109.84444912999696</v>
      </c>
      <c r="BB214" s="951">
        <v>160.37289572979554</v>
      </c>
      <c r="BL214" s="887"/>
      <c r="BN214" s="945"/>
    </row>
    <row r="215" spans="3:66">
      <c r="C215" s="826" t="s">
        <v>22</v>
      </c>
      <c r="D215" s="827" t="s">
        <v>116</v>
      </c>
      <c r="E215" s="827" t="s">
        <v>19</v>
      </c>
      <c r="F215" s="852">
        <v>200</v>
      </c>
      <c r="G215" s="853">
        <v>2025</v>
      </c>
      <c r="H215" s="854">
        <v>2</v>
      </c>
      <c r="I215" s="855">
        <v>2027</v>
      </c>
      <c r="J215" s="853">
        <v>20</v>
      </c>
      <c r="K215" s="856">
        <v>2556.5743207836967</v>
      </c>
      <c r="L215" s="856" t="s">
        <v>216</v>
      </c>
      <c r="M215" s="857">
        <v>0</v>
      </c>
      <c r="N215" s="857">
        <v>0</v>
      </c>
      <c r="O215" s="858">
        <v>69.780042107999989</v>
      </c>
      <c r="P215" s="857">
        <v>0</v>
      </c>
      <c r="Q215" s="858">
        <v>46.186459200000002</v>
      </c>
      <c r="R215" s="852" t="s">
        <v>23</v>
      </c>
      <c r="S215" s="859">
        <v>0.85</v>
      </c>
      <c r="T215" s="859">
        <v>0.01</v>
      </c>
      <c r="U215" s="860" t="s">
        <v>217</v>
      </c>
      <c r="V215" s="861" t="s">
        <v>23</v>
      </c>
      <c r="W215" s="862">
        <v>0</v>
      </c>
      <c r="X215" s="862">
        <v>0</v>
      </c>
      <c r="Y215" s="863">
        <v>0</v>
      </c>
      <c r="Z215" s="696">
        <v>0</v>
      </c>
      <c r="AD215" s="946" t="s">
        <v>116</v>
      </c>
      <c r="AE215" s="947" t="s">
        <v>19</v>
      </c>
      <c r="AF215" s="923">
        <v>2556.5743207836967</v>
      </c>
      <c r="AG215" s="923">
        <v>46.186459200000002</v>
      </c>
      <c r="AH215" s="948">
        <v>8.0610000000000001E-2</v>
      </c>
      <c r="AI215" s="937">
        <v>209.80854647448581</v>
      </c>
      <c r="AJ215" s="937">
        <v>69.780042107999989</v>
      </c>
      <c r="AK215" s="792">
        <v>0</v>
      </c>
      <c r="AL215" s="923">
        <v>0</v>
      </c>
      <c r="AM215" s="923">
        <v>0</v>
      </c>
      <c r="AN215" s="937">
        <v>69.780042107999989</v>
      </c>
      <c r="AO215" s="937">
        <v>279.58858858248578</v>
      </c>
      <c r="AP215" s="792">
        <v>0.33333333333333331</v>
      </c>
      <c r="AQ215" s="937">
        <v>95.749516637837601</v>
      </c>
      <c r="AR215" s="886">
        <v>0.85</v>
      </c>
      <c r="AS215" s="923">
        <v>0</v>
      </c>
      <c r="AT215" s="923">
        <v>0</v>
      </c>
      <c r="AU215" s="949">
        <v>0</v>
      </c>
      <c r="AV215" s="944">
        <v>0</v>
      </c>
      <c r="AW215" s="923">
        <v>0</v>
      </c>
      <c r="AX215" s="23">
        <v>0</v>
      </c>
      <c r="AY215" s="937">
        <v>95.749516637837601</v>
      </c>
      <c r="AZ215" s="923">
        <v>0</v>
      </c>
      <c r="BA215" s="950">
        <v>95.749516637837601</v>
      </c>
      <c r="BB215" s="951">
        <v>279.58858858248578</v>
      </c>
      <c r="BL215" s="887"/>
      <c r="BN215" s="945"/>
    </row>
    <row r="216" spans="3:66">
      <c r="C216" s="841" t="s">
        <v>234</v>
      </c>
      <c r="D216" s="842" t="s">
        <v>64</v>
      </c>
      <c r="E216" s="842">
        <v>19</v>
      </c>
      <c r="F216" s="829">
        <v>200</v>
      </c>
      <c r="G216" s="830">
        <v>2025</v>
      </c>
      <c r="H216" s="830">
        <v>2</v>
      </c>
      <c r="I216" s="830">
        <v>2027</v>
      </c>
      <c r="J216" s="830">
        <v>20</v>
      </c>
      <c r="K216" s="843">
        <v>2709.9687800307188</v>
      </c>
      <c r="L216" s="843" t="s">
        <v>216</v>
      </c>
      <c r="M216" s="844">
        <v>0</v>
      </c>
      <c r="N216" s="844">
        <v>0</v>
      </c>
      <c r="O216" s="845">
        <v>69.780042107999989</v>
      </c>
      <c r="P216" s="844">
        <v>0</v>
      </c>
      <c r="Q216" s="845">
        <v>46.186459200000002</v>
      </c>
      <c r="R216" s="829" t="s">
        <v>23</v>
      </c>
      <c r="S216" s="836">
        <v>0.85</v>
      </c>
      <c r="T216" s="836">
        <v>0.01</v>
      </c>
      <c r="U216" s="846" t="s">
        <v>217</v>
      </c>
      <c r="V216" s="847" t="s">
        <v>23</v>
      </c>
      <c r="W216" s="848">
        <v>0</v>
      </c>
      <c r="X216" s="848">
        <v>0</v>
      </c>
      <c r="Y216" s="849">
        <v>0</v>
      </c>
      <c r="Z216" s="850">
        <v>0</v>
      </c>
      <c r="AD216" s="952" t="s">
        <v>64</v>
      </c>
      <c r="AE216" s="947">
        <v>19</v>
      </c>
      <c r="AF216" s="923">
        <v>2709.9687800307188</v>
      </c>
      <c r="AG216" s="923">
        <v>46.186459200000002</v>
      </c>
      <c r="AH216" s="948">
        <v>8.0610000000000001E-2</v>
      </c>
      <c r="AI216" s="937">
        <v>222.17367383438827</v>
      </c>
      <c r="AJ216" s="937">
        <v>69.780042107999989</v>
      </c>
      <c r="AK216" s="792">
        <v>0</v>
      </c>
      <c r="AL216" s="923">
        <v>0</v>
      </c>
      <c r="AM216" s="923">
        <v>0</v>
      </c>
      <c r="AN216" s="937">
        <v>69.780042107999989</v>
      </c>
      <c r="AO216" s="937">
        <v>291.95371594238827</v>
      </c>
      <c r="AP216" s="792">
        <v>0.33333333333333331</v>
      </c>
      <c r="AQ216" s="937">
        <v>99.984149295338455</v>
      </c>
      <c r="AR216" s="886">
        <v>0.85</v>
      </c>
      <c r="AS216" s="923">
        <v>0</v>
      </c>
      <c r="AT216" s="923">
        <v>0</v>
      </c>
      <c r="AU216" s="949">
        <v>0</v>
      </c>
      <c r="AV216" s="944">
        <v>0</v>
      </c>
      <c r="AW216" s="923">
        <v>0</v>
      </c>
      <c r="AX216" s="23">
        <v>0</v>
      </c>
      <c r="AY216" s="937">
        <v>99.984149295338455</v>
      </c>
      <c r="AZ216" s="923">
        <v>0</v>
      </c>
      <c r="BA216" s="950">
        <v>99.984149295338455</v>
      </c>
      <c r="BB216" s="951">
        <v>291.95371594238827</v>
      </c>
      <c r="BL216" s="887"/>
      <c r="BN216" s="945"/>
    </row>
    <row r="217" spans="3:66">
      <c r="C217" s="841" t="s">
        <v>235</v>
      </c>
      <c r="D217" s="842" t="s">
        <v>65</v>
      </c>
      <c r="E217" s="842">
        <v>497</v>
      </c>
      <c r="F217" s="829">
        <v>200</v>
      </c>
      <c r="G217" s="830">
        <v>2025</v>
      </c>
      <c r="H217" s="830">
        <v>2</v>
      </c>
      <c r="I217" s="830">
        <v>2027</v>
      </c>
      <c r="J217" s="830">
        <v>20</v>
      </c>
      <c r="K217" s="843">
        <v>2761.1002664463927</v>
      </c>
      <c r="L217" s="843" t="s">
        <v>216</v>
      </c>
      <c r="M217" s="844">
        <v>0</v>
      </c>
      <c r="N217" s="844">
        <v>0</v>
      </c>
      <c r="O217" s="845">
        <v>69.780042107999989</v>
      </c>
      <c r="P217" s="844">
        <v>0</v>
      </c>
      <c r="Q217" s="845">
        <v>46.186459200000002</v>
      </c>
      <c r="R217" s="829" t="s">
        <v>23</v>
      </c>
      <c r="S217" s="836">
        <v>0.85</v>
      </c>
      <c r="T217" s="836">
        <v>0.01</v>
      </c>
      <c r="U217" s="846" t="s">
        <v>217</v>
      </c>
      <c r="V217" s="847" t="s">
        <v>23</v>
      </c>
      <c r="W217" s="848">
        <v>0</v>
      </c>
      <c r="X217" s="848">
        <v>0</v>
      </c>
      <c r="Y217" s="849">
        <v>0</v>
      </c>
      <c r="Z217" s="850">
        <v>0</v>
      </c>
      <c r="AD217" s="952" t="s">
        <v>65</v>
      </c>
      <c r="AE217" s="947">
        <v>497</v>
      </c>
      <c r="AF217" s="923">
        <v>2761.1002664463927</v>
      </c>
      <c r="AG217" s="923">
        <v>46.186459200000002</v>
      </c>
      <c r="AH217" s="948">
        <v>8.0610000000000001E-2</v>
      </c>
      <c r="AI217" s="937">
        <v>226.29538295435572</v>
      </c>
      <c r="AJ217" s="937">
        <v>69.780042107999989</v>
      </c>
      <c r="AK217" s="792">
        <v>0</v>
      </c>
      <c r="AL217" s="923">
        <v>0</v>
      </c>
      <c r="AM217" s="923">
        <v>0</v>
      </c>
      <c r="AN217" s="937">
        <v>69.780042107999989</v>
      </c>
      <c r="AO217" s="937">
        <v>296.07542506235569</v>
      </c>
      <c r="AP217" s="792">
        <v>0.33333333333333331</v>
      </c>
      <c r="AQ217" s="937">
        <v>101.39569351450537</v>
      </c>
      <c r="AR217" s="886">
        <v>0.85</v>
      </c>
      <c r="AS217" s="923">
        <v>0</v>
      </c>
      <c r="AT217" s="923">
        <v>0</v>
      </c>
      <c r="AU217" s="949">
        <v>0</v>
      </c>
      <c r="AV217" s="944">
        <v>0</v>
      </c>
      <c r="AW217" s="923">
        <v>0</v>
      </c>
      <c r="AX217" s="23">
        <v>0</v>
      </c>
      <c r="AY217" s="937">
        <v>101.39569351450537</v>
      </c>
      <c r="AZ217" s="923">
        <v>0</v>
      </c>
      <c r="BA217" s="950">
        <v>101.39569351450537</v>
      </c>
      <c r="BB217" s="951">
        <v>296.07542506235569</v>
      </c>
      <c r="BL217" s="887"/>
      <c r="BN217" s="945"/>
    </row>
    <row r="218" spans="3:66">
      <c r="C218" s="841" t="s">
        <v>236</v>
      </c>
      <c r="D218" s="842" t="s">
        <v>56</v>
      </c>
      <c r="E218" s="842">
        <v>2353</v>
      </c>
      <c r="F218" s="829">
        <v>200</v>
      </c>
      <c r="G218" s="830">
        <v>2025</v>
      </c>
      <c r="H218" s="830">
        <v>2</v>
      </c>
      <c r="I218" s="830">
        <v>2027</v>
      </c>
      <c r="J218" s="830">
        <v>20</v>
      </c>
      <c r="K218" s="843">
        <v>2633.2715504072075</v>
      </c>
      <c r="L218" s="843" t="s">
        <v>216</v>
      </c>
      <c r="M218" s="844">
        <v>0</v>
      </c>
      <c r="N218" s="844">
        <v>0</v>
      </c>
      <c r="O218" s="845">
        <v>69.780042107999989</v>
      </c>
      <c r="P218" s="844">
        <v>0</v>
      </c>
      <c r="Q218" s="845">
        <v>46.186459200000002</v>
      </c>
      <c r="R218" s="829" t="s">
        <v>23</v>
      </c>
      <c r="S218" s="836">
        <v>0.85</v>
      </c>
      <c r="T218" s="836">
        <v>0.01</v>
      </c>
      <c r="U218" s="846" t="s">
        <v>217</v>
      </c>
      <c r="V218" s="847" t="s">
        <v>23</v>
      </c>
      <c r="W218" s="848">
        <v>0</v>
      </c>
      <c r="X218" s="848">
        <v>0</v>
      </c>
      <c r="Y218" s="849">
        <v>0</v>
      </c>
      <c r="Z218" s="850">
        <v>0</v>
      </c>
      <c r="AD218" s="952" t="s">
        <v>56</v>
      </c>
      <c r="AE218" s="947">
        <v>2353</v>
      </c>
      <c r="AF218" s="923">
        <v>2633.2715504072075</v>
      </c>
      <c r="AG218" s="923">
        <v>46.186459200000002</v>
      </c>
      <c r="AH218" s="948">
        <v>8.0610000000000001E-2</v>
      </c>
      <c r="AI218" s="937">
        <v>215.99111015443702</v>
      </c>
      <c r="AJ218" s="937">
        <v>69.780042107999989</v>
      </c>
      <c r="AK218" s="792">
        <v>0</v>
      </c>
      <c r="AL218" s="923">
        <v>0</v>
      </c>
      <c r="AM218" s="923">
        <v>0</v>
      </c>
      <c r="AN218" s="937">
        <v>69.780042107999989</v>
      </c>
      <c r="AO218" s="937">
        <v>285.771152262437</v>
      </c>
      <c r="AP218" s="792">
        <v>0.33333333333333331</v>
      </c>
      <c r="AQ218" s="937">
        <v>97.866832966588021</v>
      </c>
      <c r="AR218" s="886">
        <v>0.85</v>
      </c>
      <c r="AS218" s="923">
        <v>0</v>
      </c>
      <c r="AT218" s="923">
        <v>0</v>
      </c>
      <c r="AU218" s="949">
        <v>0</v>
      </c>
      <c r="AV218" s="944">
        <v>0</v>
      </c>
      <c r="AW218" s="923">
        <v>0</v>
      </c>
      <c r="AX218" s="23">
        <v>0</v>
      </c>
      <c r="AY218" s="937">
        <v>97.866832966588021</v>
      </c>
      <c r="AZ218" s="923">
        <v>0</v>
      </c>
      <c r="BA218" s="950">
        <v>97.866832966588021</v>
      </c>
      <c r="BB218" s="951">
        <v>285.771152262437</v>
      </c>
      <c r="BL218" s="887"/>
      <c r="BN218" s="945"/>
    </row>
    <row r="219" spans="3:66">
      <c r="C219" s="841" t="s">
        <v>237</v>
      </c>
      <c r="D219" s="842" t="s">
        <v>66</v>
      </c>
      <c r="E219" s="842">
        <v>2814</v>
      </c>
      <c r="F219" s="829">
        <v>200</v>
      </c>
      <c r="G219" s="830">
        <v>2025</v>
      </c>
      <c r="H219" s="830">
        <v>2</v>
      </c>
      <c r="I219" s="830">
        <v>2027</v>
      </c>
      <c r="J219" s="830">
        <v>20</v>
      </c>
      <c r="K219" s="843">
        <v>2607.7058071993706</v>
      </c>
      <c r="L219" s="843" t="s">
        <v>216</v>
      </c>
      <c r="M219" s="844">
        <v>0</v>
      </c>
      <c r="N219" s="844">
        <v>0</v>
      </c>
      <c r="O219" s="845">
        <v>69.780042107999989</v>
      </c>
      <c r="P219" s="844">
        <v>0</v>
      </c>
      <c r="Q219" s="845">
        <v>46.186459200000002</v>
      </c>
      <c r="R219" s="829" t="s">
        <v>23</v>
      </c>
      <c r="S219" s="836">
        <v>0.85</v>
      </c>
      <c r="T219" s="836">
        <v>0.01</v>
      </c>
      <c r="U219" s="846" t="s">
        <v>217</v>
      </c>
      <c r="V219" s="847" t="s">
        <v>23</v>
      </c>
      <c r="W219" s="848">
        <v>0</v>
      </c>
      <c r="X219" s="848">
        <v>0</v>
      </c>
      <c r="Y219" s="849">
        <v>0</v>
      </c>
      <c r="Z219" s="850">
        <v>0</v>
      </c>
      <c r="AD219" s="952" t="s">
        <v>66</v>
      </c>
      <c r="AE219" s="947">
        <v>2814</v>
      </c>
      <c r="AF219" s="923">
        <v>2607.7058071993706</v>
      </c>
      <c r="AG219" s="923">
        <v>46.186459200000002</v>
      </c>
      <c r="AH219" s="948">
        <v>8.0610000000000001E-2</v>
      </c>
      <c r="AI219" s="937">
        <v>213.93025559445329</v>
      </c>
      <c r="AJ219" s="937">
        <v>69.780042107999989</v>
      </c>
      <c r="AK219" s="792">
        <v>0</v>
      </c>
      <c r="AL219" s="923">
        <v>0</v>
      </c>
      <c r="AM219" s="923">
        <v>0</v>
      </c>
      <c r="AN219" s="937">
        <v>69.780042107999989</v>
      </c>
      <c r="AO219" s="937">
        <v>283.71029770245326</v>
      </c>
      <c r="AP219" s="792">
        <v>0.33333333333333331</v>
      </c>
      <c r="AQ219" s="937">
        <v>97.161060857004543</v>
      </c>
      <c r="AR219" s="886">
        <v>0.85</v>
      </c>
      <c r="AS219" s="923">
        <v>0</v>
      </c>
      <c r="AT219" s="923">
        <v>0</v>
      </c>
      <c r="AU219" s="949">
        <v>0</v>
      </c>
      <c r="AV219" s="944">
        <v>0</v>
      </c>
      <c r="AW219" s="923">
        <v>0</v>
      </c>
      <c r="AX219" s="23">
        <v>0</v>
      </c>
      <c r="AY219" s="937">
        <v>97.161060857004543</v>
      </c>
      <c r="AZ219" s="923">
        <v>0</v>
      </c>
      <c r="BA219" s="950">
        <v>97.161060857004543</v>
      </c>
      <c r="BB219" s="951">
        <v>283.71029770245326</v>
      </c>
      <c r="BL219" s="887"/>
      <c r="BN219" s="945"/>
    </row>
    <row r="220" spans="3:66">
      <c r="C220" s="841" t="s">
        <v>61</v>
      </c>
      <c r="D220" s="842" t="s">
        <v>67</v>
      </c>
      <c r="E220" s="842">
        <v>4225</v>
      </c>
      <c r="F220" s="829">
        <v>200</v>
      </c>
      <c r="G220" s="830">
        <v>2025</v>
      </c>
      <c r="H220" s="830">
        <v>2</v>
      </c>
      <c r="I220" s="830">
        <v>2027</v>
      </c>
      <c r="J220" s="830">
        <v>20</v>
      </c>
      <c r="K220" s="843">
        <v>2633.2715504072075</v>
      </c>
      <c r="L220" s="843" t="s">
        <v>216</v>
      </c>
      <c r="M220" s="844">
        <v>0</v>
      </c>
      <c r="N220" s="844">
        <v>0</v>
      </c>
      <c r="O220" s="845">
        <v>69.780042107999989</v>
      </c>
      <c r="P220" s="844">
        <v>0</v>
      </c>
      <c r="Q220" s="845">
        <v>46.186459200000002</v>
      </c>
      <c r="R220" s="829" t="s">
        <v>23</v>
      </c>
      <c r="S220" s="836">
        <v>0.85</v>
      </c>
      <c r="T220" s="836">
        <v>0.01</v>
      </c>
      <c r="U220" s="846" t="s">
        <v>217</v>
      </c>
      <c r="V220" s="847" t="s">
        <v>23</v>
      </c>
      <c r="W220" s="848">
        <v>0</v>
      </c>
      <c r="X220" s="848">
        <v>0</v>
      </c>
      <c r="Y220" s="849">
        <v>0</v>
      </c>
      <c r="Z220" s="850">
        <v>0</v>
      </c>
      <c r="AD220" s="952" t="s">
        <v>67</v>
      </c>
      <c r="AE220" s="947">
        <v>4225</v>
      </c>
      <c r="AF220" s="923">
        <v>2633.2715504072075</v>
      </c>
      <c r="AG220" s="923">
        <v>46.186459200000002</v>
      </c>
      <c r="AH220" s="948">
        <v>8.0610000000000001E-2</v>
      </c>
      <c r="AI220" s="937">
        <v>215.99111015443702</v>
      </c>
      <c r="AJ220" s="937">
        <v>69.780042107999989</v>
      </c>
      <c r="AK220" s="792">
        <v>0</v>
      </c>
      <c r="AL220" s="923">
        <v>0</v>
      </c>
      <c r="AM220" s="923">
        <v>0</v>
      </c>
      <c r="AN220" s="937">
        <v>69.780042107999989</v>
      </c>
      <c r="AO220" s="937">
        <v>285.771152262437</v>
      </c>
      <c r="AP220" s="792">
        <v>0.33333333333333331</v>
      </c>
      <c r="AQ220" s="937">
        <v>97.866832966588021</v>
      </c>
      <c r="AR220" s="886">
        <v>0.85</v>
      </c>
      <c r="AS220" s="923">
        <v>0</v>
      </c>
      <c r="AT220" s="923">
        <v>0</v>
      </c>
      <c r="AU220" s="949">
        <v>0</v>
      </c>
      <c r="AV220" s="944">
        <v>0</v>
      </c>
      <c r="AW220" s="923">
        <v>0</v>
      </c>
      <c r="AX220" s="23">
        <v>0</v>
      </c>
      <c r="AY220" s="937">
        <v>97.866832966588021</v>
      </c>
      <c r="AZ220" s="923">
        <v>0</v>
      </c>
      <c r="BA220" s="950">
        <v>97.866832966588021</v>
      </c>
      <c r="BB220" s="951">
        <v>285.771152262437</v>
      </c>
      <c r="BL220" s="887"/>
      <c r="BN220" s="945"/>
    </row>
    <row r="221" spans="3:66">
      <c r="C221" s="841" t="s">
        <v>238</v>
      </c>
      <c r="D221" s="842" t="s">
        <v>68</v>
      </c>
      <c r="E221" s="842">
        <v>6130</v>
      </c>
      <c r="F221" s="829">
        <v>200</v>
      </c>
      <c r="G221" s="830">
        <v>2025</v>
      </c>
      <c r="H221" s="830">
        <v>2</v>
      </c>
      <c r="I221" s="830">
        <v>2027</v>
      </c>
      <c r="J221" s="830">
        <v>20</v>
      </c>
      <c r="K221" s="843">
        <v>2531.0085775758598</v>
      </c>
      <c r="L221" s="843" t="s">
        <v>216</v>
      </c>
      <c r="M221" s="844">
        <v>0</v>
      </c>
      <c r="N221" s="844">
        <v>0</v>
      </c>
      <c r="O221" s="845">
        <v>69.780042107999989</v>
      </c>
      <c r="P221" s="844">
        <v>0</v>
      </c>
      <c r="Q221" s="845">
        <v>46.186459200000002</v>
      </c>
      <c r="R221" s="829" t="s">
        <v>23</v>
      </c>
      <c r="S221" s="836">
        <v>0.85</v>
      </c>
      <c r="T221" s="836">
        <v>0.01</v>
      </c>
      <c r="U221" s="846" t="s">
        <v>217</v>
      </c>
      <c r="V221" s="847" t="s">
        <v>23</v>
      </c>
      <c r="W221" s="848">
        <v>0</v>
      </c>
      <c r="X221" s="848">
        <v>0</v>
      </c>
      <c r="Y221" s="849">
        <v>0</v>
      </c>
      <c r="Z221" s="850">
        <v>0</v>
      </c>
      <c r="AD221" s="952" t="s">
        <v>68</v>
      </c>
      <c r="AE221" s="947">
        <v>6130</v>
      </c>
      <c r="AF221" s="923">
        <v>2531.0085775758598</v>
      </c>
      <c r="AG221" s="923">
        <v>46.186459200000002</v>
      </c>
      <c r="AH221" s="948">
        <v>8.0610000000000001E-2</v>
      </c>
      <c r="AI221" s="937">
        <v>207.74769191450207</v>
      </c>
      <c r="AJ221" s="937">
        <v>69.780042107999989</v>
      </c>
      <c r="AK221" s="792">
        <v>0</v>
      </c>
      <c r="AL221" s="923">
        <v>0</v>
      </c>
      <c r="AM221" s="923">
        <v>0</v>
      </c>
      <c r="AN221" s="937">
        <v>69.780042107999989</v>
      </c>
      <c r="AO221" s="937">
        <v>277.52773402250205</v>
      </c>
      <c r="AP221" s="792">
        <v>0.33333333333333331</v>
      </c>
      <c r="AQ221" s="937">
        <v>95.043744528254138</v>
      </c>
      <c r="AR221" s="886">
        <v>0.85</v>
      </c>
      <c r="AS221" s="923">
        <v>0</v>
      </c>
      <c r="AT221" s="923">
        <v>0</v>
      </c>
      <c r="AU221" s="949">
        <v>0</v>
      </c>
      <c r="AV221" s="944">
        <v>0</v>
      </c>
      <c r="AW221" s="923">
        <v>0</v>
      </c>
      <c r="AX221" s="23">
        <v>0</v>
      </c>
      <c r="AY221" s="937">
        <v>95.043744528254138</v>
      </c>
      <c r="AZ221" s="923">
        <v>0</v>
      </c>
      <c r="BA221" s="950">
        <v>95.043744528254138</v>
      </c>
      <c r="BB221" s="951">
        <v>277.52773402250205</v>
      </c>
      <c r="BL221" s="887"/>
      <c r="BN221" s="945"/>
    </row>
    <row r="222" spans="3:66">
      <c r="C222" s="826" t="s">
        <v>22</v>
      </c>
      <c r="D222" s="827" t="s">
        <v>25</v>
      </c>
      <c r="E222" s="827" t="s">
        <v>19</v>
      </c>
      <c r="F222" s="852">
        <v>1000</v>
      </c>
      <c r="G222" s="853">
        <v>2025</v>
      </c>
      <c r="H222" s="854">
        <v>3</v>
      </c>
      <c r="I222" s="855">
        <v>2028</v>
      </c>
      <c r="J222" s="853">
        <v>20</v>
      </c>
      <c r="K222" s="856">
        <v>1459.4996735706595</v>
      </c>
      <c r="L222" s="856" t="s">
        <v>216</v>
      </c>
      <c r="M222" s="857">
        <v>0</v>
      </c>
      <c r="N222" s="857">
        <v>0</v>
      </c>
      <c r="O222" s="858">
        <v>36.924329679164458</v>
      </c>
      <c r="P222" s="857">
        <v>0</v>
      </c>
      <c r="Q222" s="858">
        <v>25.659143999999998</v>
      </c>
      <c r="R222" s="852" t="s">
        <v>23</v>
      </c>
      <c r="S222" s="859">
        <v>0.85</v>
      </c>
      <c r="T222" s="859">
        <v>0.01</v>
      </c>
      <c r="U222" s="860" t="s">
        <v>217</v>
      </c>
      <c r="V222" s="861" t="s">
        <v>23</v>
      </c>
      <c r="W222" s="862">
        <v>0</v>
      </c>
      <c r="X222" s="862">
        <v>0</v>
      </c>
      <c r="Y222" s="863">
        <v>0</v>
      </c>
      <c r="Z222" s="696">
        <v>0</v>
      </c>
      <c r="AD222" s="946" t="s">
        <v>25</v>
      </c>
      <c r="AE222" s="947" t="s">
        <v>19</v>
      </c>
      <c r="AF222" s="923">
        <v>1459.4996735706595</v>
      </c>
      <c r="AG222" s="923">
        <v>25.659143999999998</v>
      </c>
      <c r="AH222" s="948">
        <v>8.0619999999999997E-2</v>
      </c>
      <c r="AI222" s="937">
        <v>119.73350387254656</v>
      </c>
      <c r="AJ222" s="937">
        <v>36.924329679164458</v>
      </c>
      <c r="AK222" s="792">
        <v>0</v>
      </c>
      <c r="AL222" s="923">
        <v>0</v>
      </c>
      <c r="AM222" s="923">
        <v>0</v>
      </c>
      <c r="AN222" s="937">
        <v>36.924329679164458</v>
      </c>
      <c r="AO222" s="937">
        <v>156.65783355171101</v>
      </c>
      <c r="AP222" s="792">
        <v>0.16666666666666666</v>
      </c>
      <c r="AQ222" s="937">
        <v>107.29988599432261</v>
      </c>
      <c r="AR222" s="886">
        <v>0.85</v>
      </c>
      <c r="AS222" s="923">
        <v>0</v>
      </c>
      <c r="AT222" s="923">
        <v>0</v>
      </c>
      <c r="AU222" s="949">
        <v>0</v>
      </c>
      <c r="AV222" s="944">
        <v>0</v>
      </c>
      <c r="AW222" s="923">
        <v>0</v>
      </c>
      <c r="AX222" s="23">
        <v>0</v>
      </c>
      <c r="AY222" s="937">
        <v>107.29988599432261</v>
      </c>
      <c r="AZ222" s="923">
        <v>0</v>
      </c>
      <c r="BA222" s="950">
        <v>107.29988599432261</v>
      </c>
      <c r="BB222" s="951">
        <v>156.65783355171101</v>
      </c>
      <c r="BL222" s="887"/>
      <c r="BN222" s="945"/>
    </row>
    <row r="223" spans="3:66">
      <c r="C223" s="841" t="s">
        <v>234</v>
      </c>
      <c r="D223" s="842" t="s">
        <v>64</v>
      </c>
      <c r="E223" s="842">
        <v>19</v>
      </c>
      <c r="F223" s="829">
        <v>1000</v>
      </c>
      <c r="G223" s="830">
        <v>2025</v>
      </c>
      <c r="H223" s="830">
        <v>3</v>
      </c>
      <c r="I223" s="830">
        <v>2028</v>
      </c>
      <c r="J223" s="830">
        <v>20</v>
      </c>
      <c r="K223" s="843">
        <v>1547.0696539848991</v>
      </c>
      <c r="L223" s="843" t="s">
        <v>216</v>
      </c>
      <c r="M223" s="844">
        <v>0</v>
      </c>
      <c r="N223" s="844">
        <v>0</v>
      </c>
      <c r="O223" s="845">
        <v>36.924329679164458</v>
      </c>
      <c r="P223" s="844">
        <v>0</v>
      </c>
      <c r="Q223" s="845">
        <v>25.659143999999998</v>
      </c>
      <c r="R223" s="829" t="s">
        <v>23</v>
      </c>
      <c r="S223" s="836">
        <v>0.85</v>
      </c>
      <c r="T223" s="836">
        <v>0.01</v>
      </c>
      <c r="U223" s="846" t="s">
        <v>217</v>
      </c>
      <c r="V223" s="847" t="s">
        <v>23</v>
      </c>
      <c r="W223" s="848">
        <v>0</v>
      </c>
      <c r="X223" s="848">
        <v>0</v>
      </c>
      <c r="Y223" s="849">
        <v>0</v>
      </c>
      <c r="Z223" s="850">
        <v>0</v>
      </c>
      <c r="AD223" s="952" t="s">
        <v>64</v>
      </c>
      <c r="AE223" s="947">
        <v>19</v>
      </c>
      <c r="AF223" s="923">
        <v>1547.0696539848991</v>
      </c>
      <c r="AG223" s="923">
        <v>25.659143999999998</v>
      </c>
      <c r="AH223" s="948">
        <v>8.0619999999999997E-2</v>
      </c>
      <c r="AI223" s="937">
        <v>126.79339569354256</v>
      </c>
      <c r="AJ223" s="937">
        <v>36.924329679164458</v>
      </c>
      <c r="AK223" s="792">
        <v>0</v>
      </c>
      <c r="AL223" s="923">
        <v>0</v>
      </c>
      <c r="AM223" s="923">
        <v>0</v>
      </c>
      <c r="AN223" s="937">
        <v>36.924329679164458</v>
      </c>
      <c r="AO223" s="937">
        <v>163.71772537270704</v>
      </c>
      <c r="AP223" s="792">
        <v>0.16666666666666666</v>
      </c>
      <c r="AQ223" s="937">
        <v>112.13542833747057</v>
      </c>
      <c r="AR223" s="886">
        <v>0.85</v>
      </c>
      <c r="AS223" s="923">
        <v>0</v>
      </c>
      <c r="AT223" s="923">
        <v>0</v>
      </c>
      <c r="AU223" s="949">
        <v>0</v>
      </c>
      <c r="AV223" s="944">
        <v>0</v>
      </c>
      <c r="AW223" s="923">
        <v>0</v>
      </c>
      <c r="AX223" s="23">
        <v>0</v>
      </c>
      <c r="AY223" s="937">
        <v>112.13542833747057</v>
      </c>
      <c r="AZ223" s="923">
        <v>0</v>
      </c>
      <c r="BA223" s="950">
        <v>112.13542833747057</v>
      </c>
      <c r="BB223" s="951">
        <v>163.71772537270704</v>
      </c>
      <c r="BL223" s="887"/>
      <c r="BN223" s="945"/>
    </row>
    <row r="224" spans="3:66">
      <c r="C224" s="841" t="s">
        <v>235</v>
      </c>
      <c r="D224" s="842" t="s">
        <v>65</v>
      </c>
      <c r="E224" s="842">
        <v>497</v>
      </c>
      <c r="F224" s="829">
        <v>1000</v>
      </c>
      <c r="G224" s="830">
        <v>2025</v>
      </c>
      <c r="H224" s="830">
        <v>3</v>
      </c>
      <c r="I224" s="830">
        <v>2028</v>
      </c>
      <c r="J224" s="830">
        <v>20</v>
      </c>
      <c r="K224" s="843">
        <v>1576.2596474563125</v>
      </c>
      <c r="L224" s="843" t="s">
        <v>216</v>
      </c>
      <c r="M224" s="844">
        <v>0</v>
      </c>
      <c r="N224" s="844">
        <v>0</v>
      </c>
      <c r="O224" s="845">
        <v>36.924329679164458</v>
      </c>
      <c r="P224" s="844">
        <v>0</v>
      </c>
      <c r="Q224" s="845">
        <v>25.659143999999998</v>
      </c>
      <c r="R224" s="829" t="s">
        <v>23</v>
      </c>
      <c r="S224" s="836">
        <v>0.85</v>
      </c>
      <c r="T224" s="836">
        <v>0.01</v>
      </c>
      <c r="U224" s="846" t="s">
        <v>217</v>
      </c>
      <c r="V224" s="847" t="s">
        <v>23</v>
      </c>
      <c r="W224" s="848">
        <v>0</v>
      </c>
      <c r="X224" s="848">
        <v>0</v>
      </c>
      <c r="Y224" s="849">
        <v>0</v>
      </c>
      <c r="Z224" s="850">
        <v>0</v>
      </c>
      <c r="AD224" s="952" t="s">
        <v>65</v>
      </c>
      <c r="AE224" s="947">
        <v>497</v>
      </c>
      <c r="AF224" s="923">
        <v>1576.2596474563125</v>
      </c>
      <c r="AG224" s="923">
        <v>25.659143999999998</v>
      </c>
      <c r="AH224" s="948">
        <v>8.0619999999999997E-2</v>
      </c>
      <c r="AI224" s="937">
        <v>129.14669296720791</v>
      </c>
      <c r="AJ224" s="937">
        <v>36.924329679164458</v>
      </c>
      <c r="AK224" s="792">
        <v>0</v>
      </c>
      <c r="AL224" s="923">
        <v>0</v>
      </c>
      <c r="AM224" s="923">
        <v>0</v>
      </c>
      <c r="AN224" s="937">
        <v>36.924329679164458</v>
      </c>
      <c r="AO224" s="937">
        <v>166.07102264637237</v>
      </c>
      <c r="AP224" s="792">
        <v>0.16666666666666666</v>
      </c>
      <c r="AQ224" s="937">
        <v>113.74727578518656</v>
      </c>
      <c r="AR224" s="886">
        <v>0.85</v>
      </c>
      <c r="AS224" s="923">
        <v>0</v>
      </c>
      <c r="AT224" s="923">
        <v>0</v>
      </c>
      <c r="AU224" s="949">
        <v>0</v>
      </c>
      <c r="AV224" s="944">
        <v>0</v>
      </c>
      <c r="AW224" s="923">
        <v>0</v>
      </c>
      <c r="AX224" s="23">
        <v>0</v>
      </c>
      <c r="AY224" s="937">
        <v>113.74727578518656</v>
      </c>
      <c r="AZ224" s="923">
        <v>0</v>
      </c>
      <c r="BA224" s="950">
        <v>113.74727578518656</v>
      </c>
      <c r="BB224" s="951">
        <v>166.07102264637237</v>
      </c>
      <c r="BL224" s="887"/>
      <c r="BN224" s="945"/>
    </row>
    <row r="225" spans="3:66">
      <c r="C225" s="841" t="s">
        <v>236</v>
      </c>
      <c r="D225" s="842" t="s">
        <v>56</v>
      </c>
      <c r="E225" s="842">
        <v>2353</v>
      </c>
      <c r="F225" s="829">
        <v>1000</v>
      </c>
      <c r="G225" s="830">
        <v>2025</v>
      </c>
      <c r="H225" s="830">
        <v>3</v>
      </c>
      <c r="I225" s="830">
        <v>2028</v>
      </c>
      <c r="J225" s="830">
        <v>20</v>
      </c>
      <c r="K225" s="843">
        <v>1503.2846637777793</v>
      </c>
      <c r="L225" s="843" t="s">
        <v>216</v>
      </c>
      <c r="M225" s="844">
        <v>0</v>
      </c>
      <c r="N225" s="844">
        <v>0</v>
      </c>
      <c r="O225" s="845">
        <v>36.924329679164458</v>
      </c>
      <c r="P225" s="844">
        <v>0</v>
      </c>
      <c r="Q225" s="845">
        <v>25.659143999999998</v>
      </c>
      <c r="R225" s="829" t="s">
        <v>23</v>
      </c>
      <c r="S225" s="836">
        <v>0.85</v>
      </c>
      <c r="T225" s="836">
        <v>0.01</v>
      </c>
      <c r="U225" s="846" t="s">
        <v>217</v>
      </c>
      <c r="V225" s="847" t="s">
        <v>23</v>
      </c>
      <c r="W225" s="848">
        <v>0</v>
      </c>
      <c r="X225" s="848">
        <v>0</v>
      </c>
      <c r="Y225" s="849">
        <v>0</v>
      </c>
      <c r="Z225" s="850">
        <v>0</v>
      </c>
      <c r="AD225" s="952" t="s">
        <v>56</v>
      </c>
      <c r="AE225" s="947">
        <v>2353</v>
      </c>
      <c r="AF225" s="923">
        <v>1503.2846637777793</v>
      </c>
      <c r="AG225" s="923">
        <v>25.659143999999998</v>
      </c>
      <c r="AH225" s="948">
        <v>8.0619999999999997E-2</v>
      </c>
      <c r="AI225" s="937">
        <v>123.26344978304456</v>
      </c>
      <c r="AJ225" s="937">
        <v>36.924329679164458</v>
      </c>
      <c r="AK225" s="792">
        <v>0</v>
      </c>
      <c r="AL225" s="923">
        <v>0</v>
      </c>
      <c r="AM225" s="923">
        <v>0</v>
      </c>
      <c r="AN225" s="937">
        <v>36.924329679164458</v>
      </c>
      <c r="AO225" s="937">
        <v>160.18777946220902</v>
      </c>
      <c r="AP225" s="792">
        <v>0.16666666666666666</v>
      </c>
      <c r="AQ225" s="937">
        <v>109.7176571658966</v>
      </c>
      <c r="AR225" s="886">
        <v>0.85</v>
      </c>
      <c r="AS225" s="923">
        <v>0</v>
      </c>
      <c r="AT225" s="923">
        <v>0</v>
      </c>
      <c r="AU225" s="949">
        <v>0</v>
      </c>
      <c r="AV225" s="944">
        <v>0</v>
      </c>
      <c r="AW225" s="923">
        <v>0</v>
      </c>
      <c r="AX225" s="23">
        <v>0</v>
      </c>
      <c r="AY225" s="937">
        <v>109.7176571658966</v>
      </c>
      <c r="AZ225" s="923">
        <v>0</v>
      </c>
      <c r="BA225" s="950">
        <v>109.7176571658966</v>
      </c>
      <c r="BB225" s="951">
        <v>160.18777946220902</v>
      </c>
      <c r="BL225" s="887"/>
      <c r="BN225" s="945"/>
    </row>
    <row r="226" spans="3:66">
      <c r="C226" s="841" t="s">
        <v>237</v>
      </c>
      <c r="D226" s="842" t="s">
        <v>66</v>
      </c>
      <c r="E226" s="842">
        <v>2814</v>
      </c>
      <c r="F226" s="829">
        <v>1000</v>
      </c>
      <c r="G226" s="830">
        <v>2025</v>
      </c>
      <c r="H226" s="830">
        <v>3</v>
      </c>
      <c r="I226" s="830">
        <v>2028</v>
      </c>
      <c r="J226" s="830">
        <v>20</v>
      </c>
      <c r="K226" s="843">
        <v>1488.6896670420726</v>
      </c>
      <c r="L226" s="843" t="s">
        <v>216</v>
      </c>
      <c r="M226" s="844">
        <v>0</v>
      </c>
      <c r="N226" s="844">
        <v>0</v>
      </c>
      <c r="O226" s="845">
        <v>36.924329679164458</v>
      </c>
      <c r="P226" s="844">
        <v>0</v>
      </c>
      <c r="Q226" s="845">
        <v>25.659143999999998</v>
      </c>
      <c r="R226" s="829" t="s">
        <v>23</v>
      </c>
      <c r="S226" s="836">
        <v>0.85</v>
      </c>
      <c r="T226" s="836">
        <v>0.01</v>
      </c>
      <c r="U226" s="846" t="s">
        <v>217</v>
      </c>
      <c r="V226" s="847" t="s">
        <v>23</v>
      </c>
      <c r="W226" s="848">
        <v>0</v>
      </c>
      <c r="X226" s="848">
        <v>0</v>
      </c>
      <c r="Y226" s="849">
        <v>0</v>
      </c>
      <c r="Z226" s="850">
        <v>0</v>
      </c>
      <c r="AD226" s="952" t="s">
        <v>66</v>
      </c>
      <c r="AE226" s="947">
        <v>2814</v>
      </c>
      <c r="AF226" s="923">
        <v>1488.6896670420726</v>
      </c>
      <c r="AG226" s="923">
        <v>25.659143999999998</v>
      </c>
      <c r="AH226" s="948">
        <v>8.0619999999999997E-2</v>
      </c>
      <c r="AI226" s="937">
        <v>122.08680114621188</v>
      </c>
      <c r="AJ226" s="937">
        <v>36.924329679164458</v>
      </c>
      <c r="AK226" s="792">
        <v>0</v>
      </c>
      <c r="AL226" s="923">
        <v>0</v>
      </c>
      <c r="AM226" s="923">
        <v>0</v>
      </c>
      <c r="AN226" s="937">
        <v>36.924329679164458</v>
      </c>
      <c r="AO226" s="937">
        <v>159.01113082537634</v>
      </c>
      <c r="AP226" s="792">
        <v>0.16666666666666666</v>
      </c>
      <c r="AQ226" s="937">
        <v>108.9117334420386</v>
      </c>
      <c r="AR226" s="886">
        <v>0.85</v>
      </c>
      <c r="AS226" s="923">
        <v>0</v>
      </c>
      <c r="AT226" s="923">
        <v>0</v>
      </c>
      <c r="AU226" s="949">
        <v>0</v>
      </c>
      <c r="AV226" s="944">
        <v>0</v>
      </c>
      <c r="AW226" s="923">
        <v>0</v>
      </c>
      <c r="AX226" s="23">
        <v>0</v>
      </c>
      <c r="AY226" s="937">
        <v>108.9117334420386</v>
      </c>
      <c r="AZ226" s="923">
        <v>0</v>
      </c>
      <c r="BA226" s="950">
        <v>108.9117334420386</v>
      </c>
      <c r="BB226" s="951">
        <v>159.01113082537634</v>
      </c>
      <c r="BL226" s="887"/>
      <c r="BN226" s="945"/>
    </row>
    <row r="227" spans="3:66">
      <c r="C227" s="841" t="s">
        <v>61</v>
      </c>
      <c r="D227" s="842" t="s">
        <v>67</v>
      </c>
      <c r="E227" s="842">
        <v>4225</v>
      </c>
      <c r="F227" s="829">
        <v>1000</v>
      </c>
      <c r="G227" s="830">
        <v>2025</v>
      </c>
      <c r="H227" s="830">
        <v>3</v>
      </c>
      <c r="I227" s="830">
        <v>2028</v>
      </c>
      <c r="J227" s="830">
        <v>20</v>
      </c>
      <c r="K227" s="843">
        <v>1503.2846637777793</v>
      </c>
      <c r="L227" s="843" t="s">
        <v>216</v>
      </c>
      <c r="M227" s="844">
        <v>0</v>
      </c>
      <c r="N227" s="844">
        <v>0</v>
      </c>
      <c r="O227" s="845">
        <v>36.924329679164458</v>
      </c>
      <c r="P227" s="844">
        <v>0</v>
      </c>
      <c r="Q227" s="845">
        <v>25.659143999999998</v>
      </c>
      <c r="R227" s="829" t="s">
        <v>23</v>
      </c>
      <c r="S227" s="836">
        <v>0.85</v>
      </c>
      <c r="T227" s="836">
        <v>0.01</v>
      </c>
      <c r="U227" s="846" t="s">
        <v>217</v>
      </c>
      <c r="V227" s="847" t="s">
        <v>23</v>
      </c>
      <c r="W227" s="848">
        <v>0</v>
      </c>
      <c r="X227" s="848">
        <v>0</v>
      </c>
      <c r="Y227" s="849">
        <v>0</v>
      </c>
      <c r="Z227" s="850">
        <v>0</v>
      </c>
      <c r="AD227" s="952" t="s">
        <v>67</v>
      </c>
      <c r="AE227" s="947">
        <v>4225</v>
      </c>
      <c r="AF227" s="923">
        <v>1503.2846637777793</v>
      </c>
      <c r="AG227" s="923">
        <v>25.659143999999998</v>
      </c>
      <c r="AH227" s="948">
        <v>8.0619999999999997E-2</v>
      </c>
      <c r="AI227" s="937">
        <v>123.26344978304456</v>
      </c>
      <c r="AJ227" s="937">
        <v>36.924329679164458</v>
      </c>
      <c r="AK227" s="792">
        <v>0</v>
      </c>
      <c r="AL227" s="923">
        <v>0</v>
      </c>
      <c r="AM227" s="923">
        <v>0</v>
      </c>
      <c r="AN227" s="937">
        <v>36.924329679164458</v>
      </c>
      <c r="AO227" s="937">
        <v>160.18777946220902</v>
      </c>
      <c r="AP227" s="792">
        <v>0.16666666666666666</v>
      </c>
      <c r="AQ227" s="937">
        <v>109.7176571658966</v>
      </c>
      <c r="AR227" s="886">
        <v>0.85</v>
      </c>
      <c r="AS227" s="923">
        <v>0</v>
      </c>
      <c r="AT227" s="923">
        <v>0</v>
      </c>
      <c r="AU227" s="949">
        <v>0</v>
      </c>
      <c r="AV227" s="944">
        <v>0</v>
      </c>
      <c r="AW227" s="923">
        <v>0</v>
      </c>
      <c r="AX227" s="23">
        <v>0</v>
      </c>
      <c r="AY227" s="937">
        <v>109.7176571658966</v>
      </c>
      <c r="AZ227" s="923">
        <v>0</v>
      </c>
      <c r="BA227" s="950">
        <v>109.7176571658966</v>
      </c>
      <c r="BB227" s="951">
        <v>160.18777946220902</v>
      </c>
      <c r="BL227" s="887"/>
      <c r="BN227" s="945"/>
    </row>
    <row r="228" spans="3:66">
      <c r="C228" s="841" t="s">
        <v>238</v>
      </c>
      <c r="D228" s="842" t="s">
        <v>68</v>
      </c>
      <c r="E228" s="842">
        <v>6130</v>
      </c>
      <c r="F228" s="829">
        <v>1000</v>
      </c>
      <c r="G228" s="830">
        <v>2025</v>
      </c>
      <c r="H228" s="830">
        <v>3</v>
      </c>
      <c r="I228" s="830">
        <v>2028</v>
      </c>
      <c r="J228" s="830">
        <v>20</v>
      </c>
      <c r="K228" s="843">
        <v>1444.9046768349529</v>
      </c>
      <c r="L228" s="843" t="s">
        <v>216</v>
      </c>
      <c r="M228" s="844">
        <v>0</v>
      </c>
      <c r="N228" s="844">
        <v>0</v>
      </c>
      <c r="O228" s="845">
        <v>36.924329679164458</v>
      </c>
      <c r="P228" s="844">
        <v>0</v>
      </c>
      <c r="Q228" s="845">
        <v>25.659143999999998</v>
      </c>
      <c r="R228" s="829" t="s">
        <v>23</v>
      </c>
      <c r="S228" s="836">
        <v>0.85</v>
      </c>
      <c r="T228" s="836">
        <v>0.01</v>
      </c>
      <c r="U228" s="846" t="s">
        <v>217</v>
      </c>
      <c r="V228" s="847" t="s">
        <v>23</v>
      </c>
      <c r="W228" s="848">
        <v>0</v>
      </c>
      <c r="X228" s="848">
        <v>0</v>
      </c>
      <c r="Y228" s="849">
        <v>0</v>
      </c>
      <c r="Z228" s="850">
        <v>0</v>
      </c>
      <c r="AD228" s="952" t="s">
        <v>68</v>
      </c>
      <c r="AE228" s="947">
        <v>6130</v>
      </c>
      <c r="AF228" s="923">
        <v>1444.9046768349529</v>
      </c>
      <c r="AG228" s="923">
        <v>25.659143999999998</v>
      </c>
      <c r="AH228" s="948">
        <v>8.0619999999999997E-2</v>
      </c>
      <c r="AI228" s="937">
        <v>118.5568552357139</v>
      </c>
      <c r="AJ228" s="937">
        <v>36.924329679164458</v>
      </c>
      <c r="AK228" s="792">
        <v>0</v>
      </c>
      <c r="AL228" s="923">
        <v>0</v>
      </c>
      <c r="AM228" s="923">
        <v>0</v>
      </c>
      <c r="AN228" s="937">
        <v>36.924329679164458</v>
      </c>
      <c r="AO228" s="937">
        <v>155.48118491487836</v>
      </c>
      <c r="AP228" s="792">
        <v>0.16666666666666666</v>
      </c>
      <c r="AQ228" s="937">
        <v>106.49396227046464</v>
      </c>
      <c r="AR228" s="886">
        <v>0.85</v>
      </c>
      <c r="AS228" s="923">
        <v>0</v>
      </c>
      <c r="AT228" s="923">
        <v>0</v>
      </c>
      <c r="AU228" s="949">
        <v>0</v>
      </c>
      <c r="AV228" s="944">
        <v>0</v>
      </c>
      <c r="AW228" s="923">
        <v>0</v>
      </c>
      <c r="AX228" s="23">
        <v>0</v>
      </c>
      <c r="AY228" s="937">
        <v>106.49396227046464</v>
      </c>
      <c r="AZ228" s="923">
        <v>0</v>
      </c>
      <c r="BA228" s="950">
        <v>106.49396227046464</v>
      </c>
      <c r="BB228" s="951">
        <v>155.48118491487836</v>
      </c>
      <c r="BL228" s="887"/>
      <c r="BN228" s="945"/>
    </row>
    <row r="229" spans="3:66">
      <c r="C229" s="826" t="s">
        <v>22</v>
      </c>
      <c r="D229" s="827" t="s">
        <v>24</v>
      </c>
      <c r="E229" s="827" t="s">
        <v>19</v>
      </c>
      <c r="F229" s="852">
        <v>200</v>
      </c>
      <c r="G229" s="853">
        <v>2025</v>
      </c>
      <c r="H229" s="854">
        <v>2</v>
      </c>
      <c r="I229" s="855">
        <v>2027</v>
      </c>
      <c r="J229" s="853">
        <v>20</v>
      </c>
      <c r="K229" s="856">
        <v>1623.1219000000003</v>
      </c>
      <c r="L229" s="856" t="s">
        <v>216</v>
      </c>
      <c r="M229" s="857">
        <v>0</v>
      </c>
      <c r="N229" s="857">
        <v>0</v>
      </c>
      <c r="O229" s="858">
        <v>38.766690059999995</v>
      </c>
      <c r="P229" s="857">
        <v>0</v>
      </c>
      <c r="Q229" s="858">
        <v>25.659143999999998</v>
      </c>
      <c r="R229" s="852" t="s">
        <v>23</v>
      </c>
      <c r="S229" s="859">
        <v>0.85</v>
      </c>
      <c r="T229" s="859">
        <v>0.01</v>
      </c>
      <c r="U229" s="860" t="s">
        <v>217</v>
      </c>
      <c r="V229" s="861" t="s">
        <v>23</v>
      </c>
      <c r="W229" s="862">
        <v>0</v>
      </c>
      <c r="X229" s="862">
        <v>0</v>
      </c>
      <c r="Y229" s="863">
        <v>0</v>
      </c>
      <c r="Z229" s="696">
        <v>0</v>
      </c>
      <c r="AD229" s="946" t="s">
        <v>24</v>
      </c>
      <c r="AE229" s="947" t="s">
        <v>19</v>
      </c>
      <c r="AF229" s="923">
        <v>1623.1219000000003</v>
      </c>
      <c r="AG229" s="923">
        <v>25.659143999999998</v>
      </c>
      <c r="AH229" s="948">
        <v>8.0610000000000001E-2</v>
      </c>
      <c r="AI229" s="937">
        <v>132.90823995684002</v>
      </c>
      <c r="AJ229" s="937">
        <v>38.766690059999995</v>
      </c>
      <c r="AK229" s="792">
        <v>0</v>
      </c>
      <c r="AL229" s="923">
        <v>0</v>
      </c>
      <c r="AM229" s="923">
        <v>0</v>
      </c>
      <c r="AN229" s="937">
        <v>38.766690059999995</v>
      </c>
      <c r="AO229" s="937">
        <v>171.67493001684002</v>
      </c>
      <c r="AP229" s="792">
        <v>0.16666666666666666</v>
      </c>
      <c r="AQ229" s="937">
        <v>117.58556850468496</v>
      </c>
      <c r="AR229" s="886">
        <v>0.85</v>
      </c>
      <c r="AS229" s="923">
        <v>0</v>
      </c>
      <c r="AT229" s="923">
        <v>0</v>
      </c>
      <c r="AU229" s="949">
        <v>0</v>
      </c>
      <c r="AV229" s="944">
        <v>0</v>
      </c>
      <c r="AW229" s="923">
        <v>0</v>
      </c>
      <c r="AX229" s="23">
        <v>0</v>
      </c>
      <c r="AY229" s="937">
        <v>117.58556850468496</v>
      </c>
      <c r="AZ229" s="923">
        <v>0</v>
      </c>
      <c r="BA229" s="950">
        <v>117.58556850468496</v>
      </c>
      <c r="BB229" s="951">
        <v>171.67493001684002</v>
      </c>
      <c r="BL229" s="887"/>
      <c r="BN229" s="945"/>
    </row>
    <row r="230" spans="3:66">
      <c r="C230" s="841" t="s">
        <v>234</v>
      </c>
      <c r="D230" s="842" t="s">
        <v>64</v>
      </c>
      <c r="E230" s="842">
        <v>19</v>
      </c>
      <c r="F230" s="829">
        <v>200</v>
      </c>
      <c r="G230" s="830">
        <v>2025</v>
      </c>
      <c r="H230" s="830">
        <v>2</v>
      </c>
      <c r="I230" s="830">
        <v>2027</v>
      </c>
      <c r="J230" s="830">
        <v>20</v>
      </c>
      <c r="K230" s="843">
        <v>1720.5092140000004</v>
      </c>
      <c r="L230" s="843" t="s">
        <v>216</v>
      </c>
      <c r="M230" s="844">
        <v>0</v>
      </c>
      <c r="N230" s="844">
        <v>0</v>
      </c>
      <c r="O230" s="845">
        <v>38.766690059999995</v>
      </c>
      <c r="P230" s="844">
        <v>0</v>
      </c>
      <c r="Q230" s="845">
        <v>25.659143999999998</v>
      </c>
      <c r="R230" s="829" t="s">
        <v>23</v>
      </c>
      <c r="S230" s="836">
        <v>0.85</v>
      </c>
      <c r="T230" s="836">
        <v>0.01</v>
      </c>
      <c r="U230" s="846" t="s">
        <v>217</v>
      </c>
      <c r="V230" s="847" t="s">
        <v>23</v>
      </c>
      <c r="W230" s="848">
        <v>0</v>
      </c>
      <c r="X230" s="848">
        <v>0</v>
      </c>
      <c r="Y230" s="849">
        <v>0</v>
      </c>
      <c r="Z230" s="850">
        <v>0</v>
      </c>
      <c r="AD230" s="952" t="s">
        <v>64</v>
      </c>
      <c r="AE230" s="947">
        <v>19</v>
      </c>
      <c r="AF230" s="923">
        <v>1720.5092140000004</v>
      </c>
      <c r="AG230" s="923">
        <v>25.659143999999998</v>
      </c>
      <c r="AH230" s="948">
        <v>8.0610000000000001E-2</v>
      </c>
      <c r="AI230" s="937">
        <v>140.75863133838004</v>
      </c>
      <c r="AJ230" s="937">
        <v>38.766690059999995</v>
      </c>
      <c r="AK230" s="792">
        <v>0</v>
      </c>
      <c r="AL230" s="923">
        <v>0</v>
      </c>
      <c r="AM230" s="923">
        <v>0</v>
      </c>
      <c r="AN230" s="937">
        <v>38.766690059999995</v>
      </c>
      <c r="AO230" s="937">
        <v>179.52532139838004</v>
      </c>
      <c r="AP230" s="792">
        <v>0.16666666666666666</v>
      </c>
      <c r="AQ230" s="937">
        <v>122.96254890300004</v>
      </c>
      <c r="AR230" s="886">
        <v>0.85</v>
      </c>
      <c r="AS230" s="923">
        <v>0</v>
      </c>
      <c r="AT230" s="923">
        <v>0</v>
      </c>
      <c r="AU230" s="949">
        <v>0</v>
      </c>
      <c r="AV230" s="944">
        <v>0</v>
      </c>
      <c r="AW230" s="923">
        <v>0</v>
      </c>
      <c r="AX230" s="23">
        <v>0</v>
      </c>
      <c r="AY230" s="937">
        <v>122.96254890300004</v>
      </c>
      <c r="AZ230" s="923">
        <v>0</v>
      </c>
      <c r="BA230" s="950">
        <v>122.96254890300004</v>
      </c>
      <c r="BB230" s="951">
        <v>179.52532139838004</v>
      </c>
      <c r="BL230" s="887"/>
      <c r="BN230" s="945"/>
    </row>
    <row r="231" spans="3:66">
      <c r="C231" s="841" t="s">
        <v>235</v>
      </c>
      <c r="D231" s="842" t="s">
        <v>65</v>
      </c>
      <c r="E231" s="842">
        <v>497</v>
      </c>
      <c r="F231" s="829">
        <v>200</v>
      </c>
      <c r="G231" s="830">
        <v>2025</v>
      </c>
      <c r="H231" s="830">
        <v>2</v>
      </c>
      <c r="I231" s="830">
        <v>2027</v>
      </c>
      <c r="J231" s="830">
        <v>20</v>
      </c>
      <c r="K231" s="843">
        <v>1752.9716520000004</v>
      </c>
      <c r="L231" s="843" t="s">
        <v>216</v>
      </c>
      <c r="M231" s="844">
        <v>0</v>
      </c>
      <c r="N231" s="844">
        <v>0</v>
      </c>
      <c r="O231" s="845">
        <v>38.766690059999995</v>
      </c>
      <c r="P231" s="844">
        <v>0</v>
      </c>
      <c r="Q231" s="845">
        <v>25.659143999999998</v>
      </c>
      <c r="R231" s="829" t="s">
        <v>23</v>
      </c>
      <c r="S231" s="836">
        <v>0.85</v>
      </c>
      <c r="T231" s="836">
        <v>0.01</v>
      </c>
      <c r="U231" s="846" t="s">
        <v>217</v>
      </c>
      <c r="V231" s="847" t="s">
        <v>23</v>
      </c>
      <c r="W231" s="848">
        <v>0</v>
      </c>
      <c r="X231" s="848">
        <v>0</v>
      </c>
      <c r="Y231" s="849">
        <v>0</v>
      </c>
      <c r="Z231" s="850">
        <v>0</v>
      </c>
      <c r="AD231" s="952" t="s">
        <v>65</v>
      </c>
      <c r="AE231" s="947">
        <v>497</v>
      </c>
      <c r="AF231" s="923">
        <v>1752.9716520000004</v>
      </c>
      <c r="AG231" s="923">
        <v>25.659143999999998</v>
      </c>
      <c r="AH231" s="948">
        <v>8.0610000000000001E-2</v>
      </c>
      <c r="AI231" s="937">
        <v>143.37542846556002</v>
      </c>
      <c r="AJ231" s="937">
        <v>38.766690059999995</v>
      </c>
      <c r="AK231" s="792">
        <v>0</v>
      </c>
      <c r="AL231" s="923">
        <v>0</v>
      </c>
      <c r="AM231" s="923">
        <v>0</v>
      </c>
      <c r="AN231" s="937">
        <v>38.766690059999995</v>
      </c>
      <c r="AO231" s="937">
        <v>182.14211852556002</v>
      </c>
      <c r="AP231" s="792">
        <v>0.16666666666666666</v>
      </c>
      <c r="AQ231" s="937">
        <v>124.75487570243837</v>
      </c>
      <c r="AR231" s="886">
        <v>0.85</v>
      </c>
      <c r="AS231" s="923">
        <v>0</v>
      </c>
      <c r="AT231" s="923">
        <v>0</v>
      </c>
      <c r="AU231" s="949">
        <v>0</v>
      </c>
      <c r="AV231" s="944">
        <v>0</v>
      </c>
      <c r="AW231" s="923">
        <v>0</v>
      </c>
      <c r="AX231" s="23">
        <v>0</v>
      </c>
      <c r="AY231" s="937">
        <v>124.75487570243837</v>
      </c>
      <c r="AZ231" s="923">
        <v>0</v>
      </c>
      <c r="BA231" s="950">
        <v>124.75487570243837</v>
      </c>
      <c r="BB231" s="951">
        <v>182.14211852556002</v>
      </c>
      <c r="BL231" s="887"/>
      <c r="BN231" s="945"/>
    </row>
    <row r="232" spans="3:66">
      <c r="C232" s="841" t="s">
        <v>236</v>
      </c>
      <c r="D232" s="842" t="s">
        <v>56</v>
      </c>
      <c r="E232" s="842">
        <v>2353</v>
      </c>
      <c r="F232" s="829">
        <v>200</v>
      </c>
      <c r="G232" s="830">
        <v>2025</v>
      </c>
      <c r="H232" s="830">
        <v>2</v>
      </c>
      <c r="I232" s="830">
        <v>2027</v>
      </c>
      <c r="J232" s="830">
        <v>20</v>
      </c>
      <c r="K232" s="843">
        <v>1671.8155570000004</v>
      </c>
      <c r="L232" s="843" t="s">
        <v>216</v>
      </c>
      <c r="M232" s="844">
        <v>0</v>
      </c>
      <c r="N232" s="844">
        <v>0</v>
      </c>
      <c r="O232" s="845">
        <v>38.766690059999995</v>
      </c>
      <c r="P232" s="844">
        <v>0</v>
      </c>
      <c r="Q232" s="845">
        <v>25.659143999999998</v>
      </c>
      <c r="R232" s="829" t="s">
        <v>23</v>
      </c>
      <c r="S232" s="836">
        <v>0.85</v>
      </c>
      <c r="T232" s="836">
        <v>0.01</v>
      </c>
      <c r="U232" s="846" t="s">
        <v>217</v>
      </c>
      <c r="V232" s="847" t="s">
        <v>23</v>
      </c>
      <c r="W232" s="848">
        <v>0</v>
      </c>
      <c r="X232" s="848">
        <v>0</v>
      </c>
      <c r="Y232" s="849">
        <v>0</v>
      </c>
      <c r="Z232" s="850">
        <v>0</v>
      </c>
      <c r="AD232" s="952" t="s">
        <v>56</v>
      </c>
      <c r="AE232" s="947">
        <v>2353</v>
      </c>
      <c r="AF232" s="923">
        <v>1671.8155570000004</v>
      </c>
      <c r="AG232" s="923">
        <v>25.659143999999998</v>
      </c>
      <c r="AH232" s="948">
        <v>8.0610000000000001E-2</v>
      </c>
      <c r="AI232" s="937">
        <v>136.83343564761003</v>
      </c>
      <c r="AJ232" s="937">
        <v>38.766690059999995</v>
      </c>
      <c r="AK232" s="792">
        <v>0</v>
      </c>
      <c r="AL232" s="923">
        <v>0</v>
      </c>
      <c r="AM232" s="923">
        <v>0</v>
      </c>
      <c r="AN232" s="937">
        <v>38.766690059999995</v>
      </c>
      <c r="AO232" s="937">
        <v>175.60012570761003</v>
      </c>
      <c r="AP232" s="792">
        <v>0.16666666666666666</v>
      </c>
      <c r="AQ232" s="937">
        <v>120.2740587038425</v>
      </c>
      <c r="AR232" s="886">
        <v>0.85</v>
      </c>
      <c r="AS232" s="923">
        <v>0</v>
      </c>
      <c r="AT232" s="923">
        <v>0</v>
      </c>
      <c r="AU232" s="949">
        <v>0</v>
      </c>
      <c r="AV232" s="944">
        <v>0</v>
      </c>
      <c r="AW232" s="923">
        <v>0</v>
      </c>
      <c r="AX232" s="23">
        <v>0</v>
      </c>
      <c r="AY232" s="937">
        <v>120.2740587038425</v>
      </c>
      <c r="AZ232" s="923">
        <v>0</v>
      </c>
      <c r="BA232" s="950">
        <v>120.2740587038425</v>
      </c>
      <c r="BB232" s="951">
        <v>175.60012570761003</v>
      </c>
      <c r="BL232" s="887"/>
      <c r="BN232" s="945"/>
    </row>
    <row r="233" spans="3:66">
      <c r="C233" s="841" t="s">
        <v>237</v>
      </c>
      <c r="D233" s="842" t="s">
        <v>66</v>
      </c>
      <c r="E233" s="842">
        <v>2814</v>
      </c>
      <c r="F233" s="829">
        <v>200</v>
      </c>
      <c r="G233" s="830">
        <v>2025</v>
      </c>
      <c r="H233" s="830">
        <v>2</v>
      </c>
      <c r="I233" s="830">
        <v>2027</v>
      </c>
      <c r="J233" s="830">
        <v>20</v>
      </c>
      <c r="K233" s="843">
        <v>1655.5843380000003</v>
      </c>
      <c r="L233" s="843" t="s">
        <v>216</v>
      </c>
      <c r="M233" s="844">
        <v>0</v>
      </c>
      <c r="N233" s="844">
        <v>0</v>
      </c>
      <c r="O233" s="845">
        <v>38.766690059999995</v>
      </c>
      <c r="P233" s="844">
        <v>0</v>
      </c>
      <c r="Q233" s="845">
        <v>25.659143999999998</v>
      </c>
      <c r="R233" s="829" t="s">
        <v>23</v>
      </c>
      <c r="S233" s="836">
        <v>0.85</v>
      </c>
      <c r="T233" s="836">
        <v>0.01</v>
      </c>
      <c r="U233" s="846" t="s">
        <v>217</v>
      </c>
      <c r="V233" s="847" t="s">
        <v>23</v>
      </c>
      <c r="W233" s="848">
        <v>0</v>
      </c>
      <c r="X233" s="848">
        <v>0</v>
      </c>
      <c r="Y233" s="849">
        <v>0</v>
      </c>
      <c r="Z233" s="850">
        <v>0</v>
      </c>
      <c r="AD233" s="952" t="s">
        <v>66</v>
      </c>
      <c r="AE233" s="947">
        <v>2814</v>
      </c>
      <c r="AF233" s="923">
        <v>1655.5843380000003</v>
      </c>
      <c r="AG233" s="923">
        <v>25.659143999999998</v>
      </c>
      <c r="AH233" s="948">
        <v>8.0610000000000001E-2</v>
      </c>
      <c r="AI233" s="937">
        <v>135.52503708402003</v>
      </c>
      <c r="AJ233" s="937">
        <v>38.766690059999995</v>
      </c>
      <c r="AK233" s="792">
        <v>0</v>
      </c>
      <c r="AL233" s="923">
        <v>0</v>
      </c>
      <c r="AM233" s="923">
        <v>0</v>
      </c>
      <c r="AN233" s="937">
        <v>38.766690059999995</v>
      </c>
      <c r="AO233" s="937">
        <v>174.29172714402003</v>
      </c>
      <c r="AP233" s="792">
        <v>0.16666666666666666</v>
      </c>
      <c r="AQ233" s="937">
        <v>119.37789530412333</v>
      </c>
      <c r="AR233" s="886">
        <v>0.85</v>
      </c>
      <c r="AS233" s="923">
        <v>0</v>
      </c>
      <c r="AT233" s="923">
        <v>0</v>
      </c>
      <c r="AU233" s="949">
        <v>0</v>
      </c>
      <c r="AV233" s="944">
        <v>0</v>
      </c>
      <c r="AW233" s="923">
        <v>0</v>
      </c>
      <c r="AX233" s="23">
        <v>0</v>
      </c>
      <c r="AY233" s="937">
        <v>119.37789530412333</v>
      </c>
      <c r="AZ233" s="923">
        <v>0</v>
      </c>
      <c r="BA233" s="950">
        <v>119.37789530412333</v>
      </c>
      <c r="BB233" s="951">
        <v>174.29172714402003</v>
      </c>
      <c r="BL233" s="887"/>
      <c r="BN233" s="945"/>
    </row>
    <row r="234" spans="3:66">
      <c r="C234" s="841" t="s">
        <v>61</v>
      </c>
      <c r="D234" s="842" t="s">
        <v>67</v>
      </c>
      <c r="E234" s="842">
        <v>4225</v>
      </c>
      <c r="F234" s="829">
        <v>200</v>
      </c>
      <c r="G234" s="830">
        <v>2025</v>
      </c>
      <c r="H234" s="830">
        <v>2</v>
      </c>
      <c r="I234" s="830">
        <v>2027</v>
      </c>
      <c r="J234" s="830">
        <v>20</v>
      </c>
      <c r="K234" s="843">
        <v>1671.8155570000004</v>
      </c>
      <c r="L234" s="843" t="s">
        <v>216</v>
      </c>
      <c r="M234" s="844">
        <v>0</v>
      </c>
      <c r="N234" s="844">
        <v>0</v>
      </c>
      <c r="O234" s="845">
        <v>38.766690059999995</v>
      </c>
      <c r="P234" s="844">
        <v>0</v>
      </c>
      <c r="Q234" s="845">
        <v>25.659143999999998</v>
      </c>
      <c r="R234" s="829" t="s">
        <v>23</v>
      </c>
      <c r="S234" s="836">
        <v>0.85</v>
      </c>
      <c r="T234" s="836">
        <v>0.01</v>
      </c>
      <c r="U234" s="846" t="s">
        <v>217</v>
      </c>
      <c r="V234" s="847" t="s">
        <v>23</v>
      </c>
      <c r="W234" s="848">
        <v>0</v>
      </c>
      <c r="X234" s="848">
        <v>0</v>
      </c>
      <c r="Y234" s="849">
        <v>0</v>
      </c>
      <c r="Z234" s="850">
        <v>0</v>
      </c>
      <c r="AD234" s="952" t="s">
        <v>67</v>
      </c>
      <c r="AE234" s="947">
        <v>4225</v>
      </c>
      <c r="AF234" s="923">
        <v>1671.8155570000004</v>
      </c>
      <c r="AG234" s="923">
        <v>25.659143999999998</v>
      </c>
      <c r="AH234" s="948">
        <v>8.0610000000000001E-2</v>
      </c>
      <c r="AI234" s="937">
        <v>136.83343564761003</v>
      </c>
      <c r="AJ234" s="937">
        <v>38.766690059999995</v>
      </c>
      <c r="AK234" s="792">
        <v>0</v>
      </c>
      <c r="AL234" s="923">
        <v>0</v>
      </c>
      <c r="AM234" s="923">
        <v>0</v>
      </c>
      <c r="AN234" s="937">
        <v>38.766690059999995</v>
      </c>
      <c r="AO234" s="937">
        <v>175.60012570761003</v>
      </c>
      <c r="AP234" s="792">
        <v>0.16666666666666666</v>
      </c>
      <c r="AQ234" s="937">
        <v>120.2740587038425</v>
      </c>
      <c r="AR234" s="886">
        <v>0.85</v>
      </c>
      <c r="AS234" s="923">
        <v>0</v>
      </c>
      <c r="AT234" s="923">
        <v>0</v>
      </c>
      <c r="AU234" s="949">
        <v>0</v>
      </c>
      <c r="AV234" s="944">
        <v>0</v>
      </c>
      <c r="AW234" s="923">
        <v>0</v>
      </c>
      <c r="AX234" s="23">
        <v>0</v>
      </c>
      <c r="AY234" s="937">
        <v>120.2740587038425</v>
      </c>
      <c r="AZ234" s="923">
        <v>0</v>
      </c>
      <c r="BA234" s="950">
        <v>120.2740587038425</v>
      </c>
      <c r="BB234" s="951">
        <v>175.60012570761003</v>
      </c>
      <c r="BL234" s="887"/>
      <c r="BN234" s="945"/>
    </row>
    <row r="235" spans="3:66">
      <c r="C235" s="841" t="s">
        <v>238</v>
      </c>
      <c r="D235" s="842" t="s">
        <v>68</v>
      </c>
      <c r="E235" s="842">
        <v>6130</v>
      </c>
      <c r="F235" s="829">
        <v>200</v>
      </c>
      <c r="G235" s="830">
        <v>2025</v>
      </c>
      <c r="H235" s="830">
        <v>2</v>
      </c>
      <c r="I235" s="830">
        <v>2027</v>
      </c>
      <c r="J235" s="830">
        <v>20</v>
      </c>
      <c r="K235" s="843">
        <v>1606.8906810000003</v>
      </c>
      <c r="L235" s="843" t="s">
        <v>216</v>
      </c>
      <c r="M235" s="844">
        <v>0</v>
      </c>
      <c r="N235" s="844">
        <v>0</v>
      </c>
      <c r="O235" s="845">
        <v>38.766690059999995</v>
      </c>
      <c r="P235" s="844">
        <v>0</v>
      </c>
      <c r="Q235" s="845">
        <v>25.659143999999998</v>
      </c>
      <c r="R235" s="829" t="s">
        <v>23</v>
      </c>
      <c r="S235" s="836">
        <v>0.85</v>
      </c>
      <c r="T235" s="836">
        <v>0.01</v>
      </c>
      <c r="U235" s="846" t="s">
        <v>217</v>
      </c>
      <c r="V235" s="847" t="s">
        <v>23</v>
      </c>
      <c r="W235" s="848">
        <v>0</v>
      </c>
      <c r="X235" s="848">
        <v>0</v>
      </c>
      <c r="Y235" s="849">
        <v>0</v>
      </c>
      <c r="Z235" s="850">
        <v>0</v>
      </c>
      <c r="AD235" s="952" t="s">
        <v>68</v>
      </c>
      <c r="AE235" s="947">
        <v>6130</v>
      </c>
      <c r="AF235" s="923">
        <v>1606.8906810000003</v>
      </c>
      <c r="AG235" s="923">
        <v>25.659143999999998</v>
      </c>
      <c r="AH235" s="948">
        <v>8.0610000000000001E-2</v>
      </c>
      <c r="AI235" s="937">
        <v>131.59984139325002</v>
      </c>
      <c r="AJ235" s="937">
        <v>38.766690059999995</v>
      </c>
      <c r="AK235" s="792">
        <v>0</v>
      </c>
      <c r="AL235" s="923">
        <v>0</v>
      </c>
      <c r="AM235" s="923">
        <v>0</v>
      </c>
      <c r="AN235" s="937">
        <v>38.766690059999995</v>
      </c>
      <c r="AO235" s="937">
        <v>170.36653145325002</v>
      </c>
      <c r="AP235" s="792">
        <v>0.16666666666666666</v>
      </c>
      <c r="AQ235" s="937">
        <v>116.68940510496579</v>
      </c>
      <c r="AR235" s="886">
        <v>0.85</v>
      </c>
      <c r="AS235" s="923">
        <v>0</v>
      </c>
      <c r="AT235" s="923">
        <v>0</v>
      </c>
      <c r="AU235" s="949">
        <v>0</v>
      </c>
      <c r="AV235" s="944">
        <v>0</v>
      </c>
      <c r="AW235" s="923">
        <v>0</v>
      </c>
      <c r="AX235" s="23">
        <v>0</v>
      </c>
      <c r="AY235" s="937">
        <v>116.68940510496579</v>
      </c>
      <c r="AZ235" s="923">
        <v>0</v>
      </c>
      <c r="BA235" s="950">
        <v>116.68940510496579</v>
      </c>
      <c r="BB235" s="951">
        <v>170.36653145325002</v>
      </c>
      <c r="BL235" s="887"/>
      <c r="BN235" s="945"/>
    </row>
    <row r="236" spans="3:66">
      <c r="C236" s="826" t="s">
        <v>22</v>
      </c>
      <c r="D236" s="827" t="s">
        <v>117</v>
      </c>
      <c r="E236" s="827" t="s">
        <v>19</v>
      </c>
      <c r="F236" s="852">
        <v>1000</v>
      </c>
      <c r="G236" s="853">
        <v>2025</v>
      </c>
      <c r="H236" s="854">
        <v>3</v>
      </c>
      <c r="I236" s="855">
        <v>2028</v>
      </c>
      <c r="J236" s="853">
        <v>50</v>
      </c>
      <c r="K236" s="856">
        <v>2020.9863190626716</v>
      </c>
      <c r="L236" s="856" t="s">
        <v>216</v>
      </c>
      <c r="M236" s="857">
        <v>0</v>
      </c>
      <c r="N236" s="857">
        <v>0</v>
      </c>
      <c r="O236" s="858">
        <v>50.512157976566783</v>
      </c>
      <c r="P236" s="857">
        <v>0</v>
      </c>
      <c r="Q236" s="858">
        <v>0.19244357999999998</v>
      </c>
      <c r="R236" s="852" t="s">
        <v>23</v>
      </c>
      <c r="S236" s="859">
        <v>0.83</v>
      </c>
      <c r="T236" s="859">
        <v>0.01</v>
      </c>
      <c r="U236" s="860" t="s">
        <v>217</v>
      </c>
      <c r="V236" s="861" t="s">
        <v>23</v>
      </c>
      <c r="W236" s="862">
        <v>0</v>
      </c>
      <c r="X236" s="862">
        <v>0</v>
      </c>
      <c r="Y236" s="863">
        <v>0</v>
      </c>
      <c r="Z236" s="696">
        <v>0</v>
      </c>
      <c r="AD236" s="946" t="s">
        <v>117</v>
      </c>
      <c r="AE236" s="947" t="s">
        <v>19</v>
      </c>
      <c r="AF236" s="923">
        <v>2020.9863190626716</v>
      </c>
      <c r="AG236" s="923">
        <v>0.19244357999999998</v>
      </c>
      <c r="AH236" s="948">
        <v>5.3069999999999999E-2</v>
      </c>
      <c r="AI236" s="937">
        <v>107.26395693344658</v>
      </c>
      <c r="AJ236" s="937">
        <v>50.512157976566783</v>
      </c>
      <c r="AK236" s="792">
        <v>0</v>
      </c>
      <c r="AL236" s="923">
        <v>0</v>
      </c>
      <c r="AM236" s="923">
        <v>0</v>
      </c>
      <c r="AN236" s="937">
        <v>50.512157976566783</v>
      </c>
      <c r="AO236" s="937">
        <v>157.77611491001335</v>
      </c>
      <c r="AP236" s="792">
        <v>0.16666666666666666</v>
      </c>
      <c r="AQ236" s="937">
        <v>108.06583213014613</v>
      </c>
      <c r="AR236" s="886">
        <v>0.83</v>
      </c>
      <c r="AS236" s="923">
        <v>0</v>
      </c>
      <c r="AT236" s="923">
        <v>0</v>
      </c>
      <c r="AU236" s="949">
        <v>0</v>
      </c>
      <c r="AV236" s="944">
        <v>0</v>
      </c>
      <c r="AW236" s="923">
        <v>0</v>
      </c>
      <c r="AX236" s="23">
        <v>0</v>
      </c>
      <c r="AY236" s="937">
        <v>108.06583213014613</v>
      </c>
      <c r="AZ236" s="923">
        <v>0</v>
      </c>
      <c r="BA236" s="950">
        <v>108.06583213014613</v>
      </c>
      <c r="BB236" s="951">
        <v>157.77611491001335</v>
      </c>
      <c r="BL236" s="887"/>
      <c r="BN236" s="945"/>
    </row>
    <row r="237" spans="3:66">
      <c r="C237" s="841" t="s">
        <v>234</v>
      </c>
      <c r="D237" s="842" t="s">
        <v>64</v>
      </c>
      <c r="E237" s="842">
        <v>19</v>
      </c>
      <c r="F237" s="829">
        <v>1000</v>
      </c>
      <c r="G237" s="830">
        <v>2025</v>
      </c>
      <c r="H237" s="830">
        <v>3</v>
      </c>
      <c r="I237" s="830">
        <v>2028</v>
      </c>
      <c r="J237" s="830">
        <v>50</v>
      </c>
      <c r="K237" s="843">
        <v>2142.2454982064319</v>
      </c>
      <c r="L237" s="843" t="s">
        <v>216</v>
      </c>
      <c r="M237" s="844">
        <v>0</v>
      </c>
      <c r="N237" s="844">
        <v>0</v>
      </c>
      <c r="O237" s="845">
        <v>50.512157976566783</v>
      </c>
      <c r="P237" s="844">
        <v>0</v>
      </c>
      <c r="Q237" s="845">
        <v>0.19244357999999998</v>
      </c>
      <c r="R237" s="829" t="s">
        <v>23</v>
      </c>
      <c r="S237" s="836">
        <v>0.83</v>
      </c>
      <c r="T237" s="836">
        <v>0.01</v>
      </c>
      <c r="U237" s="846" t="s">
        <v>217</v>
      </c>
      <c r="V237" s="847" t="s">
        <v>23</v>
      </c>
      <c r="W237" s="848">
        <v>0</v>
      </c>
      <c r="X237" s="848">
        <v>0</v>
      </c>
      <c r="Y237" s="849">
        <v>0</v>
      </c>
      <c r="Z237" s="850">
        <v>0</v>
      </c>
      <c r="AD237" s="952" t="s">
        <v>64</v>
      </c>
      <c r="AE237" s="947">
        <v>19</v>
      </c>
      <c r="AF237" s="923">
        <v>2142.2454982064319</v>
      </c>
      <c r="AG237" s="923">
        <v>0.19244357999999998</v>
      </c>
      <c r="AH237" s="948">
        <v>5.3069999999999999E-2</v>
      </c>
      <c r="AI237" s="937">
        <v>113.69918157060594</v>
      </c>
      <c r="AJ237" s="937">
        <v>50.512157976566783</v>
      </c>
      <c r="AK237" s="792">
        <v>0</v>
      </c>
      <c r="AL237" s="923">
        <v>0</v>
      </c>
      <c r="AM237" s="923">
        <v>0</v>
      </c>
      <c r="AN237" s="937">
        <v>50.512157976566783</v>
      </c>
      <c r="AO237" s="937">
        <v>164.21133954717271</v>
      </c>
      <c r="AP237" s="792">
        <v>0.16666666666666666</v>
      </c>
      <c r="AQ237" s="937">
        <v>112.47352023778953</v>
      </c>
      <c r="AR237" s="886">
        <v>0.83</v>
      </c>
      <c r="AS237" s="923">
        <v>0</v>
      </c>
      <c r="AT237" s="923">
        <v>0</v>
      </c>
      <c r="AU237" s="949">
        <v>0</v>
      </c>
      <c r="AV237" s="944">
        <v>0</v>
      </c>
      <c r="AW237" s="923">
        <v>0</v>
      </c>
      <c r="AX237" s="23">
        <v>0</v>
      </c>
      <c r="AY237" s="937">
        <v>112.47352023778953</v>
      </c>
      <c r="AZ237" s="923">
        <v>0</v>
      </c>
      <c r="BA237" s="950">
        <v>112.47352023778953</v>
      </c>
      <c r="BB237" s="951">
        <v>164.21133954717271</v>
      </c>
      <c r="BL237" s="887"/>
      <c r="BN237" s="945"/>
    </row>
    <row r="238" spans="3:66">
      <c r="C238" s="841" t="s">
        <v>235</v>
      </c>
      <c r="D238" s="842" t="s">
        <v>65</v>
      </c>
      <c r="E238" s="842">
        <v>497</v>
      </c>
      <c r="F238" s="829">
        <v>1000</v>
      </c>
      <c r="G238" s="830">
        <v>2025</v>
      </c>
      <c r="H238" s="830">
        <v>3</v>
      </c>
      <c r="I238" s="830">
        <v>2028</v>
      </c>
      <c r="J238" s="830">
        <v>50</v>
      </c>
      <c r="K238" s="843">
        <v>2182.6652245876853</v>
      </c>
      <c r="L238" s="843" t="s">
        <v>216</v>
      </c>
      <c r="M238" s="844">
        <v>0</v>
      </c>
      <c r="N238" s="844">
        <v>0</v>
      </c>
      <c r="O238" s="845">
        <v>50.512157976566783</v>
      </c>
      <c r="P238" s="844">
        <v>0</v>
      </c>
      <c r="Q238" s="845">
        <v>0.19244357999999998</v>
      </c>
      <c r="R238" s="829" t="s">
        <v>23</v>
      </c>
      <c r="S238" s="836">
        <v>0.83</v>
      </c>
      <c r="T238" s="836">
        <v>0.01</v>
      </c>
      <c r="U238" s="846" t="s">
        <v>217</v>
      </c>
      <c r="V238" s="847" t="s">
        <v>23</v>
      </c>
      <c r="W238" s="848">
        <v>0</v>
      </c>
      <c r="X238" s="848">
        <v>0</v>
      </c>
      <c r="Y238" s="849">
        <v>0</v>
      </c>
      <c r="Z238" s="850">
        <v>0</v>
      </c>
      <c r="AD238" s="952" t="s">
        <v>65</v>
      </c>
      <c r="AE238" s="947">
        <v>497</v>
      </c>
      <c r="AF238" s="923">
        <v>2182.6652245876853</v>
      </c>
      <c r="AG238" s="923">
        <v>0.19244357999999998</v>
      </c>
      <c r="AH238" s="948">
        <v>5.3069999999999999E-2</v>
      </c>
      <c r="AI238" s="937">
        <v>115.84425644965907</v>
      </c>
      <c r="AJ238" s="937">
        <v>50.512157976566783</v>
      </c>
      <c r="AK238" s="792">
        <v>0</v>
      </c>
      <c r="AL238" s="923">
        <v>0</v>
      </c>
      <c r="AM238" s="923">
        <v>0</v>
      </c>
      <c r="AN238" s="937">
        <v>50.512157976566783</v>
      </c>
      <c r="AO238" s="937">
        <v>166.35641442622585</v>
      </c>
      <c r="AP238" s="792">
        <v>0.16666666666666666</v>
      </c>
      <c r="AQ238" s="937">
        <v>113.94274960700403</v>
      </c>
      <c r="AR238" s="886">
        <v>0.83</v>
      </c>
      <c r="AS238" s="923">
        <v>0</v>
      </c>
      <c r="AT238" s="923">
        <v>0</v>
      </c>
      <c r="AU238" s="949">
        <v>0</v>
      </c>
      <c r="AV238" s="944">
        <v>0</v>
      </c>
      <c r="AW238" s="923">
        <v>0</v>
      </c>
      <c r="AX238" s="23">
        <v>0</v>
      </c>
      <c r="AY238" s="937">
        <v>113.94274960700403</v>
      </c>
      <c r="AZ238" s="923">
        <v>0</v>
      </c>
      <c r="BA238" s="950">
        <v>113.94274960700403</v>
      </c>
      <c r="BB238" s="951">
        <v>166.35641442622585</v>
      </c>
      <c r="BL238" s="887"/>
      <c r="BN238" s="945"/>
    </row>
    <row r="239" spans="3:66">
      <c r="C239" s="841" t="s">
        <v>236</v>
      </c>
      <c r="D239" s="842" t="s">
        <v>56</v>
      </c>
      <c r="E239" s="842">
        <v>2353</v>
      </c>
      <c r="F239" s="829">
        <v>1000</v>
      </c>
      <c r="G239" s="830">
        <v>2025</v>
      </c>
      <c r="H239" s="830">
        <v>3</v>
      </c>
      <c r="I239" s="830">
        <v>2028</v>
      </c>
      <c r="J239" s="830">
        <v>50</v>
      </c>
      <c r="K239" s="843">
        <v>2081.6159086345519</v>
      </c>
      <c r="L239" s="843" t="s">
        <v>216</v>
      </c>
      <c r="M239" s="844">
        <v>0</v>
      </c>
      <c r="N239" s="844">
        <v>0</v>
      </c>
      <c r="O239" s="845">
        <v>50.512157976566783</v>
      </c>
      <c r="P239" s="844">
        <v>0</v>
      </c>
      <c r="Q239" s="845">
        <v>0.19244357999999998</v>
      </c>
      <c r="R239" s="829" t="s">
        <v>23</v>
      </c>
      <c r="S239" s="836">
        <v>0.83</v>
      </c>
      <c r="T239" s="836">
        <v>0.01</v>
      </c>
      <c r="U239" s="846" t="s">
        <v>217</v>
      </c>
      <c r="V239" s="847" t="s">
        <v>23</v>
      </c>
      <c r="W239" s="848">
        <v>0</v>
      </c>
      <c r="X239" s="848">
        <v>0</v>
      </c>
      <c r="Y239" s="849">
        <v>0</v>
      </c>
      <c r="Z239" s="850">
        <v>0</v>
      </c>
      <c r="AD239" s="952" t="s">
        <v>56</v>
      </c>
      <c r="AE239" s="947">
        <v>2353</v>
      </c>
      <c r="AF239" s="923">
        <v>2081.6159086345519</v>
      </c>
      <c r="AG239" s="923">
        <v>0.19244357999999998</v>
      </c>
      <c r="AH239" s="948">
        <v>5.3069999999999999E-2</v>
      </c>
      <c r="AI239" s="937">
        <v>110.48156925202628</v>
      </c>
      <c r="AJ239" s="937">
        <v>50.512157976566783</v>
      </c>
      <c r="AK239" s="792">
        <v>0</v>
      </c>
      <c r="AL239" s="923">
        <v>0</v>
      </c>
      <c r="AM239" s="923">
        <v>0</v>
      </c>
      <c r="AN239" s="937">
        <v>50.512157976566783</v>
      </c>
      <c r="AO239" s="937">
        <v>160.99372722859306</v>
      </c>
      <c r="AP239" s="792">
        <v>0.16666666666666666</v>
      </c>
      <c r="AQ239" s="937">
        <v>110.26967618396785</v>
      </c>
      <c r="AR239" s="886">
        <v>0.83</v>
      </c>
      <c r="AS239" s="923">
        <v>0</v>
      </c>
      <c r="AT239" s="923">
        <v>0</v>
      </c>
      <c r="AU239" s="949">
        <v>0</v>
      </c>
      <c r="AV239" s="944">
        <v>0</v>
      </c>
      <c r="AW239" s="923">
        <v>0</v>
      </c>
      <c r="AX239" s="23">
        <v>0</v>
      </c>
      <c r="AY239" s="937">
        <v>110.26967618396785</v>
      </c>
      <c r="AZ239" s="923">
        <v>0</v>
      </c>
      <c r="BA239" s="950">
        <v>110.26967618396785</v>
      </c>
      <c r="BB239" s="951">
        <v>160.99372722859306</v>
      </c>
      <c r="BL239" s="887"/>
      <c r="BN239" s="945"/>
    </row>
    <row r="240" spans="3:66">
      <c r="C240" s="841" t="s">
        <v>237</v>
      </c>
      <c r="D240" s="842" t="s">
        <v>66</v>
      </c>
      <c r="E240" s="842">
        <v>2814</v>
      </c>
      <c r="F240" s="829">
        <v>1000</v>
      </c>
      <c r="G240" s="830">
        <v>2025</v>
      </c>
      <c r="H240" s="830">
        <v>3</v>
      </c>
      <c r="I240" s="830">
        <v>2028</v>
      </c>
      <c r="J240" s="830">
        <v>50</v>
      </c>
      <c r="K240" s="843">
        <v>2061.406045443925</v>
      </c>
      <c r="L240" s="843" t="s">
        <v>216</v>
      </c>
      <c r="M240" s="844">
        <v>0</v>
      </c>
      <c r="N240" s="844">
        <v>0</v>
      </c>
      <c r="O240" s="845">
        <v>50.512157976566783</v>
      </c>
      <c r="P240" s="844">
        <v>0</v>
      </c>
      <c r="Q240" s="845">
        <v>0.19244357999999998</v>
      </c>
      <c r="R240" s="829" t="s">
        <v>23</v>
      </c>
      <c r="S240" s="836">
        <v>0.83</v>
      </c>
      <c r="T240" s="836">
        <v>0.01</v>
      </c>
      <c r="U240" s="846" t="s">
        <v>217</v>
      </c>
      <c r="V240" s="847" t="s">
        <v>23</v>
      </c>
      <c r="W240" s="848">
        <v>0</v>
      </c>
      <c r="X240" s="848">
        <v>0</v>
      </c>
      <c r="Y240" s="849">
        <v>0</v>
      </c>
      <c r="Z240" s="850">
        <v>0</v>
      </c>
      <c r="AD240" s="952" t="s">
        <v>66</v>
      </c>
      <c r="AE240" s="947">
        <v>2814</v>
      </c>
      <c r="AF240" s="923">
        <v>2061.406045443925</v>
      </c>
      <c r="AG240" s="923">
        <v>0.19244357999999998</v>
      </c>
      <c r="AH240" s="948">
        <v>5.3069999999999999E-2</v>
      </c>
      <c r="AI240" s="937">
        <v>109.40903181249971</v>
      </c>
      <c r="AJ240" s="937">
        <v>50.512157976566783</v>
      </c>
      <c r="AK240" s="792">
        <v>0</v>
      </c>
      <c r="AL240" s="923">
        <v>0</v>
      </c>
      <c r="AM240" s="923">
        <v>0</v>
      </c>
      <c r="AN240" s="937">
        <v>50.512157976566783</v>
      </c>
      <c r="AO240" s="937">
        <v>159.92118978906649</v>
      </c>
      <c r="AP240" s="792">
        <v>0.16666666666666666</v>
      </c>
      <c r="AQ240" s="937">
        <v>109.53506149936062</v>
      </c>
      <c r="AR240" s="886">
        <v>0.83</v>
      </c>
      <c r="AS240" s="923">
        <v>0</v>
      </c>
      <c r="AT240" s="923">
        <v>0</v>
      </c>
      <c r="AU240" s="949">
        <v>0</v>
      </c>
      <c r="AV240" s="944">
        <v>0</v>
      </c>
      <c r="AW240" s="923">
        <v>0</v>
      </c>
      <c r="AX240" s="23">
        <v>0</v>
      </c>
      <c r="AY240" s="937">
        <v>109.53506149936062</v>
      </c>
      <c r="AZ240" s="923">
        <v>0</v>
      </c>
      <c r="BA240" s="950">
        <v>109.53506149936062</v>
      </c>
      <c r="BB240" s="951">
        <v>159.92118978906649</v>
      </c>
      <c r="BL240" s="887"/>
      <c r="BN240" s="945"/>
    </row>
    <row r="241" spans="3:66">
      <c r="C241" s="841" t="s">
        <v>61</v>
      </c>
      <c r="D241" s="842" t="s">
        <v>67</v>
      </c>
      <c r="E241" s="842">
        <v>4225</v>
      </c>
      <c r="F241" s="829">
        <v>1000</v>
      </c>
      <c r="G241" s="830">
        <v>2025</v>
      </c>
      <c r="H241" s="830">
        <v>3</v>
      </c>
      <c r="I241" s="830">
        <v>2028</v>
      </c>
      <c r="J241" s="830">
        <v>50</v>
      </c>
      <c r="K241" s="843">
        <v>2081.6159086345519</v>
      </c>
      <c r="L241" s="843" t="s">
        <v>216</v>
      </c>
      <c r="M241" s="844">
        <v>0</v>
      </c>
      <c r="N241" s="844">
        <v>0</v>
      </c>
      <c r="O241" s="845">
        <v>50.512157976566783</v>
      </c>
      <c r="P241" s="844">
        <v>0</v>
      </c>
      <c r="Q241" s="845">
        <v>0.19244357999999998</v>
      </c>
      <c r="R241" s="829" t="s">
        <v>23</v>
      </c>
      <c r="S241" s="836">
        <v>0.83</v>
      </c>
      <c r="T241" s="836">
        <v>0.01</v>
      </c>
      <c r="U241" s="846" t="s">
        <v>217</v>
      </c>
      <c r="V241" s="847" t="s">
        <v>23</v>
      </c>
      <c r="W241" s="848">
        <v>0</v>
      </c>
      <c r="X241" s="848">
        <v>0</v>
      </c>
      <c r="Y241" s="849">
        <v>0</v>
      </c>
      <c r="Z241" s="850">
        <v>0</v>
      </c>
      <c r="AD241" s="952" t="s">
        <v>67</v>
      </c>
      <c r="AE241" s="947">
        <v>4225</v>
      </c>
      <c r="AF241" s="923">
        <v>2081.6159086345519</v>
      </c>
      <c r="AG241" s="923">
        <v>0.19244357999999998</v>
      </c>
      <c r="AH241" s="948">
        <v>5.3069999999999999E-2</v>
      </c>
      <c r="AI241" s="937">
        <v>110.48156925202628</v>
      </c>
      <c r="AJ241" s="937">
        <v>50.512157976566783</v>
      </c>
      <c r="AK241" s="792">
        <v>0</v>
      </c>
      <c r="AL241" s="923">
        <v>0</v>
      </c>
      <c r="AM241" s="923">
        <v>0</v>
      </c>
      <c r="AN241" s="937">
        <v>50.512157976566783</v>
      </c>
      <c r="AO241" s="937">
        <v>160.99372722859306</v>
      </c>
      <c r="AP241" s="792">
        <v>0.16666666666666666</v>
      </c>
      <c r="AQ241" s="937">
        <v>110.26967618396785</v>
      </c>
      <c r="AR241" s="886">
        <v>0.83</v>
      </c>
      <c r="AS241" s="923">
        <v>0</v>
      </c>
      <c r="AT241" s="923">
        <v>0</v>
      </c>
      <c r="AU241" s="949">
        <v>0</v>
      </c>
      <c r="AV241" s="944">
        <v>0</v>
      </c>
      <c r="AW241" s="923">
        <v>0</v>
      </c>
      <c r="AX241" s="23">
        <v>0</v>
      </c>
      <c r="AY241" s="937">
        <v>110.26967618396785</v>
      </c>
      <c r="AZ241" s="923">
        <v>0</v>
      </c>
      <c r="BA241" s="950">
        <v>110.26967618396785</v>
      </c>
      <c r="BB241" s="951">
        <v>160.99372722859306</v>
      </c>
      <c r="BL241" s="887"/>
      <c r="BN241" s="945"/>
    </row>
    <row r="242" spans="3:66">
      <c r="C242" s="841" t="s">
        <v>238</v>
      </c>
      <c r="D242" s="842" t="s">
        <v>68</v>
      </c>
      <c r="E242" s="842">
        <v>6130</v>
      </c>
      <c r="F242" s="829">
        <v>1000</v>
      </c>
      <c r="G242" s="830">
        <v>2025</v>
      </c>
      <c r="H242" s="830">
        <v>3</v>
      </c>
      <c r="I242" s="830">
        <v>2028</v>
      </c>
      <c r="J242" s="830">
        <v>50</v>
      </c>
      <c r="K242" s="843">
        <v>2000.7764558720448</v>
      </c>
      <c r="L242" s="843" t="s">
        <v>216</v>
      </c>
      <c r="M242" s="844">
        <v>0</v>
      </c>
      <c r="N242" s="844">
        <v>0</v>
      </c>
      <c r="O242" s="845">
        <v>50.512157976566783</v>
      </c>
      <c r="P242" s="844">
        <v>0</v>
      </c>
      <c r="Q242" s="845">
        <v>0.19244357999999998</v>
      </c>
      <c r="R242" s="829" t="s">
        <v>23</v>
      </c>
      <c r="S242" s="836">
        <v>0.83</v>
      </c>
      <c r="T242" s="836">
        <v>0.01</v>
      </c>
      <c r="U242" s="846" t="s">
        <v>217</v>
      </c>
      <c r="V242" s="847" t="s">
        <v>23</v>
      </c>
      <c r="W242" s="848">
        <v>0</v>
      </c>
      <c r="X242" s="848">
        <v>0</v>
      </c>
      <c r="Y242" s="849">
        <v>0</v>
      </c>
      <c r="Z242" s="850">
        <v>0</v>
      </c>
      <c r="AD242" s="952" t="s">
        <v>68</v>
      </c>
      <c r="AE242" s="947">
        <v>6130</v>
      </c>
      <c r="AF242" s="923">
        <v>2000.7764558720448</v>
      </c>
      <c r="AG242" s="923">
        <v>0.19244357999999998</v>
      </c>
      <c r="AH242" s="948">
        <v>5.3069999999999999E-2</v>
      </c>
      <c r="AI242" s="937">
        <v>106.19141949392001</v>
      </c>
      <c r="AJ242" s="937">
        <v>50.512157976566783</v>
      </c>
      <c r="AK242" s="792">
        <v>0</v>
      </c>
      <c r="AL242" s="923">
        <v>0</v>
      </c>
      <c r="AM242" s="923">
        <v>0</v>
      </c>
      <c r="AN242" s="937">
        <v>50.512157976566783</v>
      </c>
      <c r="AO242" s="937">
        <v>156.70357747048678</v>
      </c>
      <c r="AP242" s="792">
        <v>0.16666666666666666</v>
      </c>
      <c r="AQ242" s="937">
        <v>107.3312174455389</v>
      </c>
      <c r="AR242" s="886">
        <v>0.83</v>
      </c>
      <c r="AS242" s="923">
        <v>0</v>
      </c>
      <c r="AT242" s="923">
        <v>0</v>
      </c>
      <c r="AU242" s="949">
        <v>0</v>
      </c>
      <c r="AV242" s="944">
        <v>0</v>
      </c>
      <c r="AW242" s="923">
        <v>0</v>
      </c>
      <c r="AX242" s="23">
        <v>0</v>
      </c>
      <c r="AY242" s="937">
        <v>107.3312174455389</v>
      </c>
      <c r="AZ242" s="923">
        <v>0</v>
      </c>
      <c r="BA242" s="950">
        <v>107.3312174455389</v>
      </c>
      <c r="BB242" s="951">
        <v>156.70357747048678</v>
      </c>
      <c r="BL242" s="887"/>
      <c r="BN242" s="945"/>
    </row>
    <row r="243" spans="3:66">
      <c r="C243" s="826" t="s">
        <v>22</v>
      </c>
      <c r="D243" s="827" t="s">
        <v>118</v>
      </c>
      <c r="E243" s="827" t="s">
        <v>19</v>
      </c>
      <c r="F243" s="852">
        <v>1000</v>
      </c>
      <c r="G243" s="853">
        <v>2025</v>
      </c>
      <c r="H243" s="854">
        <v>3</v>
      </c>
      <c r="I243" s="855">
        <v>2028</v>
      </c>
      <c r="J243" s="853">
        <v>50</v>
      </c>
      <c r="K243" s="856">
        <v>3006.3428237981511</v>
      </c>
      <c r="L243" s="856" t="s">
        <v>216</v>
      </c>
      <c r="M243" s="857">
        <v>0</v>
      </c>
      <c r="N243" s="857">
        <v>0</v>
      </c>
      <c r="O243" s="858">
        <v>90.921884357820204</v>
      </c>
      <c r="P243" s="857">
        <v>0</v>
      </c>
      <c r="Q243" s="858">
        <v>0.34639844399999997</v>
      </c>
      <c r="R243" s="852" t="s">
        <v>23</v>
      </c>
      <c r="S243" s="859">
        <v>0.83</v>
      </c>
      <c r="T243" s="859">
        <v>0.01</v>
      </c>
      <c r="U243" s="860" t="s">
        <v>217</v>
      </c>
      <c r="V243" s="861" t="s">
        <v>23</v>
      </c>
      <c r="W243" s="862">
        <v>0</v>
      </c>
      <c r="X243" s="862">
        <v>0</v>
      </c>
      <c r="Y243" s="863">
        <v>0</v>
      </c>
      <c r="Z243" s="696">
        <v>0</v>
      </c>
      <c r="AD243" s="946" t="s">
        <v>118</v>
      </c>
      <c r="AE243" s="947" t="s">
        <v>19</v>
      </c>
      <c r="AF243" s="923">
        <v>3006.3428237981511</v>
      </c>
      <c r="AG243" s="923">
        <v>0.34639844399999997</v>
      </c>
      <c r="AH243" s="948">
        <v>5.3069999999999999E-2</v>
      </c>
      <c r="AI243" s="937">
        <v>159.56499702439095</v>
      </c>
      <c r="AJ243" s="937">
        <v>90.921884357820204</v>
      </c>
      <c r="AK243" s="792">
        <v>5.4800000000000001E-2</v>
      </c>
      <c r="AL243" s="923">
        <v>4.9825192628085473</v>
      </c>
      <c r="AM243" s="923">
        <v>0</v>
      </c>
      <c r="AN243" s="937">
        <v>95.904403620628756</v>
      </c>
      <c r="AO243" s="937">
        <v>255.4694006450197</v>
      </c>
      <c r="AP243" s="792">
        <v>0.33333333333333331</v>
      </c>
      <c r="AQ243" s="937">
        <v>87.489520768842368</v>
      </c>
      <c r="AR243" s="886">
        <v>0.83</v>
      </c>
      <c r="AS243" s="923">
        <v>0</v>
      </c>
      <c r="AT243" s="923">
        <v>0</v>
      </c>
      <c r="AU243" s="949">
        <v>0</v>
      </c>
      <c r="AV243" s="944">
        <v>6.2737365481285987E-2</v>
      </c>
      <c r="AW243" s="923">
        <v>0</v>
      </c>
      <c r="AX243" s="23">
        <v>0</v>
      </c>
      <c r="AY243" s="937">
        <v>87.489520768842368</v>
      </c>
      <c r="AZ243" s="923">
        <v>0</v>
      </c>
      <c r="BA243" s="950">
        <v>87.489520768842368</v>
      </c>
      <c r="BB243" s="951">
        <v>255.4694006450197</v>
      </c>
      <c r="BL243" s="887"/>
      <c r="BN243" s="945"/>
    </row>
    <row r="244" spans="3:66">
      <c r="C244" s="841" t="s">
        <v>234</v>
      </c>
      <c r="D244" s="842" t="s">
        <v>64</v>
      </c>
      <c r="E244" s="842">
        <v>19</v>
      </c>
      <c r="F244" s="829">
        <v>1000</v>
      </c>
      <c r="G244" s="830">
        <v>2025</v>
      </c>
      <c r="H244" s="830">
        <v>3</v>
      </c>
      <c r="I244" s="830">
        <v>2028</v>
      </c>
      <c r="J244" s="830">
        <v>50</v>
      </c>
      <c r="K244" s="843">
        <v>3186.7233932260406</v>
      </c>
      <c r="L244" s="843" t="s">
        <v>216</v>
      </c>
      <c r="M244" s="844">
        <v>0</v>
      </c>
      <c r="N244" s="844">
        <v>0</v>
      </c>
      <c r="O244" s="845">
        <v>90.921884357820204</v>
      </c>
      <c r="P244" s="844">
        <v>0</v>
      </c>
      <c r="Q244" s="845">
        <v>0.34639844399999997</v>
      </c>
      <c r="R244" s="829" t="s">
        <v>23</v>
      </c>
      <c r="S244" s="836">
        <v>0.83</v>
      </c>
      <c r="T244" s="836">
        <v>0.01</v>
      </c>
      <c r="U244" s="846" t="s">
        <v>217</v>
      </c>
      <c r="V244" s="847" t="s">
        <v>23</v>
      </c>
      <c r="W244" s="848">
        <v>0</v>
      </c>
      <c r="X244" s="848">
        <v>0</v>
      </c>
      <c r="Y244" s="849">
        <v>0</v>
      </c>
      <c r="Z244" s="850">
        <v>0</v>
      </c>
      <c r="AD244" s="952" t="s">
        <v>64</v>
      </c>
      <c r="AE244" s="947">
        <v>19</v>
      </c>
      <c r="AF244" s="923">
        <v>3186.7233932260406</v>
      </c>
      <c r="AG244" s="923">
        <v>0.34639844399999997</v>
      </c>
      <c r="AH244" s="948">
        <v>5.3069999999999999E-2</v>
      </c>
      <c r="AI244" s="937">
        <v>169.13779384392905</v>
      </c>
      <c r="AJ244" s="937">
        <v>90.921884357820204</v>
      </c>
      <c r="AK244" s="792">
        <v>5.4800000000000001E-2</v>
      </c>
      <c r="AL244" s="923">
        <v>4.9825192628085473</v>
      </c>
      <c r="AM244" s="923">
        <v>0</v>
      </c>
      <c r="AN244" s="937">
        <v>95.904403620628756</v>
      </c>
      <c r="AO244" s="937">
        <v>265.04219746455783</v>
      </c>
      <c r="AP244" s="792">
        <v>0.33333333333333331</v>
      </c>
      <c r="AQ244" s="937">
        <v>90.767875844026662</v>
      </c>
      <c r="AR244" s="886">
        <v>0.83</v>
      </c>
      <c r="AS244" s="923">
        <v>0</v>
      </c>
      <c r="AT244" s="923">
        <v>0</v>
      </c>
      <c r="AU244" s="949">
        <v>0</v>
      </c>
      <c r="AV244" s="944">
        <v>6.2737365481285987E-2</v>
      </c>
      <c r="AW244" s="923">
        <v>0</v>
      </c>
      <c r="AX244" s="23">
        <v>0</v>
      </c>
      <c r="AY244" s="937">
        <v>90.767875844026662</v>
      </c>
      <c r="AZ244" s="923">
        <v>0</v>
      </c>
      <c r="BA244" s="950">
        <v>90.767875844026662</v>
      </c>
      <c r="BB244" s="951">
        <v>265.04219746455783</v>
      </c>
      <c r="BL244" s="887"/>
      <c r="BN244" s="945"/>
    </row>
    <row r="245" spans="3:66">
      <c r="C245" s="841" t="s">
        <v>235</v>
      </c>
      <c r="D245" s="842" t="s">
        <v>65</v>
      </c>
      <c r="E245" s="842">
        <v>497</v>
      </c>
      <c r="F245" s="829">
        <v>1000</v>
      </c>
      <c r="G245" s="830">
        <v>2025</v>
      </c>
      <c r="H245" s="830">
        <v>3</v>
      </c>
      <c r="I245" s="830">
        <v>2028</v>
      </c>
      <c r="J245" s="830">
        <v>50</v>
      </c>
      <c r="K245" s="843">
        <v>3246.8502497020036</v>
      </c>
      <c r="L245" s="843" t="s">
        <v>216</v>
      </c>
      <c r="M245" s="844">
        <v>0</v>
      </c>
      <c r="N245" s="844">
        <v>0</v>
      </c>
      <c r="O245" s="845">
        <v>90.921884357820204</v>
      </c>
      <c r="P245" s="844">
        <v>0</v>
      </c>
      <c r="Q245" s="845">
        <v>0.34639844399999997</v>
      </c>
      <c r="R245" s="829" t="s">
        <v>23</v>
      </c>
      <c r="S245" s="836">
        <v>0.83</v>
      </c>
      <c r="T245" s="836">
        <v>0.01</v>
      </c>
      <c r="U245" s="846" t="s">
        <v>217</v>
      </c>
      <c r="V245" s="847" t="s">
        <v>23</v>
      </c>
      <c r="W245" s="848">
        <v>0</v>
      </c>
      <c r="X245" s="848">
        <v>0</v>
      </c>
      <c r="Y245" s="849">
        <v>0</v>
      </c>
      <c r="Z245" s="850">
        <v>0</v>
      </c>
      <c r="AD245" s="952" t="s">
        <v>65</v>
      </c>
      <c r="AE245" s="947">
        <v>497</v>
      </c>
      <c r="AF245" s="923">
        <v>3246.8502497020036</v>
      </c>
      <c r="AG245" s="923">
        <v>0.34639844399999997</v>
      </c>
      <c r="AH245" s="948">
        <v>5.3069999999999999E-2</v>
      </c>
      <c r="AI245" s="937">
        <v>172.3287261171084</v>
      </c>
      <c r="AJ245" s="937">
        <v>90.921884357820204</v>
      </c>
      <c r="AK245" s="792">
        <v>5.4800000000000001E-2</v>
      </c>
      <c r="AL245" s="923">
        <v>4.9825192628085473</v>
      </c>
      <c r="AM245" s="923">
        <v>0</v>
      </c>
      <c r="AN245" s="937">
        <v>95.904403620628756</v>
      </c>
      <c r="AO245" s="937">
        <v>268.23312973773716</v>
      </c>
      <c r="AP245" s="792">
        <v>0.33333333333333331</v>
      </c>
      <c r="AQ245" s="937">
        <v>91.860660869088079</v>
      </c>
      <c r="AR245" s="886">
        <v>0.83</v>
      </c>
      <c r="AS245" s="923">
        <v>0</v>
      </c>
      <c r="AT245" s="923">
        <v>0</v>
      </c>
      <c r="AU245" s="949">
        <v>0</v>
      </c>
      <c r="AV245" s="944">
        <v>6.2737365481285987E-2</v>
      </c>
      <c r="AW245" s="923">
        <v>0</v>
      </c>
      <c r="AX245" s="23">
        <v>0</v>
      </c>
      <c r="AY245" s="937">
        <v>91.860660869088079</v>
      </c>
      <c r="AZ245" s="923">
        <v>0</v>
      </c>
      <c r="BA245" s="950">
        <v>91.860660869088079</v>
      </c>
      <c r="BB245" s="951">
        <v>268.23312973773716</v>
      </c>
      <c r="BL245" s="887"/>
      <c r="BN245" s="945"/>
    </row>
    <row r="246" spans="3:66">
      <c r="C246" s="841" t="s">
        <v>236</v>
      </c>
      <c r="D246" s="842" t="s">
        <v>56</v>
      </c>
      <c r="E246" s="842">
        <v>2353</v>
      </c>
      <c r="F246" s="829">
        <v>1000</v>
      </c>
      <c r="G246" s="830">
        <v>2025</v>
      </c>
      <c r="H246" s="830">
        <v>3</v>
      </c>
      <c r="I246" s="830">
        <v>2028</v>
      </c>
      <c r="J246" s="830">
        <v>50</v>
      </c>
      <c r="K246" s="843">
        <v>3096.5331085120956</v>
      </c>
      <c r="L246" s="843" t="s">
        <v>216</v>
      </c>
      <c r="M246" s="844">
        <v>0</v>
      </c>
      <c r="N246" s="844">
        <v>0</v>
      </c>
      <c r="O246" s="845">
        <v>90.921884357820204</v>
      </c>
      <c r="P246" s="844">
        <v>0</v>
      </c>
      <c r="Q246" s="845">
        <v>0.34639844399999997</v>
      </c>
      <c r="R246" s="829" t="s">
        <v>23</v>
      </c>
      <c r="S246" s="836">
        <v>0.83</v>
      </c>
      <c r="T246" s="836">
        <v>0.01</v>
      </c>
      <c r="U246" s="846" t="s">
        <v>217</v>
      </c>
      <c r="V246" s="847" t="s">
        <v>23</v>
      </c>
      <c r="W246" s="848">
        <v>0</v>
      </c>
      <c r="X246" s="848">
        <v>0</v>
      </c>
      <c r="Y246" s="849">
        <v>0</v>
      </c>
      <c r="Z246" s="850">
        <v>0</v>
      </c>
      <c r="AD246" s="952" t="s">
        <v>56</v>
      </c>
      <c r="AE246" s="947">
        <v>2353</v>
      </c>
      <c r="AF246" s="923">
        <v>3096.5331085120956</v>
      </c>
      <c r="AG246" s="923">
        <v>0.34639844399999997</v>
      </c>
      <c r="AH246" s="948">
        <v>5.3069999999999999E-2</v>
      </c>
      <c r="AI246" s="937">
        <v>164.35139543416</v>
      </c>
      <c r="AJ246" s="937">
        <v>90.921884357820204</v>
      </c>
      <c r="AK246" s="792">
        <v>5.4800000000000001E-2</v>
      </c>
      <c r="AL246" s="923">
        <v>4.9825192628085473</v>
      </c>
      <c r="AM246" s="923">
        <v>0</v>
      </c>
      <c r="AN246" s="937">
        <v>95.904403620628756</v>
      </c>
      <c r="AO246" s="937">
        <v>260.25579905478878</v>
      </c>
      <c r="AP246" s="792">
        <v>0.33333333333333331</v>
      </c>
      <c r="AQ246" s="937">
        <v>89.128698306434529</v>
      </c>
      <c r="AR246" s="886">
        <v>0.83</v>
      </c>
      <c r="AS246" s="923">
        <v>0</v>
      </c>
      <c r="AT246" s="923">
        <v>0</v>
      </c>
      <c r="AU246" s="949">
        <v>0</v>
      </c>
      <c r="AV246" s="944">
        <v>6.2737365481285987E-2</v>
      </c>
      <c r="AW246" s="923">
        <v>0</v>
      </c>
      <c r="AX246" s="23">
        <v>0</v>
      </c>
      <c r="AY246" s="937">
        <v>89.128698306434529</v>
      </c>
      <c r="AZ246" s="923">
        <v>0</v>
      </c>
      <c r="BA246" s="950">
        <v>89.128698306434529</v>
      </c>
      <c r="BB246" s="951">
        <v>260.25579905478878</v>
      </c>
      <c r="BL246" s="887"/>
      <c r="BN246" s="945"/>
    </row>
    <row r="247" spans="3:66">
      <c r="C247" s="841" t="s">
        <v>237</v>
      </c>
      <c r="D247" s="842" t="s">
        <v>66</v>
      </c>
      <c r="E247" s="842">
        <v>2814</v>
      </c>
      <c r="F247" s="829">
        <v>1000</v>
      </c>
      <c r="G247" s="830">
        <v>2025</v>
      </c>
      <c r="H247" s="830">
        <v>3</v>
      </c>
      <c r="I247" s="830">
        <v>2028</v>
      </c>
      <c r="J247" s="830">
        <v>50</v>
      </c>
      <c r="K247" s="843">
        <v>3066.4696802741141</v>
      </c>
      <c r="L247" s="843" t="s">
        <v>216</v>
      </c>
      <c r="M247" s="844">
        <v>0</v>
      </c>
      <c r="N247" s="844">
        <v>0</v>
      </c>
      <c r="O247" s="845">
        <v>90.921884357820204</v>
      </c>
      <c r="P247" s="844">
        <v>0</v>
      </c>
      <c r="Q247" s="845">
        <v>0.34639844399999997</v>
      </c>
      <c r="R247" s="829" t="s">
        <v>23</v>
      </c>
      <c r="S247" s="836">
        <v>0.83</v>
      </c>
      <c r="T247" s="836">
        <v>0.01</v>
      </c>
      <c r="U247" s="846" t="s">
        <v>217</v>
      </c>
      <c r="V247" s="847" t="s">
        <v>23</v>
      </c>
      <c r="W247" s="848">
        <v>0</v>
      </c>
      <c r="X247" s="848">
        <v>0</v>
      </c>
      <c r="Y247" s="849">
        <v>0</v>
      </c>
      <c r="Z247" s="850">
        <v>0</v>
      </c>
      <c r="AD247" s="952" t="s">
        <v>66</v>
      </c>
      <c r="AE247" s="947">
        <v>2814</v>
      </c>
      <c r="AF247" s="923">
        <v>3066.4696802741141</v>
      </c>
      <c r="AG247" s="923">
        <v>0.34639844399999997</v>
      </c>
      <c r="AH247" s="948">
        <v>5.3069999999999999E-2</v>
      </c>
      <c r="AI247" s="937">
        <v>162.7559292975703</v>
      </c>
      <c r="AJ247" s="937">
        <v>90.921884357820204</v>
      </c>
      <c r="AK247" s="792">
        <v>5.4800000000000001E-2</v>
      </c>
      <c r="AL247" s="923">
        <v>4.9825192628085473</v>
      </c>
      <c r="AM247" s="923">
        <v>0</v>
      </c>
      <c r="AN247" s="937">
        <v>95.904403620628756</v>
      </c>
      <c r="AO247" s="937">
        <v>258.66033291819906</v>
      </c>
      <c r="AP247" s="792">
        <v>0.33333333333333331</v>
      </c>
      <c r="AQ247" s="937">
        <v>88.582305793903785</v>
      </c>
      <c r="AR247" s="886">
        <v>0.83</v>
      </c>
      <c r="AS247" s="923">
        <v>0</v>
      </c>
      <c r="AT247" s="923">
        <v>0</v>
      </c>
      <c r="AU247" s="949">
        <v>0</v>
      </c>
      <c r="AV247" s="944">
        <v>6.2737365481285987E-2</v>
      </c>
      <c r="AW247" s="923">
        <v>0</v>
      </c>
      <c r="AX247" s="23">
        <v>0</v>
      </c>
      <c r="AY247" s="937">
        <v>88.582305793903785</v>
      </c>
      <c r="AZ247" s="923">
        <v>0</v>
      </c>
      <c r="BA247" s="950">
        <v>88.582305793903785</v>
      </c>
      <c r="BB247" s="951">
        <v>258.66033291819906</v>
      </c>
      <c r="BL247" s="887"/>
      <c r="BN247" s="945"/>
    </row>
    <row r="248" spans="3:66">
      <c r="C248" s="841" t="s">
        <v>61</v>
      </c>
      <c r="D248" s="842" t="s">
        <v>67</v>
      </c>
      <c r="E248" s="842">
        <v>4225</v>
      </c>
      <c r="F248" s="829">
        <v>1000</v>
      </c>
      <c r="G248" s="830">
        <v>2025</v>
      </c>
      <c r="H248" s="830">
        <v>3</v>
      </c>
      <c r="I248" s="830">
        <v>2028</v>
      </c>
      <c r="J248" s="830">
        <v>50</v>
      </c>
      <c r="K248" s="843">
        <v>3096.5331085120956</v>
      </c>
      <c r="L248" s="843" t="s">
        <v>216</v>
      </c>
      <c r="M248" s="844">
        <v>0</v>
      </c>
      <c r="N248" s="844">
        <v>0</v>
      </c>
      <c r="O248" s="845">
        <v>90.921884357820204</v>
      </c>
      <c r="P248" s="844">
        <v>0</v>
      </c>
      <c r="Q248" s="845">
        <v>0.34639844399999997</v>
      </c>
      <c r="R248" s="829" t="s">
        <v>23</v>
      </c>
      <c r="S248" s="836">
        <v>0.83</v>
      </c>
      <c r="T248" s="836">
        <v>0.01</v>
      </c>
      <c r="U248" s="846" t="s">
        <v>217</v>
      </c>
      <c r="V248" s="847" t="s">
        <v>23</v>
      </c>
      <c r="W248" s="848">
        <v>0</v>
      </c>
      <c r="X248" s="848">
        <v>0</v>
      </c>
      <c r="Y248" s="849">
        <v>0</v>
      </c>
      <c r="Z248" s="850">
        <v>0</v>
      </c>
      <c r="AD248" s="952" t="s">
        <v>67</v>
      </c>
      <c r="AE248" s="947">
        <v>4225</v>
      </c>
      <c r="AF248" s="923">
        <v>3096.5331085120956</v>
      </c>
      <c r="AG248" s="923">
        <v>0.34639844399999997</v>
      </c>
      <c r="AH248" s="948">
        <v>5.3069999999999999E-2</v>
      </c>
      <c r="AI248" s="937">
        <v>164.35139543416</v>
      </c>
      <c r="AJ248" s="937">
        <v>90.921884357820204</v>
      </c>
      <c r="AK248" s="792">
        <v>5.4800000000000001E-2</v>
      </c>
      <c r="AL248" s="923">
        <v>4.9825192628085473</v>
      </c>
      <c r="AM248" s="923">
        <v>0</v>
      </c>
      <c r="AN248" s="937">
        <v>95.904403620628756</v>
      </c>
      <c r="AO248" s="937">
        <v>260.25579905478878</v>
      </c>
      <c r="AP248" s="792">
        <v>0.33333333333333331</v>
      </c>
      <c r="AQ248" s="937">
        <v>89.128698306434529</v>
      </c>
      <c r="AR248" s="886">
        <v>0.83</v>
      </c>
      <c r="AS248" s="923">
        <v>0</v>
      </c>
      <c r="AT248" s="923">
        <v>0</v>
      </c>
      <c r="AU248" s="949">
        <v>0</v>
      </c>
      <c r="AV248" s="944">
        <v>6.2737365481285987E-2</v>
      </c>
      <c r="AW248" s="923">
        <v>0</v>
      </c>
      <c r="AX248" s="23">
        <v>0</v>
      </c>
      <c r="AY248" s="937">
        <v>89.128698306434529</v>
      </c>
      <c r="AZ248" s="923">
        <v>0</v>
      </c>
      <c r="BA248" s="950">
        <v>89.128698306434529</v>
      </c>
      <c r="BB248" s="951">
        <v>260.25579905478878</v>
      </c>
      <c r="BL248" s="887"/>
      <c r="BN248" s="945"/>
    </row>
    <row r="249" spans="3:66">
      <c r="C249" s="841" t="s">
        <v>238</v>
      </c>
      <c r="D249" s="842" t="s">
        <v>68</v>
      </c>
      <c r="E249" s="842">
        <v>6130</v>
      </c>
      <c r="F249" s="829">
        <v>1000</v>
      </c>
      <c r="G249" s="830">
        <v>2025</v>
      </c>
      <c r="H249" s="830">
        <v>3</v>
      </c>
      <c r="I249" s="830">
        <v>2028</v>
      </c>
      <c r="J249" s="830">
        <v>50</v>
      </c>
      <c r="K249" s="843">
        <v>2976.2793955601696</v>
      </c>
      <c r="L249" s="843" t="s">
        <v>216</v>
      </c>
      <c r="M249" s="844">
        <v>0</v>
      </c>
      <c r="N249" s="844">
        <v>0</v>
      </c>
      <c r="O249" s="845">
        <v>90.921884357820204</v>
      </c>
      <c r="P249" s="844">
        <v>0</v>
      </c>
      <c r="Q249" s="845">
        <v>0.34639844399999997</v>
      </c>
      <c r="R249" s="829" t="s">
        <v>23</v>
      </c>
      <c r="S249" s="836">
        <v>0.83</v>
      </c>
      <c r="T249" s="836">
        <v>0.01</v>
      </c>
      <c r="U249" s="846" t="s">
        <v>217</v>
      </c>
      <c r="V249" s="847" t="s">
        <v>23</v>
      </c>
      <c r="W249" s="848">
        <v>0</v>
      </c>
      <c r="X249" s="848">
        <v>0</v>
      </c>
      <c r="Y249" s="849">
        <v>0</v>
      </c>
      <c r="Z249" s="850">
        <v>0</v>
      </c>
      <c r="AD249" s="952" t="s">
        <v>68</v>
      </c>
      <c r="AE249" s="947">
        <v>6130</v>
      </c>
      <c r="AF249" s="923">
        <v>2976.2793955601696</v>
      </c>
      <c r="AG249" s="923">
        <v>0.34639844399999997</v>
      </c>
      <c r="AH249" s="948">
        <v>5.3069999999999999E-2</v>
      </c>
      <c r="AI249" s="937">
        <v>157.96953088780128</v>
      </c>
      <c r="AJ249" s="937">
        <v>90.921884357820204</v>
      </c>
      <c r="AK249" s="792">
        <v>5.4800000000000001E-2</v>
      </c>
      <c r="AL249" s="923">
        <v>4.9825192628085473</v>
      </c>
      <c r="AM249" s="923">
        <v>0</v>
      </c>
      <c r="AN249" s="937">
        <v>95.904403620628756</v>
      </c>
      <c r="AO249" s="937">
        <v>253.87393450843004</v>
      </c>
      <c r="AP249" s="792">
        <v>0.33333333333333331</v>
      </c>
      <c r="AQ249" s="937">
        <v>86.943128256311667</v>
      </c>
      <c r="AR249" s="886">
        <v>0.83</v>
      </c>
      <c r="AS249" s="923">
        <v>0</v>
      </c>
      <c r="AT249" s="923">
        <v>0</v>
      </c>
      <c r="AU249" s="949">
        <v>0</v>
      </c>
      <c r="AV249" s="944">
        <v>6.2737365481285987E-2</v>
      </c>
      <c r="AW249" s="923">
        <v>0</v>
      </c>
      <c r="AX249" s="23">
        <v>0</v>
      </c>
      <c r="AY249" s="937">
        <v>86.943128256311667</v>
      </c>
      <c r="AZ249" s="923">
        <v>0</v>
      </c>
      <c r="BA249" s="950">
        <v>86.943128256311667</v>
      </c>
      <c r="BB249" s="951">
        <v>253.87393450843004</v>
      </c>
      <c r="BL249" s="887"/>
      <c r="BN249" s="945"/>
    </row>
    <row r="250" spans="3:66">
      <c r="C250" s="826" t="s">
        <v>22</v>
      </c>
      <c r="D250" s="827" t="s">
        <v>119</v>
      </c>
      <c r="E250" s="827" t="s">
        <v>19</v>
      </c>
      <c r="F250" s="852">
        <v>500</v>
      </c>
      <c r="G250" s="853">
        <v>2025</v>
      </c>
      <c r="H250" s="854">
        <v>3</v>
      </c>
      <c r="I250" s="855">
        <v>2028</v>
      </c>
      <c r="J250" s="853">
        <v>50</v>
      </c>
      <c r="K250" s="856">
        <v>3754</v>
      </c>
      <c r="L250" s="856">
        <v>2.5999999999999996</v>
      </c>
      <c r="M250" s="857">
        <v>0.5</v>
      </c>
      <c r="N250" s="857">
        <v>0</v>
      </c>
      <c r="O250" s="858">
        <v>19.2</v>
      </c>
      <c r="P250" s="857">
        <v>0.42070161600664069</v>
      </c>
      <c r="Q250" s="858">
        <v>49.311139038257593</v>
      </c>
      <c r="R250" s="852" t="s">
        <v>23</v>
      </c>
      <c r="S250" s="859">
        <v>0.625</v>
      </c>
      <c r="T250" s="859">
        <v>1.0999999999999999E-2</v>
      </c>
      <c r="U250" s="860">
        <v>1.0999999999999999E-2</v>
      </c>
      <c r="V250" s="861" t="s">
        <v>23</v>
      </c>
      <c r="W250" s="862">
        <v>0</v>
      </c>
      <c r="X250" s="862">
        <v>0</v>
      </c>
      <c r="Y250" s="863">
        <v>0</v>
      </c>
      <c r="Z250" s="696">
        <v>0</v>
      </c>
      <c r="AD250" s="946" t="s">
        <v>119</v>
      </c>
      <c r="AE250" s="947" t="s">
        <v>19</v>
      </c>
      <c r="AF250" s="923">
        <v>3754</v>
      </c>
      <c r="AG250" s="923">
        <v>49.311139038257593</v>
      </c>
      <c r="AH250" s="948">
        <v>6.4600000000000005E-2</v>
      </c>
      <c r="AI250" s="937">
        <v>245.69389958187148</v>
      </c>
      <c r="AJ250" s="937">
        <v>19.2</v>
      </c>
      <c r="AK250" s="792">
        <v>0</v>
      </c>
      <c r="AL250" s="923">
        <v>0</v>
      </c>
      <c r="AM250" s="923">
        <v>0</v>
      </c>
      <c r="AN250" s="937">
        <v>19.2</v>
      </c>
      <c r="AO250" s="937">
        <v>264.89389958187149</v>
      </c>
      <c r="AP250" s="792">
        <v>0.33333333333333331</v>
      </c>
      <c r="AQ250" s="937">
        <v>90.717088897901192</v>
      </c>
      <c r="AR250" s="886">
        <v>0.625</v>
      </c>
      <c r="AS250" s="923">
        <v>0</v>
      </c>
      <c r="AT250" s="923">
        <v>0</v>
      </c>
      <c r="AU250" s="949">
        <v>2.5999999999999996</v>
      </c>
      <c r="AV250" s="944">
        <v>0</v>
      </c>
      <c r="AW250" s="923">
        <v>0</v>
      </c>
      <c r="AX250" s="23">
        <v>0</v>
      </c>
      <c r="AY250" s="937">
        <v>93.317088897901186</v>
      </c>
      <c r="AZ250" s="923">
        <v>0</v>
      </c>
      <c r="BA250" s="950">
        <v>93.317088897901186</v>
      </c>
      <c r="BB250" s="951">
        <v>264.89389958187149</v>
      </c>
      <c r="BL250" s="887"/>
      <c r="BN250" s="945"/>
    </row>
    <row r="251" spans="3:66">
      <c r="C251" s="841" t="s">
        <v>234</v>
      </c>
      <c r="D251" s="842" t="s">
        <v>64</v>
      </c>
      <c r="E251" s="842">
        <v>19</v>
      </c>
      <c r="F251" s="829">
        <v>500</v>
      </c>
      <c r="G251" s="830">
        <v>2025</v>
      </c>
      <c r="H251" s="830">
        <v>3</v>
      </c>
      <c r="I251" s="830">
        <v>2028</v>
      </c>
      <c r="J251" s="830">
        <v>50</v>
      </c>
      <c r="K251" s="843">
        <v>3979.2400000000002</v>
      </c>
      <c r="L251" s="843">
        <v>2.5999999999999996</v>
      </c>
      <c r="M251" s="844">
        <v>0.5</v>
      </c>
      <c r="N251" s="844">
        <v>0</v>
      </c>
      <c r="O251" s="845">
        <v>19.2</v>
      </c>
      <c r="P251" s="844">
        <v>0.42070161600664069</v>
      </c>
      <c r="Q251" s="845">
        <v>49.311139038257593</v>
      </c>
      <c r="R251" s="829" t="s">
        <v>23</v>
      </c>
      <c r="S251" s="836">
        <v>0.625</v>
      </c>
      <c r="T251" s="836">
        <v>1.0999999999999999E-2</v>
      </c>
      <c r="U251" s="846">
        <v>1.0999999999999999E-2</v>
      </c>
      <c r="V251" s="847" t="s">
        <v>23</v>
      </c>
      <c r="W251" s="848">
        <v>0</v>
      </c>
      <c r="X251" s="848">
        <v>0</v>
      </c>
      <c r="Y251" s="849">
        <v>0</v>
      </c>
      <c r="Z251" s="850">
        <v>0</v>
      </c>
      <c r="AD251" s="952" t="s">
        <v>64</v>
      </c>
      <c r="AE251" s="947">
        <v>19</v>
      </c>
      <c r="AF251" s="923">
        <v>3979.2400000000002</v>
      </c>
      <c r="AG251" s="923">
        <v>49.311139038257593</v>
      </c>
      <c r="AH251" s="948">
        <v>6.4600000000000005E-2</v>
      </c>
      <c r="AI251" s="937">
        <v>260.2444035818715</v>
      </c>
      <c r="AJ251" s="937">
        <v>19.2</v>
      </c>
      <c r="AK251" s="792">
        <v>0</v>
      </c>
      <c r="AL251" s="923">
        <v>0</v>
      </c>
      <c r="AM251" s="923">
        <v>0</v>
      </c>
      <c r="AN251" s="937">
        <v>19.2</v>
      </c>
      <c r="AO251" s="937">
        <v>279.44440358187148</v>
      </c>
      <c r="AP251" s="792">
        <v>0.33333333333333331</v>
      </c>
      <c r="AQ251" s="937">
        <v>95.700138212969691</v>
      </c>
      <c r="AR251" s="886">
        <v>0.625</v>
      </c>
      <c r="AS251" s="923">
        <v>0</v>
      </c>
      <c r="AT251" s="923">
        <v>0</v>
      </c>
      <c r="AU251" s="949">
        <v>2.5999999999999996</v>
      </c>
      <c r="AV251" s="944">
        <v>0</v>
      </c>
      <c r="AW251" s="923">
        <v>0</v>
      </c>
      <c r="AX251" s="23">
        <v>0</v>
      </c>
      <c r="AY251" s="937">
        <v>98.300138212969685</v>
      </c>
      <c r="AZ251" s="923">
        <v>0</v>
      </c>
      <c r="BA251" s="950">
        <v>98.300138212969685</v>
      </c>
      <c r="BB251" s="951">
        <v>279.44440358187148</v>
      </c>
      <c r="BL251" s="887"/>
      <c r="BN251" s="945"/>
    </row>
    <row r="252" spans="3:66">
      <c r="C252" s="841" t="s">
        <v>235</v>
      </c>
      <c r="D252" s="842" t="s">
        <v>65</v>
      </c>
      <c r="E252" s="842">
        <v>497</v>
      </c>
      <c r="F252" s="829">
        <v>500</v>
      </c>
      <c r="G252" s="830">
        <v>2025</v>
      </c>
      <c r="H252" s="830">
        <v>3</v>
      </c>
      <c r="I252" s="830">
        <v>2028</v>
      </c>
      <c r="J252" s="830">
        <v>50</v>
      </c>
      <c r="K252" s="843">
        <v>4054.32</v>
      </c>
      <c r="L252" s="843">
        <v>2.5999999999999996</v>
      </c>
      <c r="M252" s="844">
        <v>0.5</v>
      </c>
      <c r="N252" s="844">
        <v>0</v>
      </c>
      <c r="O252" s="845">
        <v>19.2</v>
      </c>
      <c r="P252" s="844">
        <v>0.42070161600664069</v>
      </c>
      <c r="Q252" s="845">
        <v>49.311139038257593</v>
      </c>
      <c r="R252" s="829" t="s">
        <v>23</v>
      </c>
      <c r="S252" s="836">
        <v>0.625</v>
      </c>
      <c r="T252" s="836">
        <v>1.0999999999999999E-2</v>
      </c>
      <c r="U252" s="846">
        <v>1.0999999999999999E-2</v>
      </c>
      <c r="V252" s="847" t="s">
        <v>23</v>
      </c>
      <c r="W252" s="848">
        <v>0</v>
      </c>
      <c r="X252" s="848">
        <v>0</v>
      </c>
      <c r="Y252" s="849">
        <v>0</v>
      </c>
      <c r="Z252" s="850">
        <v>0</v>
      </c>
      <c r="AD252" s="952" t="s">
        <v>65</v>
      </c>
      <c r="AE252" s="947">
        <v>497</v>
      </c>
      <c r="AF252" s="923">
        <v>4054.32</v>
      </c>
      <c r="AG252" s="923">
        <v>49.311139038257593</v>
      </c>
      <c r="AH252" s="948">
        <v>6.4600000000000005E-2</v>
      </c>
      <c r="AI252" s="937">
        <v>265.09457158187149</v>
      </c>
      <c r="AJ252" s="937">
        <v>19.2</v>
      </c>
      <c r="AK252" s="792">
        <v>0</v>
      </c>
      <c r="AL252" s="923">
        <v>0</v>
      </c>
      <c r="AM252" s="923">
        <v>0</v>
      </c>
      <c r="AN252" s="937">
        <v>19.2</v>
      </c>
      <c r="AO252" s="937">
        <v>284.29457158187148</v>
      </c>
      <c r="AP252" s="792">
        <v>0.33333333333333331</v>
      </c>
      <c r="AQ252" s="937">
        <v>97.361154651325847</v>
      </c>
      <c r="AR252" s="886">
        <v>0.625</v>
      </c>
      <c r="AS252" s="923">
        <v>0</v>
      </c>
      <c r="AT252" s="923">
        <v>0</v>
      </c>
      <c r="AU252" s="949">
        <v>2.5999999999999996</v>
      </c>
      <c r="AV252" s="944">
        <v>0</v>
      </c>
      <c r="AW252" s="923">
        <v>0</v>
      </c>
      <c r="AX252" s="23">
        <v>0</v>
      </c>
      <c r="AY252" s="937">
        <v>99.961154651325842</v>
      </c>
      <c r="AZ252" s="923">
        <v>0</v>
      </c>
      <c r="BA252" s="950">
        <v>99.961154651325842</v>
      </c>
      <c r="BB252" s="951">
        <v>284.29457158187148</v>
      </c>
      <c r="BL252" s="887"/>
      <c r="BN252" s="945"/>
    </row>
    <row r="253" spans="3:66">
      <c r="C253" s="841" t="s">
        <v>236</v>
      </c>
      <c r="D253" s="842" t="s">
        <v>56</v>
      </c>
      <c r="E253" s="842">
        <v>2353</v>
      </c>
      <c r="F253" s="829">
        <v>500</v>
      </c>
      <c r="G253" s="830">
        <v>2025</v>
      </c>
      <c r="H253" s="830">
        <v>3</v>
      </c>
      <c r="I253" s="830">
        <v>2028</v>
      </c>
      <c r="J253" s="830">
        <v>50</v>
      </c>
      <c r="K253" s="843">
        <v>3866.62</v>
      </c>
      <c r="L253" s="843">
        <v>2.5999999999999996</v>
      </c>
      <c r="M253" s="844">
        <v>0.5</v>
      </c>
      <c r="N253" s="844">
        <v>0</v>
      </c>
      <c r="O253" s="845">
        <v>19.2</v>
      </c>
      <c r="P253" s="844">
        <v>0.42070161600664069</v>
      </c>
      <c r="Q253" s="845">
        <v>49.311139038257593</v>
      </c>
      <c r="R253" s="829" t="s">
        <v>23</v>
      </c>
      <c r="S253" s="836">
        <v>0.625</v>
      </c>
      <c r="T253" s="836">
        <v>1.0999999999999999E-2</v>
      </c>
      <c r="U253" s="846">
        <v>1.0999999999999999E-2</v>
      </c>
      <c r="V253" s="847" t="s">
        <v>23</v>
      </c>
      <c r="W253" s="848">
        <v>0</v>
      </c>
      <c r="X253" s="848">
        <v>0</v>
      </c>
      <c r="Y253" s="849">
        <v>0</v>
      </c>
      <c r="Z253" s="850">
        <v>0</v>
      </c>
      <c r="AD253" s="952" t="s">
        <v>56</v>
      </c>
      <c r="AE253" s="947">
        <v>2353</v>
      </c>
      <c r="AF253" s="923">
        <v>3866.62</v>
      </c>
      <c r="AG253" s="923">
        <v>49.311139038257593</v>
      </c>
      <c r="AH253" s="948">
        <v>6.4600000000000005E-2</v>
      </c>
      <c r="AI253" s="937">
        <v>252.96915158187147</v>
      </c>
      <c r="AJ253" s="937">
        <v>19.2</v>
      </c>
      <c r="AK253" s="792">
        <v>0</v>
      </c>
      <c r="AL253" s="923">
        <v>0</v>
      </c>
      <c r="AM253" s="923">
        <v>0</v>
      </c>
      <c r="AN253" s="937">
        <v>19.2</v>
      </c>
      <c r="AO253" s="937">
        <v>272.16915158187146</v>
      </c>
      <c r="AP253" s="792">
        <v>0.33333333333333331</v>
      </c>
      <c r="AQ253" s="937">
        <v>93.208613555435434</v>
      </c>
      <c r="AR253" s="886">
        <v>0.625</v>
      </c>
      <c r="AS253" s="923">
        <v>0</v>
      </c>
      <c r="AT253" s="923">
        <v>0</v>
      </c>
      <c r="AU253" s="949">
        <v>2.5999999999999996</v>
      </c>
      <c r="AV253" s="944">
        <v>0</v>
      </c>
      <c r="AW253" s="923">
        <v>0</v>
      </c>
      <c r="AX253" s="23">
        <v>0</v>
      </c>
      <c r="AY253" s="937">
        <v>95.808613555435429</v>
      </c>
      <c r="AZ253" s="923">
        <v>0</v>
      </c>
      <c r="BA253" s="950">
        <v>95.808613555435429</v>
      </c>
      <c r="BB253" s="951">
        <v>272.16915158187146</v>
      </c>
      <c r="BL253" s="887"/>
      <c r="BN253" s="945"/>
    </row>
    <row r="254" spans="3:66">
      <c r="C254" s="841" t="s">
        <v>237</v>
      </c>
      <c r="D254" s="842" t="s">
        <v>66</v>
      </c>
      <c r="E254" s="842">
        <v>2814</v>
      </c>
      <c r="F254" s="829">
        <v>500</v>
      </c>
      <c r="G254" s="830">
        <v>2025</v>
      </c>
      <c r="H254" s="830">
        <v>3</v>
      </c>
      <c r="I254" s="830">
        <v>2028</v>
      </c>
      <c r="J254" s="830">
        <v>50</v>
      </c>
      <c r="K254" s="843">
        <v>3829.08</v>
      </c>
      <c r="L254" s="843">
        <v>2.5999999999999996</v>
      </c>
      <c r="M254" s="844">
        <v>0.5</v>
      </c>
      <c r="N254" s="844">
        <v>0</v>
      </c>
      <c r="O254" s="845">
        <v>19.2</v>
      </c>
      <c r="P254" s="844">
        <v>0.42070161600664069</v>
      </c>
      <c r="Q254" s="845">
        <v>49.311139038257593</v>
      </c>
      <c r="R254" s="829" t="s">
        <v>23</v>
      </c>
      <c r="S254" s="836">
        <v>0.625</v>
      </c>
      <c r="T254" s="836">
        <v>1.0999999999999999E-2</v>
      </c>
      <c r="U254" s="846">
        <v>1.0999999999999999E-2</v>
      </c>
      <c r="V254" s="847" t="s">
        <v>23</v>
      </c>
      <c r="W254" s="848">
        <v>0</v>
      </c>
      <c r="X254" s="848">
        <v>0</v>
      </c>
      <c r="Y254" s="849">
        <v>0</v>
      </c>
      <c r="Z254" s="850">
        <v>0</v>
      </c>
      <c r="AD254" s="952" t="s">
        <v>66</v>
      </c>
      <c r="AE254" s="947">
        <v>2814</v>
      </c>
      <c r="AF254" s="923">
        <v>3829.08</v>
      </c>
      <c r="AG254" s="923">
        <v>49.311139038257593</v>
      </c>
      <c r="AH254" s="948">
        <v>6.4600000000000005E-2</v>
      </c>
      <c r="AI254" s="937">
        <v>250.54406758187147</v>
      </c>
      <c r="AJ254" s="937">
        <v>19.2</v>
      </c>
      <c r="AK254" s="792">
        <v>0</v>
      </c>
      <c r="AL254" s="923">
        <v>0</v>
      </c>
      <c r="AM254" s="923">
        <v>0</v>
      </c>
      <c r="AN254" s="937">
        <v>19.2</v>
      </c>
      <c r="AO254" s="937">
        <v>269.74406758187149</v>
      </c>
      <c r="AP254" s="792">
        <v>0.33333333333333331</v>
      </c>
      <c r="AQ254" s="937">
        <v>92.378105336257377</v>
      </c>
      <c r="AR254" s="886">
        <v>0.625</v>
      </c>
      <c r="AS254" s="923">
        <v>0</v>
      </c>
      <c r="AT254" s="923">
        <v>0</v>
      </c>
      <c r="AU254" s="949">
        <v>2.5999999999999996</v>
      </c>
      <c r="AV254" s="944">
        <v>0</v>
      </c>
      <c r="AW254" s="923">
        <v>0</v>
      </c>
      <c r="AX254" s="23">
        <v>0</v>
      </c>
      <c r="AY254" s="937">
        <v>94.978105336257372</v>
      </c>
      <c r="AZ254" s="923">
        <v>0</v>
      </c>
      <c r="BA254" s="950">
        <v>94.978105336257372</v>
      </c>
      <c r="BB254" s="951">
        <v>269.74406758187149</v>
      </c>
      <c r="BL254" s="887"/>
      <c r="BN254" s="945"/>
    </row>
    <row r="255" spans="3:66">
      <c r="C255" s="841" t="s">
        <v>61</v>
      </c>
      <c r="D255" s="842" t="s">
        <v>67</v>
      </c>
      <c r="E255" s="842">
        <v>4225</v>
      </c>
      <c r="F255" s="829">
        <v>500</v>
      </c>
      <c r="G255" s="830">
        <v>2025</v>
      </c>
      <c r="H255" s="830">
        <v>3</v>
      </c>
      <c r="I255" s="830">
        <v>2028</v>
      </c>
      <c r="J255" s="830">
        <v>50</v>
      </c>
      <c r="K255" s="843">
        <v>3866.62</v>
      </c>
      <c r="L255" s="843">
        <v>2.5999999999999996</v>
      </c>
      <c r="M255" s="844">
        <v>0.5</v>
      </c>
      <c r="N255" s="844">
        <v>0</v>
      </c>
      <c r="O255" s="845">
        <v>19.2</v>
      </c>
      <c r="P255" s="844">
        <v>0.42070161600664069</v>
      </c>
      <c r="Q255" s="845">
        <v>49.311139038257593</v>
      </c>
      <c r="R255" s="829" t="s">
        <v>23</v>
      </c>
      <c r="S255" s="836">
        <v>0.625</v>
      </c>
      <c r="T255" s="836">
        <v>1.0999999999999999E-2</v>
      </c>
      <c r="U255" s="846">
        <v>1.0999999999999999E-2</v>
      </c>
      <c r="V255" s="847" t="s">
        <v>23</v>
      </c>
      <c r="W255" s="848">
        <v>0</v>
      </c>
      <c r="X255" s="848">
        <v>0</v>
      </c>
      <c r="Y255" s="849">
        <v>0</v>
      </c>
      <c r="Z255" s="850">
        <v>0</v>
      </c>
      <c r="AD255" s="952" t="s">
        <v>67</v>
      </c>
      <c r="AE255" s="947">
        <v>4225</v>
      </c>
      <c r="AF255" s="923">
        <v>3866.62</v>
      </c>
      <c r="AG255" s="923">
        <v>49.311139038257593</v>
      </c>
      <c r="AH255" s="948">
        <v>6.4600000000000005E-2</v>
      </c>
      <c r="AI255" s="937">
        <v>252.96915158187147</v>
      </c>
      <c r="AJ255" s="937">
        <v>19.2</v>
      </c>
      <c r="AK255" s="792">
        <v>0</v>
      </c>
      <c r="AL255" s="923">
        <v>0</v>
      </c>
      <c r="AM255" s="923">
        <v>0</v>
      </c>
      <c r="AN255" s="937">
        <v>19.2</v>
      </c>
      <c r="AO255" s="937">
        <v>272.16915158187146</v>
      </c>
      <c r="AP255" s="792">
        <v>0.33333333333333331</v>
      </c>
      <c r="AQ255" s="937">
        <v>93.208613555435434</v>
      </c>
      <c r="AR255" s="886">
        <v>0.625</v>
      </c>
      <c r="AS255" s="923">
        <v>0</v>
      </c>
      <c r="AT255" s="923">
        <v>0</v>
      </c>
      <c r="AU255" s="949">
        <v>2.5999999999999996</v>
      </c>
      <c r="AV255" s="944">
        <v>0</v>
      </c>
      <c r="AW255" s="923">
        <v>0</v>
      </c>
      <c r="AX255" s="23">
        <v>0</v>
      </c>
      <c r="AY255" s="937">
        <v>95.808613555435429</v>
      </c>
      <c r="AZ255" s="923">
        <v>0</v>
      </c>
      <c r="BA255" s="950">
        <v>95.808613555435429</v>
      </c>
      <c r="BB255" s="951">
        <v>272.16915158187146</v>
      </c>
      <c r="BL255" s="887"/>
      <c r="BN255" s="945"/>
    </row>
    <row r="256" spans="3:66">
      <c r="C256" s="841" t="s">
        <v>238</v>
      </c>
      <c r="D256" s="842" t="s">
        <v>68</v>
      </c>
      <c r="E256" s="842">
        <v>6130</v>
      </c>
      <c r="F256" s="829">
        <v>500</v>
      </c>
      <c r="G256" s="830">
        <v>2025</v>
      </c>
      <c r="H256" s="830">
        <v>3</v>
      </c>
      <c r="I256" s="830">
        <v>2028</v>
      </c>
      <c r="J256" s="830">
        <v>50</v>
      </c>
      <c r="K256" s="843">
        <v>3716.46</v>
      </c>
      <c r="L256" s="843">
        <v>2.5999999999999996</v>
      </c>
      <c r="M256" s="844">
        <v>0.5</v>
      </c>
      <c r="N256" s="844">
        <v>0</v>
      </c>
      <c r="O256" s="845">
        <v>19.2</v>
      </c>
      <c r="P256" s="844">
        <v>0.42070161600664069</v>
      </c>
      <c r="Q256" s="845">
        <v>49.311139038257593</v>
      </c>
      <c r="R256" s="829" t="s">
        <v>23</v>
      </c>
      <c r="S256" s="836">
        <v>0.625</v>
      </c>
      <c r="T256" s="836">
        <v>1.0999999999999999E-2</v>
      </c>
      <c r="U256" s="846">
        <v>1.0999999999999999E-2</v>
      </c>
      <c r="V256" s="847" t="s">
        <v>23</v>
      </c>
      <c r="W256" s="848">
        <v>0</v>
      </c>
      <c r="X256" s="848">
        <v>0</v>
      </c>
      <c r="Y256" s="849">
        <v>0</v>
      </c>
      <c r="Z256" s="850">
        <v>0</v>
      </c>
      <c r="AD256" s="952" t="s">
        <v>68</v>
      </c>
      <c r="AE256" s="947">
        <v>6130</v>
      </c>
      <c r="AF256" s="923">
        <v>3716.46</v>
      </c>
      <c r="AG256" s="923">
        <v>49.311139038257593</v>
      </c>
      <c r="AH256" s="948">
        <v>6.4600000000000005E-2</v>
      </c>
      <c r="AI256" s="937">
        <v>243.26881558187148</v>
      </c>
      <c r="AJ256" s="937">
        <v>19.2</v>
      </c>
      <c r="AK256" s="792">
        <v>0</v>
      </c>
      <c r="AL256" s="923">
        <v>0</v>
      </c>
      <c r="AM256" s="923">
        <v>0</v>
      </c>
      <c r="AN256" s="937">
        <v>19.2</v>
      </c>
      <c r="AO256" s="937">
        <v>262.46881558187147</v>
      </c>
      <c r="AP256" s="792">
        <v>0.33333333333333331</v>
      </c>
      <c r="AQ256" s="937">
        <v>89.886580678723107</v>
      </c>
      <c r="AR256" s="886">
        <v>0.625</v>
      </c>
      <c r="AS256" s="923">
        <v>0</v>
      </c>
      <c r="AT256" s="923">
        <v>0</v>
      </c>
      <c r="AU256" s="949">
        <v>2.5999999999999996</v>
      </c>
      <c r="AV256" s="944">
        <v>0</v>
      </c>
      <c r="AW256" s="923">
        <v>0</v>
      </c>
      <c r="AX256" s="23">
        <v>0</v>
      </c>
      <c r="AY256" s="937">
        <v>92.486580678723101</v>
      </c>
      <c r="AZ256" s="923">
        <v>0</v>
      </c>
      <c r="BA256" s="950">
        <v>92.486580678723101</v>
      </c>
      <c r="BB256" s="951">
        <v>262.46881558187147</v>
      </c>
      <c r="BL256" s="887"/>
      <c r="BN256" s="945"/>
    </row>
    <row r="257" spans="3:66">
      <c r="C257" s="826" t="s">
        <v>22</v>
      </c>
      <c r="D257" s="827" t="s">
        <v>120</v>
      </c>
      <c r="E257" s="827" t="s">
        <v>19</v>
      </c>
      <c r="F257" s="852">
        <v>200</v>
      </c>
      <c r="G257" s="853">
        <v>2028</v>
      </c>
      <c r="H257" s="854">
        <v>2</v>
      </c>
      <c r="I257" s="855">
        <v>2030</v>
      </c>
      <c r="J257" s="853">
        <v>20</v>
      </c>
      <c r="K257" s="856">
        <v>2729.6655098476108</v>
      </c>
      <c r="L257" s="856" t="s">
        <v>216</v>
      </c>
      <c r="M257" s="857">
        <v>0</v>
      </c>
      <c r="N257" s="857">
        <v>0</v>
      </c>
      <c r="O257" s="858">
        <v>21.038226176624995</v>
      </c>
      <c r="P257" s="857">
        <v>0.19</v>
      </c>
      <c r="Q257" s="858">
        <v>171.06095999999997</v>
      </c>
      <c r="R257" s="852" t="s">
        <v>23</v>
      </c>
      <c r="S257" s="859">
        <v>0.43</v>
      </c>
      <c r="T257" s="859">
        <v>0.01</v>
      </c>
      <c r="U257" s="860" t="s">
        <v>217</v>
      </c>
      <c r="V257" s="861">
        <v>0</v>
      </c>
      <c r="W257" s="862">
        <v>0</v>
      </c>
      <c r="X257" s="862">
        <v>0</v>
      </c>
      <c r="Y257" s="863">
        <v>0</v>
      </c>
      <c r="Z257" s="696">
        <v>0</v>
      </c>
      <c r="AD257" s="946" t="s">
        <v>120</v>
      </c>
      <c r="AE257" s="947" t="s">
        <v>19</v>
      </c>
      <c r="AF257" s="923">
        <v>2729.6655098476108</v>
      </c>
      <c r="AG257" s="923">
        <v>171.06095999999997</v>
      </c>
      <c r="AH257" s="948">
        <v>8.1900000000000001E-2</v>
      </c>
      <c r="AI257" s="937">
        <v>237.56949788051932</v>
      </c>
      <c r="AJ257" s="937">
        <v>21.038226176624995</v>
      </c>
      <c r="AK257" s="792">
        <v>2.617264731564849E-2</v>
      </c>
      <c r="AL257" s="923">
        <v>0.55062607386764995</v>
      </c>
      <c r="AM257" s="923">
        <v>0</v>
      </c>
      <c r="AN257" s="937">
        <v>21.588852250492646</v>
      </c>
      <c r="AO257" s="937">
        <v>259.15835013101196</v>
      </c>
      <c r="AP257" s="792">
        <v>0.30069930069930068</v>
      </c>
      <c r="AQ257" s="937">
        <v>98.384952927510653</v>
      </c>
      <c r="AR257" s="886">
        <v>0.43</v>
      </c>
      <c r="AS257" s="923">
        <v>0</v>
      </c>
      <c r="AT257" s="923">
        <v>0</v>
      </c>
      <c r="AU257" s="949">
        <v>0</v>
      </c>
      <c r="AV257" s="944">
        <v>0</v>
      </c>
      <c r="AW257" s="923">
        <v>0</v>
      </c>
      <c r="AX257" s="23">
        <v>0</v>
      </c>
      <c r="AY257" s="937">
        <v>98.384952927510653</v>
      </c>
      <c r="AZ257" s="923">
        <v>0</v>
      </c>
      <c r="BA257" s="950">
        <v>98.384952927510653</v>
      </c>
      <c r="BB257" s="951">
        <v>259.15835013101196</v>
      </c>
      <c r="BL257" s="887"/>
      <c r="BN257" s="945"/>
    </row>
    <row r="258" spans="3:66">
      <c r="C258" s="841" t="s">
        <v>234</v>
      </c>
      <c r="D258" s="842" t="s">
        <v>64</v>
      </c>
      <c r="E258" s="842">
        <v>19</v>
      </c>
      <c r="F258" s="829">
        <v>200</v>
      </c>
      <c r="G258" s="830">
        <v>2028</v>
      </c>
      <c r="H258" s="830">
        <v>2</v>
      </c>
      <c r="I258" s="830">
        <v>2030</v>
      </c>
      <c r="J258" s="830">
        <v>20</v>
      </c>
      <c r="K258" s="843">
        <v>2893.4454404384678</v>
      </c>
      <c r="L258" s="843" t="s">
        <v>216</v>
      </c>
      <c r="M258" s="844">
        <v>0</v>
      </c>
      <c r="N258" s="844">
        <v>0</v>
      </c>
      <c r="O258" s="845">
        <v>21.038226176624995</v>
      </c>
      <c r="P258" s="844">
        <v>0.19</v>
      </c>
      <c r="Q258" s="845">
        <v>171.06095999999997</v>
      </c>
      <c r="R258" s="829" t="s">
        <v>23</v>
      </c>
      <c r="S258" s="836">
        <v>0.43</v>
      </c>
      <c r="T258" s="836">
        <v>0.01</v>
      </c>
      <c r="U258" s="846" t="s">
        <v>217</v>
      </c>
      <c r="V258" s="847">
        <v>0</v>
      </c>
      <c r="W258" s="848">
        <v>0</v>
      </c>
      <c r="X258" s="848">
        <v>0</v>
      </c>
      <c r="Y258" s="849">
        <v>0</v>
      </c>
      <c r="Z258" s="850">
        <v>0</v>
      </c>
      <c r="AD258" s="952" t="s">
        <v>64</v>
      </c>
      <c r="AE258" s="947">
        <v>19</v>
      </c>
      <c r="AF258" s="923">
        <v>2893.4454404384678</v>
      </c>
      <c r="AG258" s="923">
        <v>171.06095999999997</v>
      </c>
      <c r="AH258" s="948">
        <v>8.1900000000000001E-2</v>
      </c>
      <c r="AI258" s="937">
        <v>250.98307419591049</v>
      </c>
      <c r="AJ258" s="937">
        <v>21.038226176624995</v>
      </c>
      <c r="AK258" s="792">
        <v>2.617264731564849E-2</v>
      </c>
      <c r="AL258" s="923">
        <v>0.55062607386764995</v>
      </c>
      <c r="AM258" s="923">
        <v>0</v>
      </c>
      <c r="AN258" s="937">
        <v>21.588852250492646</v>
      </c>
      <c r="AO258" s="937">
        <v>272.57192644640315</v>
      </c>
      <c r="AP258" s="792">
        <v>0.30069930069930068</v>
      </c>
      <c r="AQ258" s="937">
        <v>103.47718350280252</v>
      </c>
      <c r="AR258" s="886">
        <v>0.43</v>
      </c>
      <c r="AS258" s="923">
        <v>0</v>
      </c>
      <c r="AT258" s="923">
        <v>0</v>
      </c>
      <c r="AU258" s="949">
        <v>0</v>
      </c>
      <c r="AV258" s="944">
        <v>0</v>
      </c>
      <c r="AW258" s="923">
        <v>0</v>
      </c>
      <c r="AX258" s="23">
        <v>0</v>
      </c>
      <c r="AY258" s="937">
        <v>103.47718350280252</v>
      </c>
      <c r="AZ258" s="923">
        <v>0</v>
      </c>
      <c r="BA258" s="950">
        <v>103.47718350280252</v>
      </c>
      <c r="BB258" s="951">
        <v>272.57192644640315</v>
      </c>
      <c r="BL258" s="887"/>
      <c r="BN258" s="945"/>
    </row>
    <row r="259" spans="3:66">
      <c r="C259" s="841" t="s">
        <v>235</v>
      </c>
      <c r="D259" s="842" t="s">
        <v>65</v>
      </c>
      <c r="E259" s="842">
        <v>497</v>
      </c>
      <c r="F259" s="829">
        <v>200</v>
      </c>
      <c r="G259" s="830">
        <v>2028</v>
      </c>
      <c r="H259" s="830">
        <v>2</v>
      </c>
      <c r="I259" s="830">
        <v>2030</v>
      </c>
      <c r="J259" s="830">
        <v>20</v>
      </c>
      <c r="K259" s="843">
        <v>2948.03875063542</v>
      </c>
      <c r="L259" s="843" t="s">
        <v>216</v>
      </c>
      <c r="M259" s="844">
        <v>0</v>
      </c>
      <c r="N259" s="844">
        <v>0</v>
      </c>
      <c r="O259" s="845">
        <v>21.038226176624995</v>
      </c>
      <c r="P259" s="844">
        <v>0.19</v>
      </c>
      <c r="Q259" s="845">
        <v>171.06095999999997</v>
      </c>
      <c r="R259" s="829" t="s">
        <v>23</v>
      </c>
      <c r="S259" s="836">
        <v>0.43</v>
      </c>
      <c r="T259" s="836">
        <v>0.01</v>
      </c>
      <c r="U259" s="846" t="s">
        <v>217</v>
      </c>
      <c r="V259" s="847">
        <v>0</v>
      </c>
      <c r="W259" s="848">
        <v>0</v>
      </c>
      <c r="X259" s="848">
        <v>0</v>
      </c>
      <c r="Y259" s="849">
        <v>0</v>
      </c>
      <c r="Z259" s="850">
        <v>0</v>
      </c>
      <c r="AD259" s="952" t="s">
        <v>65</v>
      </c>
      <c r="AE259" s="947">
        <v>497</v>
      </c>
      <c r="AF259" s="923">
        <v>2948.03875063542</v>
      </c>
      <c r="AG259" s="923">
        <v>171.06095999999997</v>
      </c>
      <c r="AH259" s="948">
        <v>8.1900000000000001E-2</v>
      </c>
      <c r="AI259" s="937">
        <v>255.45426630104089</v>
      </c>
      <c r="AJ259" s="937">
        <v>21.038226176624995</v>
      </c>
      <c r="AK259" s="792">
        <v>2.617264731564849E-2</v>
      </c>
      <c r="AL259" s="923">
        <v>0.55062607386764995</v>
      </c>
      <c r="AM259" s="923">
        <v>0</v>
      </c>
      <c r="AN259" s="937">
        <v>21.588852250492646</v>
      </c>
      <c r="AO259" s="937">
        <v>277.04311855153355</v>
      </c>
      <c r="AP259" s="792">
        <v>0.30069930069930068</v>
      </c>
      <c r="AQ259" s="937">
        <v>105.17459369456648</v>
      </c>
      <c r="AR259" s="886">
        <v>0.43</v>
      </c>
      <c r="AS259" s="923">
        <v>0</v>
      </c>
      <c r="AT259" s="923">
        <v>0</v>
      </c>
      <c r="AU259" s="949">
        <v>0</v>
      </c>
      <c r="AV259" s="944">
        <v>0</v>
      </c>
      <c r="AW259" s="923">
        <v>0</v>
      </c>
      <c r="AX259" s="23">
        <v>0</v>
      </c>
      <c r="AY259" s="937">
        <v>105.17459369456648</v>
      </c>
      <c r="AZ259" s="923">
        <v>0</v>
      </c>
      <c r="BA259" s="950">
        <v>105.17459369456648</v>
      </c>
      <c r="BB259" s="951">
        <v>277.04311855153355</v>
      </c>
      <c r="BL259" s="887"/>
      <c r="BN259" s="945"/>
    </row>
    <row r="260" spans="3:66">
      <c r="C260" s="841" t="s">
        <v>236</v>
      </c>
      <c r="D260" s="842" t="s">
        <v>56</v>
      </c>
      <c r="E260" s="842">
        <v>2353</v>
      </c>
      <c r="F260" s="829">
        <v>200</v>
      </c>
      <c r="G260" s="830">
        <v>2028</v>
      </c>
      <c r="H260" s="830">
        <v>2</v>
      </c>
      <c r="I260" s="830">
        <v>2030</v>
      </c>
      <c r="J260" s="830">
        <v>20</v>
      </c>
      <c r="K260" s="843">
        <v>2811.5554751430391</v>
      </c>
      <c r="L260" s="843" t="s">
        <v>216</v>
      </c>
      <c r="M260" s="844">
        <v>0</v>
      </c>
      <c r="N260" s="844">
        <v>0</v>
      </c>
      <c r="O260" s="845">
        <v>21.038226176624995</v>
      </c>
      <c r="P260" s="844">
        <v>0.19</v>
      </c>
      <c r="Q260" s="845">
        <v>171.06095999999997</v>
      </c>
      <c r="R260" s="829" t="s">
        <v>23</v>
      </c>
      <c r="S260" s="836">
        <v>0.43</v>
      </c>
      <c r="T260" s="836">
        <v>0.01</v>
      </c>
      <c r="U260" s="846" t="s">
        <v>217</v>
      </c>
      <c r="V260" s="847">
        <v>0</v>
      </c>
      <c r="W260" s="848">
        <v>0</v>
      </c>
      <c r="X260" s="848">
        <v>0</v>
      </c>
      <c r="Y260" s="849">
        <v>0</v>
      </c>
      <c r="Z260" s="850">
        <v>0</v>
      </c>
      <c r="AD260" s="952" t="s">
        <v>56</v>
      </c>
      <c r="AE260" s="947">
        <v>2353</v>
      </c>
      <c r="AF260" s="923">
        <v>2811.5554751430391</v>
      </c>
      <c r="AG260" s="923">
        <v>171.06095999999997</v>
      </c>
      <c r="AH260" s="948">
        <v>8.1900000000000001E-2</v>
      </c>
      <c r="AI260" s="937">
        <v>244.27628603821489</v>
      </c>
      <c r="AJ260" s="937">
        <v>21.038226176624995</v>
      </c>
      <c r="AK260" s="792">
        <v>2.617264731564849E-2</v>
      </c>
      <c r="AL260" s="923">
        <v>0.55062607386764995</v>
      </c>
      <c r="AM260" s="923">
        <v>0</v>
      </c>
      <c r="AN260" s="937">
        <v>21.588852250492646</v>
      </c>
      <c r="AO260" s="937">
        <v>265.86513828870756</v>
      </c>
      <c r="AP260" s="792">
        <v>0.30069930069930068</v>
      </c>
      <c r="AQ260" s="937">
        <v>100.93106821515659</v>
      </c>
      <c r="AR260" s="886">
        <v>0.43</v>
      </c>
      <c r="AS260" s="923">
        <v>0</v>
      </c>
      <c r="AT260" s="923">
        <v>0</v>
      </c>
      <c r="AU260" s="949">
        <v>0</v>
      </c>
      <c r="AV260" s="944">
        <v>0</v>
      </c>
      <c r="AW260" s="923">
        <v>0</v>
      </c>
      <c r="AX260" s="23">
        <v>0</v>
      </c>
      <c r="AY260" s="937">
        <v>100.93106821515659</v>
      </c>
      <c r="AZ260" s="923">
        <v>0</v>
      </c>
      <c r="BA260" s="950">
        <v>100.93106821515659</v>
      </c>
      <c r="BB260" s="951">
        <v>265.86513828870756</v>
      </c>
      <c r="BL260" s="887"/>
      <c r="BN260" s="945"/>
    </row>
    <row r="261" spans="3:66">
      <c r="C261" s="841" t="s">
        <v>237</v>
      </c>
      <c r="D261" s="842" t="s">
        <v>66</v>
      </c>
      <c r="E261" s="842">
        <v>2814</v>
      </c>
      <c r="F261" s="829">
        <v>200</v>
      </c>
      <c r="G261" s="830">
        <v>2028</v>
      </c>
      <c r="H261" s="830">
        <v>2</v>
      </c>
      <c r="I261" s="830">
        <v>2030</v>
      </c>
      <c r="J261" s="830">
        <v>20</v>
      </c>
      <c r="K261" s="843">
        <v>2784.258820044563</v>
      </c>
      <c r="L261" s="843" t="s">
        <v>216</v>
      </c>
      <c r="M261" s="844">
        <v>0</v>
      </c>
      <c r="N261" s="844">
        <v>0</v>
      </c>
      <c r="O261" s="845">
        <v>21.038226176624995</v>
      </c>
      <c r="P261" s="844">
        <v>0.19</v>
      </c>
      <c r="Q261" s="845">
        <v>171.06095999999997</v>
      </c>
      <c r="R261" s="829" t="s">
        <v>23</v>
      </c>
      <c r="S261" s="836">
        <v>0.43</v>
      </c>
      <c r="T261" s="836">
        <v>0.01</v>
      </c>
      <c r="U261" s="846" t="s">
        <v>217</v>
      </c>
      <c r="V261" s="847">
        <v>0</v>
      </c>
      <c r="W261" s="848">
        <v>0</v>
      </c>
      <c r="X261" s="848">
        <v>0</v>
      </c>
      <c r="Y261" s="849">
        <v>0</v>
      </c>
      <c r="Z261" s="850">
        <v>0</v>
      </c>
      <c r="AD261" s="952" t="s">
        <v>66</v>
      </c>
      <c r="AE261" s="947">
        <v>2814</v>
      </c>
      <c r="AF261" s="923">
        <v>2784.258820044563</v>
      </c>
      <c r="AG261" s="923">
        <v>171.06095999999997</v>
      </c>
      <c r="AH261" s="948">
        <v>8.1900000000000001E-2</v>
      </c>
      <c r="AI261" s="937">
        <v>242.04068998564969</v>
      </c>
      <c r="AJ261" s="937">
        <v>21.038226176624995</v>
      </c>
      <c r="AK261" s="792">
        <v>2.617264731564849E-2</v>
      </c>
      <c r="AL261" s="923">
        <v>0.55062607386764995</v>
      </c>
      <c r="AM261" s="923">
        <v>0</v>
      </c>
      <c r="AN261" s="937">
        <v>21.588852250492646</v>
      </c>
      <c r="AO261" s="937">
        <v>263.62954223614236</v>
      </c>
      <c r="AP261" s="792">
        <v>0.30069930069930068</v>
      </c>
      <c r="AQ261" s="937">
        <v>100.08236311927462</v>
      </c>
      <c r="AR261" s="886">
        <v>0.43</v>
      </c>
      <c r="AS261" s="923">
        <v>0</v>
      </c>
      <c r="AT261" s="923">
        <v>0</v>
      </c>
      <c r="AU261" s="949">
        <v>0</v>
      </c>
      <c r="AV261" s="944">
        <v>0</v>
      </c>
      <c r="AW261" s="923">
        <v>0</v>
      </c>
      <c r="AX261" s="23">
        <v>0</v>
      </c>
      <c r="AY261" s="937">
        <v>100.08236311927462</v>
      </c>
      <c r="AZ261" s="923">
        <v>0</v>
      </c>
      <c r="BA261" s="950">
        <v>100.08236311927462</v>
      </c>
      <c r="BB261" s="951">
        <v>263.62954223614236</v>
      </c>
      <c r="BL261" s="887"/>
      <c r="BN261" s="945"/>
    </row>
    <row r="262" spans="3:66">
      <c r="C262" s="841" t="s">
        <v>61</v>
      </c>
      <c r="D262" s="842" t="s">
        <v>67</v>
      </c>
      <c r="E262" s="842">
        <v>4225</v>
      </c>
      <c r="F262" s="829">
        <v>200</v>
      </c>
      <c r="G262" s="830">
        <v>2028</v>
      </c>
      <c r="H262" s="830">
        <v>2</v>
      </c>
      <c r="I262" s="830">
        <v>2030</v>
      </c>
      <c r="J262" s="830">
        <v>20</v>
      </c>
      <c r="K262" s="843">
        <v>2811.5554751430391</v>
      </c>
      <c r="L262" s="843" t="s">
        <v>216</v>
      </c>
      <c r="M262" s="844">
        <v>0</v>
      </c>
      <c r="N262" s="844">
        <v>0</v>
      </c>
      <c r="O262" s="845">
        <v>21.038226176624995</v>
      </c>
      <c r="P262" s="844">
        <v>0.19</v>
      </c>
      <c r="Q262" s="845">
        <v>171.06095999999997</v>
      </c>
      <c r="R262" s="829" t="s">
        <v>23</v>
      </c>
      <c r="S262" s="836">
        <v>0.43</v>
      </c>
      <c r="T262" s="836">
        <v>0.01</v>
      </c>
      <c r="U262" s="846" t="s">
        <v>217</v>
      </c>
      <c r="V262" s="847">
        <v>0</v>
      </c>
      <c r="W262" s="848">
        <v>0</v>
      </c>
      <c r="X262" s="848">
        <v>0</v>
      </c>
      <c r="Y262" s="849">
        <v>0</v>
      </c>
      <c r="Z262" s="850">
        <v>0</v>
      </c>
      <c r="AD262" s="952" t="s">
        <v>67</v>
      </c>
      <c r="AE262" s="947">
        <v>4225</v>
      </c>
      <c r="AF262" s="923">
        <v>2811.5554751430391</v>
      </c>
      <c r="AG262" s="923">
        <v>171.06095999999997</v>
      </c>
      <c r="AH262" s="948">
        <v>8.1900000000000001E-2</v>
      </c>
      <c r="AI262" s="937">
        <v>244.27628603821489</v>
      </c>
      <c r="AJ262" s="937">
        <v>21.038226176624995</v>
      </c>
      <c r="AK262" s="792">
        <v>2.617264731564849E-2</v>
      </c>
      <c r="AL262" s="923">
        <v>0.55062607386764995</v>
      </c>
      <c r="AM262" s="923">
        <v>0</v>
      </c>
      <c r="AN262" s="937">
        <v>21.588852250492646</v>
      </c>
      <c r="AO262" s="937">
        <v>265.86513828870756</v>
      </c>
      <c r="AP262" s="792">
        <v>0.30069930069930068</v>
      </c>
      <c r="AQ262" s="937">
        <v>100.93106821515659</v>
      </c>
      <c r="AR262" s="886">
        <v>0.43</v>
      </c>
      <c r="AS262" s="923">
        <v>0</v>
      </c>
      <c r="AT262" s="923">
        <v>0</v>
      </c>
      <c r="AU262" s="949">
        <v>0</v>
      </c>
      <c r="AV262" s="944">
        <v>0</v>
      </c>
      <c r="AW262" s="923">
        <v>0</v>
      </c>
      <c r="AX262" s="23">
        <v>0</v>
      </c>
      <c r="AY262" s="937">
        <v>100.93106821515659</v>
      </c>
      <c r="AZ262" s="923">
        <v>0</v>
      </c>
      <c r="BA262" s="950">
        <v>100.93106821515659</v>
      </c>
      <c r="BB262" s="951">
        <v>265.86513828870756</v>
      </c>
      <c r="BL262" s="887"/>
      <c r="BN262" s="945"/>
    </row>
    <row r="263" spans="3:66">
      <c r="C263" s="841" t="s">
        <v>238</v>
      </c>
      <c r="D263" s="842" t="s">
        <v>68</v>
      </c>
      <c r="E263" s="842">
        <v>6130</v>
      </c>
      <c r="F263" s="829">
        <v>200</v>
      </c>
      <c r="G263" s="830">
        <v>2028</v>
      </c>
      <c r="H263" s="830">
        <v>2</v>
      </c>
      <c r="I263" s="830">
        <v>2030</v>
      </c>
      <c r="J263" s="830">
        <v>20</v>
      </c>
      <c r="K263" s="843">
        <v>2702.3688547491347</v>
      </c>
      <c r="L263" s="843" t="s">
        <v>216</v>
      </c>
      <c r="M263" s="844">
        <v>0</v>
      </c>
      <c r="N263" s="844">
        <v>0</v>
      </c>
      <c r="O263" s="845">
        <v>21.038226176624995</v>
      </c>
      <c r="P263" s="844">
        <v>0.19</v>
      </c>
      <c r="Q263" s="845">
        <v>171.06095999999997</v>
      </c>
      <c r="R263" s="829" t="s">
        <v>23</v>
      </c>
      <c r="S263" s="836">
        <v>0.43</v>
      </c>
      <c r="T263" s="836">
        <v>0.01</v>
      </c>
      <c r="U263" s="846" t="s">
        <v>217</v>
      </c>
      <c r="V263" s="847">
        <v>0</v>
      </c>
      <c r="W263" s="848">
        <v>0</v>
      </c>
      <c r="X263" s="848">
        <v>0</v>
      </c>
      <c r="Y263" s="849">
        <v>0</v>
      </c>
      <c r="Z263" s="850">
        <v>0</v>
      </c>
      <c r="AD263" s="952" t="s">
        <v>68</v>
      </c>
      <c r="AE263" s="947">
        <v>6130</v>
      </c>
      <c r="AF263" s="923">
        <v>2702.3688547491347</v>
      </c>
      <c r="AG263" s="923">
        <v>171.06095999999997</v>
      </c>
      <c r="AH263" s="948">
        <v>8.1900000000000001E-2</v>
      </c>
      <c r="AI263" s="937">
        <v>235.33390182795412</v>
      </c>
      <c r="AJ263" s="937">
        <v>21.038226176624995</v>
      </c>
      <c r="AK263" s="792">
        <v>2.617264731564849E-2</v>
      </c>
      <c r="AL263" s="923">
        <v>0.55062607386764995</v>
      </c>
      <c r="AM263" s="923">
        <v>0</v>
      </c>
      <c r="AN263" s="937">
        <v>21.588852250492646</v>
      </c>
      <c r="AO263" s="937">
        <v>256.92275407844676</v>
      </c>
      <c r="AP263" s="792">
        <v>0.30069930069930068</v>
      </c>
      <c r="AQ263" s="937">
        <v>97.536247831628671</v>
      </c>
      <c r="AR263" s="886">
        <v>0.43</v>
      </c>
      <c r="AS263" s="923">
        <v>0</v>
      </c>
      <c r="AT263" s="923">
        <v>0</v>
      </c>
      <c r="AU263" s="949">
        <v>0</v>
      </c>
      <c r="AV263" s="944">
        <v>0</v>
      </c>
      <c r="AW263" s="923">
        <v>0</v>
      </c>
      <c r="AX263" s="23">
        <v>0</v>
      </c>
      <c r="AY263" s="937">
        <v>97.536247831628671</v>
      </c>
      <c r="AZ263" s="923">
        <v>0</v>
      </c>
      <c r="BA263" s="950">
        <v>97.536247831628671</v>
      </c>
      <c r="BB263" s="951">
        <v>256.92275407844676</v>
      </c>
      <c r="BL263" s="887"/>
      <c r="BN263" s="945"/>
    </row>
    <row r="264" spans="3:66">
      <c r="C264" s="826" t="s">
        <v>22</v>
      </c>
      <c r="D264" s="827" t="s">
        <v>121</v>
      </c>
      <c r="E264" s="827" t="s">
        <v>19</v>
      </c>
      <c r="F264" s="852">
        <v>400</v>
      </c>
      <c r="G264" s="853">
        <v>2025</v>
      </c>
      <c r="H264" s="854">
        <v>5</v>
      </c>
      <c r="I264" s="855">
        <v>2030</v>
      </c>
      <c r="J264" s="853">
        <v>100</v>
      </c>
      <c r="K264" s="856">
        <v>2984.2304177368774</v>
      </c>
      <c r="L264" s="856">
        <v>0.57999999999999996</v>
      </c>
      <c r="M264" s="857">
        <v>0</v>
      </c>
      <c r="N264" s="857">
        <v>0</v>
      </c>
      <c r="O264" s="858">
        <v>20.2</v>
      </c>
      <c r="P264" s="857">
        <v>0.45</v>
      </c>
      <c r="Q264" s="858">
        <v>149.21152088684389</v>
      </c>
      <c r="R264" s="852" t="s">
        <v>23</v>
      </c>
      <c r="S264" s="859">
        <v>0.8</v>
      </c>
      <c r="T264" s="859">
        <v>0.02</v>
      </c>
      <c r="U264" s="860">
        <v>0.04</v>
      </c>
      <c r="V264" s="861" t="s">
        <v>23</v>
      </c>
      <c r="W264" s="862">
        <v>0</v>
      </c>
      <c r="X264" s="862">
        <v>0</v>
      </c>
      <c r="Y264" s="863">
        <v>0</v>
      </c>
      <c r="Z264" s="696">
        <v>0</v>
      </c>
      <c r="AD264" s="946" t="s">
        <v>121</v>
      </c>
      <c r="AE264" s="947" t="s">
        <v>19</v>
      </c>
      <c r="AF264" s="923">
        <v>2984.2304177368774</v>
      </c>
      <c r="AG264" s="923">
        <v>149.21152088684389</v>
      </c>
      <c r="AH264" s="948">
        <v>4.7359999999999999E-2</v>
      </c>
      <c r="AI264" s="937">
        <v>148.39981021321944</v>
      </c>
      <c r="AJ264" s="937">
        <v>20.2</v>
      </c>
      <c r="AK264" s="792">
        <v>2.617264731564849E-2</v>
      </c>
      <c r="AL264" s="923">
        <v>0.52868747577609954</v>
      </c>
      <c r="AM264" s="923">
        <v>0</v>
      </c>
      <c r="AN264" s="937">
        <v>20.728687475776098</v>
      </c>
      <c r="AO264" s="937">
        <v>169.12849768899554</v>
      </c>
      <c r="AP264" s="792">
        <v>0.16666666666666666</v>
      </c>
      <c r="AQ264" s="937">
        <v>115.84143677328463</v>
      </c>
      <c r="AR264" s="886">
        <v>0.8</v>
      </c>
      <c r="AS264" s="923">
        <v>0</v>
      </c>
      <c r="AT264" s="923">
        <v>0</v>
      </c>
      <c r="AU264" s="949">
        <v>0.57999999999999996</v>
      </c>
      <c r="AV264" s="944">
        <v>0</v>
      </c>
      <c r="AW264" s="923">
        <v>0</v>
      </c>
      <c r="AX264" s="23">
        <v>0</v>
      </c>
      <c r="AY264" s="937">
        <v>116.42143677328463</v>
      </c>
      <c r="AZ264" s="923">
        <v>0</v>
      </c>
      <c r="BA264" s="950">
        <v>116.42143677328463</v>
      </c>
      <c r="BB264" s="951">
        <v>169.12849768899554</v>
      </c>
      <c r="BL264" s="887"/>
      <c r="BN264" s="945"/>
    </row>
    <row r="265" spans="3:66">
      <c r="C265" s="841" t="s">
        <v>234</v>
      </c>
      <c r="D265" s="842" t="s">
        <v>64</v>
      </c>
      <c r="E265" s="842">
        <v>19</v>
      </c>
      <c r="F265" s="829">
        <v>400</v>
      </c>
      <c r="G265" s="830">
        <v>2025</v>
      </c>
      <c r="H265" s="830">
        <v>5</v>
      </c>
      <c r="I265" s="830">
        <v>2030</v>
      </c>
      <c r="J265" s="830">
        <v>100</v>
      </c>
      <c r="K265" s="843">
        <v>3163.2842428010904</v>
      </c>
      <c r="L265" s="843">
        <v>0.57999999999999996</v>
      </c>
      <c r="M265" s="844">
        <v>0</v>
      </c>
      <c r="N265" s="844">
        <v>0</v>
      </c>
      <c r="O265" s="845">
        <v>20.2</v>
      </c>
      <c r="P265" s="844">
        <v>0.45</v>
      </c>
      <c r="Q265" s="845">
        <v>149.21152088684389</v>
      </c>
      <c r="R265" s="829" t="s">
        <v>23</v>
      </c>
      <c r="S265" s="836">
        <v>0.8</v>
      </c>
      <c r="T265" s="836">
        <v>0.02</v>
      </c>
      <c r="U265" s="846">
        <v>0.04</v>
      </c>
      <c r="V265" s="847" t="s">
        <v>23</v>
      </c>
      <c r="W265" s="848">
        <v>0</v>
      </c>
      <c r="X265" s="848">
        <v>0</v>
      </c>
      <c r="Y265" s="849">
        <v>0</v>
      </c>
      <c r="Z265" s="850">
        <v>0</v>
      </c>
      <c r="AD265" s="952" t="s">
        <v>64</v>
      </c>
      <c r="AE265" s="947">
        <v>19</v>
      </c>
      <c r="AF265" s="923">
        <v>3163.2842428010904</v>
      </c>
      <c r="AG265" s="923">
        <v>149.21152088684389</v>
      </c>
      <c r="AH265" s="948">
        <v>4.7359999999999999E-2</v>
      </c>
      <c r="AI265" s="937">
        <v>156.87979936826056</v>
      </c>
      <c r="AJ265" s="937">
        <v>20.2</v>
      </c>
      <c r="AK265" s="792">
        <v>2.617264731564849E-2</v>
      </c>
      <c r="AL265" s="923">
        <v>0.52868747577609954</v>
      </c>
      <c r="AM265" s="923">
        <v>0</v>
      </c>
      <c r="AN265" s="937">
        <v>20.728687475776098</v>
      </c>
      <c r="AO265" s="937">
        <v>177.60848684403666</v>
      </c>
      <c r="AP265" s="792">
        <v>0.16666666666666666</v>
      </c>
      <c r="AQ265" s="937">
        <v>121.64964852331278</v>
      </c>
      <c r="AR265" s="886">
        <v>0.8</v>
      </c>
      <c r="AS265" s="923">
        <v>0</v>
      </c>
      <c r="AT265" s="923">
        <v>0</v>
      </c>
      <c r="AU265" s="949">
        <v>0.57999999999999996</v>
      </c>
      <c r="AV265" s="944">
        <v>0</v>
      </c>
      <c r="AW265" s="923">
        <v>0</v>
      </c>
      <c r="AX265" s="23">
        <v>0</v>
      </c>
      <c r="AY265" s="937">
        <v>122.22964852331278</v>
      </c>
      <c r="AZ265" s="923">
        <v>0</v>
      </c>
      <c r="BA265" s="950">
        <v>122.22964852331278</v>
      </c>
      <c r="BB265" s="951">
        <v>177.60848684403666</v>
      </c>
      <c r="BL265" s="887"/>
      <c r="BN265" s="945"/>
    </row>
    <row r="266" spans="3:66">
      <c r="C266" s="841" t="s">
        <v>235</v>
      </c>
      <c r="D266" s="842" t="s">
        <v>65</v>
      </c>
      <c r="E266" s="842">
        <v>497</v>
      </c>
      <c r="F266" s="829">
        <v>400</v>
      </c>
      <c r="G266" s="830">
        <v>2025</v>
      </c>
      <c r="H266" s="830">
        <v>5</v>
      </c>
      <c r="I266" s="830">
        <v>2030</v>
      </c>
      <c r="J266" s="830">
        <v>100</v>
      </c>
      <c r="K266" s="843">
        <v>3222.9688511558279</v>
      </c>
      <c r="L266" s="843">
        <v>0.57999999999999996</v>
      </c>
      <c r="M266" s="844">
        <v>0</v>
      </c>
      <c r="N266" s="844">
        <v>0</v>
      </c>
      <c r="O266" s="845">
        <v>20.2</v>
      </c>
      <c r="P266" s="844">
        <v>0.45</v>
      </c>
      <c r="Q266" s="845">
        <v>149.21152088684389</v>
      </c>
      <c r="R266" s="829" t="s">
        <v>23</v>
      </c>
      <c r="S266" s="836">
        <v>0.8</v>
      </c>
      <c r="T266" s="836">
        <v>0.02</v>
      </c>
      <c r="U266" s="846">
        <v>0.04</v>
      </c>
      <c r="V266" s="847" t="s">
        <v>23</v>
      </c>
      <c r="W266" s="848">
        <v>0</v>
      </c>
      <c r="X266" s="848">
        <v>0</v>
      </c>
      <c r="Y266" s="849">
        <v>0</v>
      </c>
      <c r="Z266" s="850">
        <v>0</v>
      </c>
      <c r="AD266" s="952" t="s">
        <v>65</v>
      </c>
      <c r="AE266" s="947">
        <v>497</v>
      </c>
      <c r="AF266" s="923">
        <v>3222.9688511558279</v>
      </c>
      <c r="AG266" s="923">
        <v>149.21152088684389</v>
      </c>
      <c r="AH266" s="948">
        <v>4.7359999999999999E-2</v>
      </c>
      <c r="AI266" s="937">
        <v>159.70646241994095</v>
      </c>
      <c r="AJ266" s="937">
        <v>20.2</v>
      </c>
      <c r="AK266" s="792">
        <v>2.617264731564849E-2</v>
      </c>
      <c r="AL266" s="923">
        <v>0.52868747577609954</v>
      </c>
      <c r="AM266" s="923">
        <v>0</v>
      </c>
      <c r="AN266" s="937">
        <v>20.728687475776098</v>
      </c>
      <c r="AO266" s="937">
        <v>180.43514989571705</v>
      </c>
      <c r="AP266" s="792">
        <v>0.16666666666666666</v>
      </c>
      <c r="AQ266" s="937">
        <v>123.58571910665553</v>
      </c>
      <c r="AR266" s="886">
        <v>0.8</v>
      </c>
      <c r="AS266" s="923">
        <v>0</v>
      </c>
      <c r="AT266" s="923">
        <v>0</v>
      </c>
      <c r="AU266" s="949">
        <v>0.57999999999999996</v>
      </c>
      <c r="AV266" s="944">
        <v>0</v>
      </c>
      <c r="AW266" s="923">
        <v>0</v>
      </c>
      <c r="AX266" s="23">
        <v>0</v>
      </c>
      <c r="AY266" s="937">
        <v>124.16571910665553</v>
      </c>
      <c r="AZ266" s="923">
        <v>0</v>
      </c>
      <c r="BA266" s="950">
        <v>124.16571910665553</v>
      </c>
      <c r="BB266" s="951">
        <v>180.43514989571705</v>
      </c>
      <c r="BL266" s="887"/>
      <c r="BN266" s="945"/>
    </row>
    <row r="267" spans="3:66">
      <c r="C267" s="841" t="s">
        <v>236</v>
      </c>
      <c r="D267" s="842" t="s">
        <v>56</v>
      </c>
      <c r="E267" s="842">
        <v>2353</v>
      </c>
      <c r="F267" s="829">
        <v>400</v>
      </c>
      <c r="G267" s="830">
        <v>2025</v>
      </c>
      <c r="H267" s="830">
        <v>5</v>
      </c>
      <c r="I267" s="830">
        <v>2030</v>
      </c>
      <c r="J267" s="830">
        <v>100</v>
      </c>
      <c r="K267" s="843">
        <v>3073.7573302689839</v>
      </c>
      <c r="L267" s="843">
        <v>0.57999999999999996</v>
      </c>
      <c r="M267" s="844">
        <v>0</v>
      </c>
      <c r="N267" s="844">
        <v>0</v>
      </c>
      <c r="O267" s="845">
        <v>20.2</v>
      </c>
      <c r="P267" s="844">
        <v>0.45</v>
      </c>
      <c r="Q267" s="845">
        <v>149.21152088684389</v>
      </c>
      <c r="R267" s="829" t="s">
        <v>23</v>
      </c>
      <c r="S267" s="836">
        <v>0.8</v>
      </c>
      <c r="T267" s="836">
        <v>0.02</v>
      </c>
      <c r="U267" s="846">
        <v>0.04</v>
      </c>
      <c r="V267" s="847" t="s">
        <v>23</v>
      </c>
      <c r="W267" s="848">
        <v>0</v>
      </c>
      <c r="X267" s="848">
        <v>0</v>
      </c>
      <c r="Y267" s="849">
        <v>0</v>
      </c>
      <c r="Z267" s="850">
        <v>0</v>
      </c>
      <c r="AD267" s="952" t="s">
        <v>56</v>
      </c>
      <c r="AE267" s="947">
        <v>2353</v>
      </c>
      <c r="AF267" s="923">
        <v>3073.7573302689839</v>
      </c>
      <c r="AG267" s="923">
        <v>149.21152088684389</v>
      </c>
      <c r="AH267" s="948">
        <v>4.7359999999999999E-2</v>
      </c>
      <c r="AI267" s="937">
        <v>152.63980479074002</v>
      </c>
      <c r="AJ267" s="937">
        <v>20.2</v>
      </c>
      <c r="AK267" s="792">
        <v>2.617264731564849E-2</v>
      </c>
      <c r="AL267" s="923">
        <v>0.52868747577609954</v>
      </c>
      <c r="AM267" s="923">
        <v>0</v>
      </c>
      <c r="AN267" s="937">
        <v>20.728687475776098</v>
      </c>
      <c r="AO267" s="937">
        <v>173.36849226651611</v>
      </c>
      <c r="AP267" s="792">
        <v>0.16666666666666666</v>
      </c>
      <c r="AQ267" s="937">
        <v>118.74554264829871</v>
      </c>
      <c r="AR267" s="886">
        <v>0.8</v>
      </c>
      <c r="AS267" s="923">
        <v>0</v>
      </c>
      <c r="AT267" s="923">
        <v>0</v>
      </c>
      <c r="AU267" s="949">
        <v>0.57999999999999996</v>
      </c>
      <c r="AV267" s="944">
        <v>0</v>
      </c>
      <c r="AW267" s="923">
        <v>0</v>
      </c>
      <c r="AX267" s="23">
        <v>0</v>
      </c>
      <c r="AY267" s="937">
        <v>119.32554264829871</v>
      </c>
      <c r="AZ267" s="923">
        <v>0</v>
      </c>
      <c r="BA267" s="950">
        <v>119.32554264829871</v>
      </c>
      <c r="BB267" s="951">
        <v>173.36849226651611</v>
      </c>
      <c r="BL267" s="887"/>
      <c r="BN267" s="945"/>
    </row>
    <row r="268" spans="3:66">
      <c r="C268" s="841" t="s">
        <v>237</v>
      </c>
      <c r="D268" s="842" t="s">
        <v>66</v>
      </c>
      <c r="E268" s="842">
        <v>2814</v>
      </c>
      <c r="F268" s="829">
        <v>400</v>
      </c>
      <c r="G268" s="830">
        <v>2025</v>
      </c>
      <c r="H268" s="830">
        <v>5</v>
      </c>
      <c r="I268" s="830">
        <v>2030</v>
      </c>
      <c r="J268" s="830">
        <v>100</v>
      </c>
      <c r="K268" s="843">
        <v>3043.9150260916149</v>
      </c>
      <c r="L268" s="843">
        <v>0.57999999999999996</v>
      </c>
      <c r="M268" s="844">
        <v>0</v>
      </c>
      <c r="N268" s="844">
        <v>0</v>
      </c>
      <c r="O268" s="845">
        <v>20.2</v>
      </c>
      <c r="P268" s="844">
        <v>0.45</v>
      </c>
      <c r="Q268" s="845">
        <v>149.21152088684389</v>
      </c>
      <c r="R268" s="829" t="s">
        <v>23</v>
      </c>
      <c r="S268" s="836">
        <v>0.8</v>
      </c>
      <c r="T268" s="836">
        <v>0.02</v>
      </c>
      <c r="U268" s="846">
        <v>0.04</v>
      </c>
      <c r="V268" s="847" t="s">
        <v>23</v>
      </c>
      <c r="W268" s="848">
        <v>0</v>
      </c>
      <c r="X268" s="848">
        <v>0</v>
      </c>
      <c r="Y268" s="849">
        <v>0</v>
      </c>
      <c r="Z268" s="850">
        <v>0</v>
      </c>
      <c r="AD268" s="952" t="s">
        <v>66</v>
      </c>
      <c r="AE268" s="947">
        <v>2814</v>
      </c>
      <c r="AF268" s="923">
        <v>3043.9150260916149</v>
      </c>
      <c r="AG268" s="923">
        <v>149.21152088684389</v>
      </c>
      <c r="AH268" s="948">
        <v>4.7359999999999999E-2</v>
      </c>
      <c r="AI268" s="937">
        <v>151.22647326489982</v>
      </c>
      <c r="AJ268" s="937">
        <v>20.2</v>
      </c>
      <c r="AK268" s="792">
        <v>2.617264731564849E-2</v>
      </c>
      <c r="AL268" s="923">
        <v>0.52868747577609954</v>
      </c>
      <c r="AM268" s="923">
        <v>0</v>
      </c>
      <c r="AN268" s="937">
        <v>20.728687475776098</v>
      </c>
      <c r="AO268" s="937">
        <v>171.95516074067592</v>
      </c>
      <c r="AP268" s="792">
        <v>0.16666666666666666</v>
      </c>
      <c r="AQ268" s="937">
        <v>117.77750735662734</v>
      </c>
      <c r="AR268" s="886">
        <v>0.8</v>
      </c>
      <c r="AS268" s="923">
        <v>0</v>
      </c>
      <c r="AT268" s="923">
        <v>0</v>
      </c>
      <c r="AU268" s="949">
        <v>0.57999999999999996</v>
      </c>
      <c r="AV268" s="944">
        <v>0</v>
      </c>
      <c r="AW268" s="923">
        <v>0</v>
      </c>
      <c r="AX268" s="23">
        <v>0</v>
      </c>
      <c r="AY268" s="937">
        <v>118.35750735662734</v>
      </c>
      <c r="AZ268" s="923">
        <v>0</v>
      </c>
      <c r="BA268" s="950">
        <v>118.35750735662734</v>
      </c>
      <c r="BB268" s="951">
        <v>171.95516074067592</v>
      </c>
      <c r="BL268" s="887"/>
      <c r="BN268" s="945"/>
    </row>
    <row r="269" spans="3:66">
      <c r="C269" s="841" t="s">
        <v>61</v>
      </c>
      <c r="D269" s="842" t="s">
        <v>67</v>
      </c>
      <c r="E269" s="842">
        <v>4225</v>
      </c>
      <c r="F269" s="829">
        <v>400</v>
      </c>
      <c r="G269" s="830">
        <v>2025</v>
      </c>
      <c r="H269" s="830">
        <v>5</v>
      </c>
      <c r="I269" s="830">
        <v>2030</v>
      </c>
      <c r="J269" s="830">
        <v>100</v>
      </c>
      <c r="K269" s="843">
        <v>3073.7573302689839</v>
      </c>
      <c r="L269" s="843">
        <v>0.57999999999999996</v>
      </c>
      <c r="M269" s="844">
        <v>0</v>
      </c>
      <c r="N269" s="844">
        <v>0</v>
      </c>
      <c r="O269" s="845">
        <v>20.2</v>
      </c>
      <c r="P269" s="844">
        <v>0.45</v>
      </c>
      <c r="Q269" s="845">
        <v>149.21152088684389</v>
      </c>
      <c r="R269" s="829" t="s">
        <v>23</v>
      </c>
      <c r="S269" s="836">
        <v>0.8</v>
      </c>
      <c r="T269" s="836">
        <v>0.02</v>
      </c>
      <c r="U269" s="846">
        <v>0.04</v>
      </c>
      <c r="V269" s="847" t="s">
        <v>23</v>
      </c>
      <c r="W269" s="848">
        <v>0</v>
      </c>
      <c r="X269" s="848">
        <v>0</v>
      </c>
      <c r="Y269" s="849">
        <v>0</v>
      </c>
      <c r="Z269" s="850">
        <v>0</v>
      </c>
      <c r="AD269" s="952" t="s">
        <v>67</v>
      </c>
      <c r="AE269" s="947">
        <v>4225</v>
      </c>
      <c r="AF269" s="923">
        <v>3073.7573302689839</v>
      </c>
      <c r="AG269" s="923">
        <v>149.21152088684389</v>
      </c>
      <c r="AH269" s="948">
        <v>4.7359999999999999E-2</v>
      </c>
      <c r="AI269" s="937">
        <v>152.63980479074002</v>
      </c>
      <c r="AJ269" s="937">
        <v>20.2</v>
      </c>
      <c r="AK269" s="792">
        <v>2.617264731564849E-2</v>
      </c>
      <c r="AL269" s="923">
        <v>0.52868747577609954</v>
      </c>
      <c r="AM269" s="923">
        <v>0</v>
      </c>
      <c r="AN269" s="937">
        <v>20.728687475776098</v>
      </c>
      <c r="AO269" s="937">
        <v>173.36849226651611</v>
      </c>
      <c r="AP269" s="792">
        <v>0.16666666666666666</v>
      </c>
      <c r="AQ269" s="937">
        <v>118.74554264829871</v>
      </c>
      <c r="AR269" s="886">
        <v>0.8</v>
      </c>
      <c r="AS269" s="923">
        <v>0</v>
      </c>
      <c r="AT269" s="923">
        <v>0</v>
      </c>
      <c r="AU269" s="949">
        <v>0.57999999999999996</v>
      </c>
      <c r="AV269" s="944">
        <v>0</v>
      </c>
      <c r="AW269" s="923">
        <v>0</v>
      </c>
      <c r="AX269" s="23">
        <v>0</v>
      </c>
      <c r="AY269" s="937">
        <v>119.32554264829871</v>
      </c>
      <c r="AZ269" s="923">
        <v>0</v>
      </c>
      <c r="BA269" s="950">
        <v>119.32554264829871</v>
      </c>
      <c r="BB269" s="951">
        <v>173.36849226651611</v>
      </c>
      <c r="BL269" s="887"/>
      <c r="BN269" s="945"/>
    </row>
    <row r="270" spans="3:66">
      <c r="C270" s="841" t="s">
        <v>238</v>
      </c>
      <c r="D270" s="842" t="s">
        <v>68</v>
      </c>
      <c r="E270" s="842">
        <v>6130</v>
      </c>
      <c r="F270" s="829">
        <v>400</v>
      </c>
      <c r="G270" s="830">
        <v>2025</v>
      </c>
      <c r="H270" s="830">
        <v>5</v>
      </c>
      <c r="I270" s="830">
        <v>2030</v>
      </c>
      <c r="J270" s="830">
        <v>100</v>
      </c>
      <c r="K270" s="843">
        <v>2954.3881135595084</v>
      </c>
      <c r="L270" s="843">
        <v>0.57999999999999996</v>
      </c>
      <c r="M270" s="844">
        <v>0</v>
      </c>
      <c r="N270" s="844">
        <v>0</v>
      </c>
      <c r="O270" s="845">
        <v>20.2</v>
      </c>
      <c r="P270" s="844">
        <v>0.45</v>
      </c>
      <c r="Q270" s="845">
        <v>149.21152088684389</v>
      </c>
      <c r="R270" s="829" t="s">
        <v>23</v>
      </c>
      <c r="S270" s="836">
        <v>0.8</v>
      </c>
      <c r="T270" s="836">
        <v>0.02</v>
      </c>
      <c r="U270" s="846">
        <v>0.04</v>
      </c>
      <c r="V270" s="847" t="s">
        <v>23</v>
      </c>
      <c r="W270" s="848">
        <v>0</v>
      </c>
      <c r="X270" s="848">
        <v>0</v>
      </c>
      <c r="Y270" s="849">
        <v>0</v>
      </c>
      <c r="Z270" s="850">
        <v>0</v>
      </c>
      <c r="AD270" s="952" t="s">
        <v>68</v>
      </c>
      <c r="AE270" s="947">
        <v>6130</v>
      </c>
      <c r="AF270" s="923">
        <v>2954.3881135595084</v>
      </c>
      <c r="AG270" s="923">
        <v>149.21152088684389</v>
      </c>
      <c r="AH270" s="948">
        <v>4.7359999999999999E-2</v>
      </c>
      <c r="AI270" s="937">
        <v>146.98647868737925</v>
      </c>
      <c r="AJ270" s="937">
        <v>20.2</v>
      </c>
      <c r="AK270" s="792">
        <v>2.617264731564849E-2</v>
      </c>
      <c r="AL270" s="923">
        <v>0.52868747577609954</v>
      </c>
      <c r="AM270" s="923">
        <v>0</v>
      </c>
      <c r="AN270" s="937">
        <v>20.728687475776098</v>
      </c>
      <c r="AO270" s="937">
        <v>167.71516616315535</v>
      </c>
      <c r="AP270" s="792">
        <v>0.16666666666666666</v>
      </c>
      <c r="AQ270" s="937">
        <v>114.87340148161324</v>
      </c>
      <c r="AR270" s="886">
        <v>0.8</v>
      </c>
      <c r="AS270" s="923">
        <v>0</v>
      </c>
      <c r="AT270" s="923">
        <v>0</v>
      </c>
      <c r="AU270" s="949">
        <v>0.57999999999999996</v>
      </c>
      <c r="AV270" s="944">
        <v>0</v>
      </c>
      <c r="AW270" s="923">
        <v>0</v>
      </c>
      <c r="AX270" s="23">
        <v>0</v>
      </c>
      <c r="AY270" s="937">
        <v>115.45340148161324</v>
      </c>
      <c r="AZ270" s="923">
        <v>0</v>
      </c>
      <c r="BA270" s="950">
        <v>115.45340148161324</v>
      </c>
      <c r="BB270" s="951">
        <v>167.71516616315535</v>
      </c>
      <c r="BL270" s="887"/>
      <c r="BN270" s="945"/>
    </row>
    <row r="271" spans="3:66">
      <c r="C271" s="826" t="s">
        <v>22</v>
      </c>
      <c r="D271" s="827" t="s">
        <v>122</v>
      </c>
      <c r="E271" s="827" t="s">
        <v>19</v>
      </c>
      <c r="F271" s="852">
        <v>400</v>
      </c>
      <c r="G271" s="853">
        <v>2025</v>
      </c>
      <c r="H271" s="854">
        <v>5</v>
      </c>
      <c r="I271" s="855">
        <v>2030</v>
      </c>
      <c r="J271" s="853">
        <v>100</v>
      </c>
      <c r="K271" s="856">
        <v>4158.9013870796598</v>
      </c>
      <c r="L271" s="856">
        <v>0.57999999999999996</v>
      </c>
      <c r="M271" s="857">
        <v>0</v>
      </c>
      <c r="N271" s="857">
        <v>0</v>
      </c>
      <c r="O271" s="858">
        <v>20.2</v>
      </c>
      <c r="P271" s="857">
        <v>0.45</v>
      </c>
      <c r="Q271" s="858">
        <v>207.945069353983</v>
      </c>
      <c r="R271" s="852" t="s">
        <v>23</v>
      </c>
      <c r="S271" s="859">
        <v>0.8</v>
      </c>
      <c r="T271" s="859">
        <v>0.02</v>
      </c>
      <c r="U271" s="860">
        <v>0.04</v>
      </c>
      <c r="V271" s="861" t="s">
        <v>23</v>
      </c>
      <c r="W271" s="862">
        <v>0</v>
      </c>
      <c r="X271" s="862">
        <v>0</v>
      </c>
      <c r="Y271" s="863">
        <v>0</v>
      </c>
      <c r="Z271" s="696">
        <v>0</v>
      </c>
      <c r="AD271" s="946" t="s">
        <v>122</v>
      </c>
      <c r="AE271" s="947" t="s">
        <v>19</v>
      </c>
      <c r="AF271" s="923">
        <v>4158.9013870796598</v>
      </c>
      <c r="AG271" s="923">
        <v>207.945069353983</v>
      </c>
      <c r="AH271" s="948">
        <v>4.7359999999999999E-2</v>
      </c>
      <c r="AI271" s="937">
        <v>206.81384817669732</v>
      </c>
      <c r="AJ271" s="937">
        <v>20.2</v>
      </c>
      <c r="AK271" s="792">
        <v>2.617264731564849E-2</v>
      </c>
      <c r="AL271" s="923">
        <v>0.52868747577609954</v>
      </c>
      <c r="AM271" s="923">
        <v>0</v>
      </c>
      <c r="AN271" s="937">
        <v>20.728687475776098</v>
      </c>
      <c r="AO271" s="937">
        <v>227.54253565247342</v>
      </c>
      <c r="AP271" s="792">
        <v>0.41666666666666669</v>
      </c>
      <c r="AQ271" s="937">
        <v>62.340420726705041</v>
      </c>
      <c r="AR271" s="886">
        <v>0.8</v>
      </c>
      <c r="AS271" s="923">
        <v>0</v>
      </c>
      <c r="AT271" s="923">
        <v>0</v>
      </c>
      <c r="AU271" s="949">
        <v>0.57999999999999996</v>
      </c>
      <c r="AV271" s="944">
        <v>0</v>
      </c>
      <c r="AW271" s="923">
        <v>0</v>
      </c>
      <c r="AX271" s="23">
        <v>0</v>
      </c>
      <c r="AY271" s="937">
        <v>62.920420726705039</v>
      </c>
      <c r="AZ271" s="923">
        <v>0</v>
      </c>
      <c r="BA271" s="950">
        <v>62.920420726705039</v>
      </c>
      <c r="BB271" s="951">
        <v>227.54253565247342</v>
      </c>
      <c r="BL271" s="887"/>
      <c r="BN271" s="945"/>
    </row>
    <row r="272" spans="3:66">
      <c r="C272" s="841" t="s">
        <v>234</v>
      </c>
      <c r="D272" s="842" t="s">
        <v>64</v>
      </c>
      <c r="E272" s="842">
        <v>19</v>
      </c>
      <c r="F272" s="829">
        <v>400</v>
      </c>
      <c r="G272" s="830">
        <v>2025</v>
      </c>
      <c r="H272" s="830">
        <v>5</v>
      </c>
      <c r="I272" s="830">
        <v>2030</v>
      </c>
      <c r="J272" s="830">
        <v>100</v>
      </c>
      <c r="K272" s="843">
        <v>4408.4354703044401</v>
      </c>
      <c r="L272" s="843">
        <v>0.57999999999999996</v>
      </c>
      <c r="M272" s="844">
        <v>0</v>
      </c>
      <c r="N272" s="844">
        <v>0</v>
      </c>
      <c r="O272" s="845">
        <v>20.2</v>
      </c>
      <c r="P272" s="844">
        <v>0.45</v>
      </c>
      <c r="Q272" s="845">
        <v>207.945069353983</v>
      </c>
      <c r="R272" s="829" t="s">
        <v>23</v>
      </c>
      <c r="S272" s="836">
        <v>0.8</v>
      </c>
      <c r="T272" s="836">
        <v>0.02</v>
      </c>
      <c r="U272" s="846">
        <v>0.04</v>
      </c>
      <c r="V272" s="847" t="s">
        <v>23</v>
      </c>
      <c r="W272" s="848">
        <v>0</v>
      </c>
      <c r="X272" s="848">
        <v>0</v>
      </c>
      <c r="Y272" s="849">
        <v>0</v>
      </c>
      <c r="Z272" s="850">
        <v>0</v>
      </c>
      <c r="AD272" s="952" t="s">
        <v>64</v>
      </c>
      <c r="AE272" s="947">
        <v>19</v>
      </c>
      <c r="AF272" s="923">
        <v>4408.4354703044401</v>
      </c>
      <c r="AG272" s="923">
        <v>207.945069353983</v>
      </c>
      <c r="AH272" s="948">
        <v>4.7359999999999999E-2</v>
      </c>
      <c r="AI272" s="937">
        <v>218.63178235822292</v>
      </c>
      <c r="AJ272" s="937">
        <v>20.2</v>
      </c>
      <c r="AK272" s="792">
        <v>2.617264731564849E-2</v>
      </c>
      <c r="AL272" s="923">
        <v>0.52868747577609954</v>
      </c>
      <c r="AM272" s="923">
        <v>0</v>
      </c>
      <c r="AN272" s="937">
        <v>20.728687475776098</v>
      </c>
      <c r="AO272" s="937">
        <v>239.36046983399902</v>
      </c>
      <c r="AP272" s="792">
        <v>0.41666666666666669</v>
      </c>
      <c r="AQ272" s="937">
        <v>65.578210913424385</v>
      </c>
      <c r="AR272" s="886">
        <v>0.8</v>
      </c>
      <c r="AS272" s="923">
        <v>0</v>
      </c>
      <c r="AT272" s="923">
        <v>0</v>
      </c>
      <c r="AU272" s="949">
        <v>0.57999999999999996</v>
      </c>
      <c r="AV272" s="944">
        <v>0</v>
      </c>
      <c r="AW272" s="923">
        <v>0</v>
      </c>
      <c r="AX272" s="23">
        <v>0</v>
      </c>
      <c r="AY272" s="937">
        <v>66.158210913424384</v>
      </c>
      <c r="AZ272" s="923">
        <v>0</v>
      </c>
      <c r="BA272" s="950">
        <v>66.158210913424384</v>
      </c>
      <c r="BB272" s="951">
        <v>239.36046983399902</v>
      </c>
      <c r="BL272" s="887"/>
      <c r="BN272" s="945"/>
    </row>
    <row r="273" spans="3:66">
      <c r="C273" s="841" t="s">
        <v>235</v>
      </c>
      <c r="D273" s="842" t="s">
        <v>65</v>
      </c>
      <c r="E273" s="842">
        <v>497</v>
      </c>
      <c r="F273" s="829">
        <v>400</v>
      </c>
      <c r="G273" s="830">
        <v>2025</v>
      </c>
      <c r="H273" s="830">
        <v>5</v>
      </c>
      <c r="I273" s="830">
        <v>2030</v>
      </c>
      <c r="J273" s="830">
        <v>100</v>
      </c>
      <c r="K273" s="843">
        <v>4491.6134980460329</v>
      </c>
      <c r="L273" s="843">
        <v>0.57999999999999996</v>
      </c>
      <c r="M273" s="844">
        <v>0</v>
      </c>
      <c r="N273" s="844">
        <v>0</v>
      </c>
      <c r="O273" s="845">
        <v>20.2</v>
      </c>
      <c r="P273" s="844">
        <v>0.45</v>
      </c>
      <c r="Q273" s="845">
        <v>207.945069353983</v>
      </c>
      <c r="R273" s="829" t="s">
        <v>23</v>
      </c>
      <c r="S273" s="836">
        <v>0.8</v>
      </c>
      <c r="T273" s="836">
        <v>0.02</v>
      </c>
      <c r="U273" s="846">
        <v>0.04</v>
      </c>
      <c r="V273" s="847" t="s">
        <v>23</v>
      </c>
      <c r="W273" s="848">
        <v>0</v>
      </c>
      <c r="X273" s="848">
        <v>0</v>
      </c>
      <c r="Y273" s="849">
        <v>0</v>
      </c>
      <c r="Z273" s="850">
        <v>0</v>
      </c>
      <c r="AD273" s="952" t="s">
        <v>65</v>
      </c>
      <c r="AE273" s="947">
        <v>497</v>
      </c>
      <c r="AF273" s="923">
        <v>4491.6134980460329</v>
      </c>
      <c r="AG273" s="923">
        <v>207.945069353983</v>
      </c>
      <c r="AH273" s="948">
        <v>4.7359999999999999E-2</v>
      </c>
      <c r="AI273" s="937">
        <v>222.57109375206474</v>
      </c>
      <c r="AJ273" s="937">
        <v>20.2</v>
      </c>
      <c r="AK273" s="792">
        <v>2.617264731564849E-2</v>
      </c>
      <c r="AL273" s="923">
        <v>0.52868747577609954</v>
      </c>
      <c r="AM273" s="923">
        <v>0</v>
      </c>
      <c r="AN273" s="937">
        <v>20.728687475776098</v>
      </c>
      <c r="AO273" s="937">
        <v>243.29978122784084</v>
      </c>
      <c r="AP273" s="792">
        <v>0.41666666666666669</v>
      </c>
      <c r="AQ273" s="937">
        <v>66.657474308997493</v>
      </c>
      <c r="AR273" s="886">
        <v>0.8</v>
      </c>
      <c r="AS273" s="923">
        <v>0</v>
      </c>
      <c r="AT273" s="923">
        <v>0</v>
      </c>
      <c r="AU273" s="949">
        <v>0.57999999999999996</v>
      </c>
      <c r="AV273" s="944">
        <v>0</v>
      </c>
      <c r="AW273" s="923">
        <v>0</v>
      </c>
      <c r="AX273" s="23">
        <v>0</v>
      </c>
      <c r="AY273" s="937">
        <v>67.237474308997491</v>
      </c>
      <c r="AZ273" s="923">
        <v>0</v>
      </c>
      <c r="BA273" s="950">
        <v>67.237474308997491</v>
      </c>
      <c r="BB273" s="951">
        <v>243.29978122784084</v>
      </c>
      <c r="BL273" s="887"/>
      <c r="BN273" s="945"/>
    </row>
    <row r="274" spans="3:66">
      <c r="C274" s="841" t="s">
        <v>236</v>
      </c>
      <c r="D274" s="842" t="s">
        <v>56</v>
      </c>
      <c r="E274" s="842">
        <v>2353</v>
      </c>
      <c r="F274" s="829">
        <v>400</v>
      </c>
      <c r="G274" s="830">
        <v>2025</v>
      </c>
      <c r="H274" s="830">
        <v>5</v>
      </c>
      <c r="I274" s="830">
        <v>2030</v>
      </c>
      <c r="J274" s="830">
        <v>100</v>
      </c>
      <c r="K274" s="843">
        <v>4283.6684286920499</v>
      </c>
      <c r="L274" s="843">
        <v>0.57999999999999996</v>
      </c>
      <c r="M274" s="844">
        <v>0</v>
      </c>
      <c r="N274" s="844">
        <v>0</v>
      </c>
      <c r="O274" s="845">
        <v>20.2</v>
      </c>
      <c r="P274" s="844">
        <v>0.45</v>
      </c>
      <c r="Q274" s="845">
        <v>207.945069353983</v>
      </c>
      <c r="R274" s="829" t="s">
        <v>23</v>
      </c>
      <c r="S274" s="836">
        <v>0.8</v>
      </c>
      <c r="T274" s="836">
        <v>0.02</v>
      </c>
      <c r="U274" s="846">
        <v>0.04</v>
      </c>
      <c r="V274" s="847" t="s">
        <v>23</v>
      </c>
      <c r="W274" s="848">
        <v>0</v>
      </c>
      <c r="X274" s="848">
        <v>0</v>
      </c>
      <c r="Y274" s="849">
        <v>0</v>
      </c>
      <c r="Z274" s="850">
        <v>0</v>
      </c>
      <c r="AD274" s="952" t="s">
        <v>56</v>
      </c>
      <c r="AE274" s="947">
        <v>2353</v>
      </c>
      <c r="AF274" s="923">
        <v>4283.6684286920499</v>
      </c>
      <c r="AG274" s="923">
        <v>207.945069353983</v>
      </c>
      <c r="AH274" s="948">
        <v>4.7359999999999999E-2</v>
      </c>
      <c r="AI274" s="937">
        <v>212.72281526746011</v>
      </c>
      <c r="AJ274" s="937">
        <v>20.2</v>
      </c>
      <c r="AK274" s="792">
        <v>2.617264731564849E-2</v>
      </c>
      <c r="AL274" s="923">
        <v>0.52868747577609954</v>
      </c>
      <c r="AM274" s="923">
        <v>0</v>
      </c>
      <c r="AN274" s="937">
        <v>20.728687475776098</v>
      </c>
      <c r="AO274" s="937">
        <v>233.4515027432362</v>
      </c>
      <c r="AP274" s="792">
        <v>0.41666666666666669</v>
      </c>
      <c r="AQ274" s="937">
        <v>63.959315820064717</v>
      </c>
      <c r="AR274" s="886">
        <v>0.8</v>
      </c>
      <c r="AS274" s="923">
        <v>0</v>
      </c>
      <c r="AT274" s="923">
        <v>0</v>
      </c>
      <c r="AU274" s="949">
        <v>0.57999999999999996</v>
      </c>
      <c r="AV274" s="944">
        <v>0</v>
      </c>
      <c r="AW274" s="923">
        <v>0</v>
      </c>
      <c r="AX274" s="23">
        <v>0</v>
      </c>
      <c r="AY274" s="937">
        <v>64.539315820064715</v>
      </c>
      <c r="AZ274" s="923">
        <v>0</v>
      </c>
      <c r="BA274" s="950">
        <v>64.539315820064715</v>
      </c>
      <c r="BB274" s="951">
        <v>233.4515027432362</v>
      </c>
      <c r="BL274" s="887"/>
      <c r="BN274" s="945"/>
    </row>
    <row r="275" spans="3:66">
      <c r="C275" s="841" t="s">
        <v>237</v>
      </c>
      <c r="D275" s="842" t="s">
        <v>66</v>
      </c>
      <c r="E275" s="842">
        <v>2814</v>
      </c>
      <c r="F275" s="829">
        <v>400</v>
      </c>
      <c r="G275" s="830">
        <v>2025</v>
      </c>
      <c r="H275" s="830">
        <v>5</v>
      </c>
      <c r="I275" s="830">
        <v>2030</v>
      </c>
      <c r="J275" s="830">
        <v>100</v>
      </c>
      <c r="K275" s="843">
        <v>4242.0794148212535</v>
      </c>
      <c r="L275" s="843">
        <v>0.57999999999999996</v>
      </c>
      <c r="M275" s="844">
        <v>0</v>
      </c>
      <c r="N275" s="844">
        <v>0</v>
      </c>
      <c r="O275" s="845">
        <v>20.2</v>
      </c>
      <c r="P275" s="844">
        <v>0.45</v>
      </c>
      <c r="Q275" s="845">
        <v>207.945069353983</v>
      </c>
      <c r="R275" s="829" t="s">
        <v>23</v>
      </c>
      <c r="S275" s="836">
        <v>0.8</v>
      </c>
      <c r="T275" s="836">
        <v>0.02</v>
      </c>
      <c r="U275" s="846">
        <v>0.04</v>
      </c>
      <c r="V275" s="847" t="s">
        <v>23</v>
      </c>
      <c r="W275" s="848">
        <v>0</v>
      </c>
      <c r="X275" s="848">
        <v>0</v>
      </c>
      <c r="Y275" s="849">
        <v>0</v>
      </c>
      <c r="Z275" s="850">
        <v>0</v>
      </c>
      <c r="AD275" s="952" t="s">
        <v>66</v>
      </c>
      <c r="AE275" s="947">
        <v>2814</v>
      </c>
      <c r="AF275" s="923">
        <v>4242.0794148212535</v>
      </c>
      <c r="AG275" s="923">
        <v>207.945069353983</v>
      </c>
      <c r="AH275" s="948">
        <v>4.7359999999999999E-2</v>
      </c>
      <c r="AI275" s="937">
        <v>210.7531595705392</v>
      </c>
      <c r="AJ275" s="937">
        <v>20.2</v>
      </c>
      <c r="AK275" s="792">
        <v>2.617264731564849E-2</v>
      </c>
      <c r="AL275" s="923">
        <v>0.52868747577609954</v>
      </c>
      <c r="AM275" s="923">
        <v>0</v>
      </c>
      <c r="AN275" s="937">
        <v>20.728687475776098</v>
      </c>
      <c r="AO275" s="937">
        <v>231.48184704631529</v>
      </c>
      <c r="AP275" s="792">
        <v>0.41666666666666669</v>
      </c>
      <c r="AQ275" s="937">
        <v>63.419684122278163</v>
      </c>
      <c r="AR275" s="886">
        <v>0.8</v>
      </c>
      <c r="AS275" s="923">
        <v>0</v>
      </c>
      <c r="AT275" s="923">
        <v>0</v>
      </c>
      <c r="AU275" s="949">
        <v>0.57999999999999996</v>
      </c>
      <c r="AV275" s="944">
        <v>0</v>
      </c>
      <c r="AW275" s="923">
        <v>0</v>
      </c>
      <c r="AX275" s="23">
        <v>0</v>
      </c>
      <c r="AY275" s="937">
        <v>63.999684122278161</v>
      </c>
      <c r="AZ275" s="923">
        <v>0</v>
      </c>
      <c r="BA275" s="950">
        <v>63.999684122278161</v>
      </c>
      <c r="BB275" s="951">
        <v>231.48184704631529</v>
      </c>
      <c r="BL275" s="887"/>
      <c r="BN275" s="945"/>
    </row>
    <row r="276" spans="3:66">
      <c r="C276" s="841" t="s">
        <v>61</v>
      </c>
      <c r="D276" s="842" t="s">
        <v>67</v>
      </c>
      <c r="E276" s="842">
        <v>4225</v>
      </c>
      <c r="F276" s="829">
        <v>400</v>
      </c>
      <c r="G276" s="830">
        <v>2025</v>
      </c>
      <c r="H276" s="830">
        <v>5</v>
      </c>
      <c r="I276" s="830">
        <v>2030</v>
      </c>
      <c r="J276" s="830">
        <v>100</v>
      </c>
      <c r="K276" s="843">
        <v>4283.6684286920499</v>
      </c>
      <c r="L276" s="843">
        <v>0.57999999999999996</v>
      </c>
      <c r="M276" s="844">
        <v>0</v>
      </c>
      <c r="N276" s="844">
        <v>0</v>
      </c>
      <c r="O276" s="845">
        <v>20.2</v>
      </c>
      <c r="P276" s="844">
        <v>0.45</v>
      </c>
      <c r="Q276" s="845">
        <v>207.945069353983</v>
      </c>
      <c r="R276" s="829" t="s">
        <v>23</v>
      </c>
      <c r="S276" s="836">
        <v>0.8</v>
      </c>
      <c r="T276" s="836">
        <v>0.02</v>
      </c>
      <c r="U276" s="846">
        <v>0.04</v>
      </c>
      <c r="V276" s="847" t="s">
        <v>23</v>
      </c>
      <c r="W276" s="848">
        <v>0</v>
      </c>
      <c r="X276" s="848">
        <v>0</v>
      </c>
      <c r="Y276" s="849">
        <v>0</v>
      </c>
      <c r="Z276" s="850">
        <v>0</v>
      </c>
      <c r="AD276" s="952" t="s">
        <v>67</v>
      </c>
      <c r="AE276" s="947">
        <v>4225</v>
      </c>
      <c r="AF276" s="923">
        <v>4283.6684286920499</v>
      </c>
      <c r="AG276" s="923">
        <v>207.945069353983</v>
      </c>
      <c r="AH276" s="948">
        <v>4.7359999999999999E-2</v>
      </c>
      <c r="AI276" s="937">
        <v>212.72281526746011</v>
      </c>
      <c r="AJ276" s="937">
        <v>20.2</v>
      </c>
      <c r="AK276" s="792">
        <v>2.617264731564849E-2</v>
      </c>
      <c r="AL276" s="923">
        <v>0.52868747577609954</v>
      </c>
      <c r="AM276" s="923">
        <v>0</v>
      </c>
      <c r="AN276" s="937">
        <v>20.728687475776098</v>
      </c>
      <c r="AO276" s="937">
        <v>233.4515027432362</v>
      </c>
      <c r="AP276" s="792">
        <v>0.41666666666666669</v>
      </c>
      <c r="AQ276" s="937">
        <v>63.959315820064717</v>
      </c>
      <c r="AR276" s="886">
        <v>0.8</v>
      </c>
      <c r="AS276" s="923">
        <v>0</v>
      </c>
      <c r="AT276" s="923">
        <v>0</v>
      </c>
      <c r="AU276" s="949">
        <v>0.57999999999999996</v>
      </c>
      <c r="AV276" s="944">
        <v>0</v>
      </c>
      <c r="AW276" s="923">
        <v>0</v>
      </c>
      <c r="AX276" s="23">
        <v>0</v>
      </c>
      <c r="AY276" s="937">
        <v>64.539315820064715</v>
      </c>
      <c r="AZ276" s="923">
        <v>0</v>
      </c>
      <c r="BA276" s="950">
        <v>64.539315820064715</v>
      </c>
      <c r="BB276" s="951">
        <v>233.4515027432362</v>
      </c>
      <c r="BL276" s="887"/>
      <c r="BN276" s="945"/>
    </row>
    <row r="277" spans="3:66">
      <c r="C277" s="841" t="s">
        <v>238</v>
      </c>
      <c r="D277" s="842" t="s">
        <v>68</v>
      </c>
      <c r="E277" s="842">
        <v>6130</v>
      </c>
      <c r="F277" s="829">
        <v>400</v>
      </c>
      <c r="G277" s="830">
        <v>2025</v>
      </c>
      <c r="H277" s="830">
        <v>5</v>
      </c>
      <c r="I277" s="830">
        <v>2030</v>
      </c>
      <c r="J277" s="830">
        <v>100</v>
      </c>
      <c r="K277" s="843">
        <v>4117.3123732088634</v>
      </c>
      <c r="L277" s="843">
        <v>0.57999999999999996</v>
      </c>
      <c r="M277" s="844">
        <v>0</v>
      </c>
      <c r="N277" s="844">
        <v>0</v>
      </c>
      <c r="O277" s="845">
        <v>20.2</v>
      </c>
      <c r="P277" s="844">
        <v>0.45</v>
      </c>
      <c r="Q277" s="845">
        <v>207.945069353983</v>
      </c>
      <c r="R277" s="829" t="s">
        <v>23</v>
      </c>
      <c r="S277" s="836">
        <v>0.8</v>
      </c>
      <c r="T277" s="836">
        <v>0.02</v>
      </c>
      <c r="U277" s="846">
        <v>0.04</v>
      </c>
      <c r="V277" s="847" t="s">
        <v>23</v>
      </c>
      <c r="W277" s="848">
        <v>0</v>
      </c>
      <c r="X277" s="848">
        <v>0</v>
      </c>
      <c r="Y277" s="849">
        <v>0</v>
      </c>
      <c r="Z277" s="850">
        <v>0</v>
      </c>
      <c r="AD277" s="952" t="s">
        <v>68</v>
      </c>
      <c r="AE277" s="947">
        <v>6130</v>
      </c>
      <c r="AF277" s="923">
        <v>4117.3123732088634</v>
      </c>
      <c r="AG277" s="923">
        <v>207.945069353983</v>
      </c>
      <c r="AH277" s="948">
        <v>4.7359999999999999E-2</v>
      </c>
      <c r="AI277" s="937">
        <v>204.84419247977641</v>
      </c>
      <c r="AJ277" s="937">
        <v>20.2</v>
      </c>
      <c r="AK277" s="792">
        <v>2.617264731564849E-2</v>
      </c>
      <c r="AL277" s="923">
        <v>0.52868747577609954</v>
      </c>
      <c r="AM277" s="923">
        <v>0</v>
      </c>
      <c r="AN277" s="937">
        <v>20.728687475776098</v>
      </c>
      <c r="AO277" s="937">
        <v>225.57287995555251</v>
      </c>
      <c r="AP277" s="792">
        <v>0.41666666666666669</v>
      </c>
      <c r="AQ277" s="937">
        <v>61.800789028918494</v>
      </c>
      <c r="AR277" s="886">
        <v>0.8</v>
      </c>
      <c r="AS277" s="923">
        <v>0</v>
      </c>
      <c r="AT277" s="923">
        <v>0</v>
      </c>
      <c r="AU277" s="949">
        <v>0.57999999999999996</v>
      </c>
      <c r="AV277" s="944">
        <v>0</v>
      </c>
      <c r="AW277" s="923">
        <v>0</v>
      </c>
      <c r="AX277" s="23">
        <v>0</v>
      </c>
      <c r="AY277" s="937">
        <v>62.380789028918493</v>
      </c>
      <c r="AZ277" s="923">
        <v>0</v>
      </c>
      <c r="BA277" s="950">
        <v>62.380789028918493</v>
      </c>
      <c r="BB277" s="951">
        <v>225.57287995555251</v>
      </c>
      <c r="BL277" s="887"/>
      <c r="BN277" s="945"/>
    </row>
    <row r="278" spans="3:66">
      <c r="C278" s="826" t="s">
        <v>22</v>
      </c>
      <c r="D278" s="827" t="s">
        <v>123</v>
      </c>
      <c r="E278" s="827" t="s">
        <v>19</v>
      </c>
      <c r="F278" s="852">
        <v>400</v>
      </c>
      <c r="G278" s="853">
        <v>2025</v>
      </c>
      <c r="H278" s="854">
        <v>5</v>
      </c>
      <c r="I278" s="855">
        <v>2030</v>
      </c>
      <c r="J278" s="853">
        <v>100</v>
      </c>
      <c r="K278" s="856">
        <v>2883.2434556811477</v>
      </c>
      <c r="L278" s="856">
        <v>0.57999999999999996</v>
      </c>
      <c r="M278" s="857">
        <v>0</v>
      </c>
      <c r="N278" s="857">
        <v>0</v>
      </c>
      <c r="O278" s="858">
        <v>20.2</v>
      </c>
      <c r="P278" s="857">
        <v>0.45</v>
      </c>
      <c r="Q278" s="858">
        <v>144.16217278405739</v>
      </c>
      <c r="R278" s="852" t="s">
        <v>23</v>
      </c>
      <c r="S278" s="859">
        <v>0.8</v>
      </c>
      <c r="T278" s="859">
        <v>0.02</v>
      </c>
      <c r="U278" s="860">
        <v>0.04</v>
      </c>
      <c r="V278" s="861" t="s">
        <v>23</v>
      </c>
      <c r="W278" s="862">
        <v>0</v>
      </c>
      <c r="X278" s="862">
        <v>0</v>
      </c>
      <c r="Y278" s="863">
        <v>0</v>
      </c>
      <c r="Z278" s="696">
        <v>0</v>
      </c>
      <c r="AD278" s="946" t="s">
        <v>123</v>
      </c>
      <c r="AE278" s="947" t="s">
        <v>19</v>
      </c>
      <c r="AF278" s="923">
        <v>2883.2434556811477</v>
      </c>
      <c r="AG278" s="923">
        <v>144.16217278405739</v>
      </c>
      <c r="AH278" s="948">
        <v>4.7359999999999999E-2</v>
      </c>
      <c r="AI278" s="937">
        <v>143.37793056411212</v>
      </c>
      <c r="AJ278" s="937">
        <v>20.2</v>
      </c>
      <c r="AK278" s="792">
        <v>2.617264731564849E-2</v>
      </c>
      <c r="AL278" s="923">
        <v>0.52868747577609954</v>
      </c>
      <c r="AM278" s="923">
        <v>0</v>
      </c>
      <c r="AN278" s="937">
        <v>20.728687475776098</v>
      </c>
      <c r="AO278" s="937">
        <v>164.10661803988822</v>
      </c>
      <c r="AP278" s="792">
        <v>0.16666666666666666</v>
      </c>
      <c r="AQ278" s="937">
        <v>112.40179317800563</v>
      </c>
      <c r="AR278" s="886">
        <v>0.8</v>
      </c>
      <c r="AS278" s="923">
        <v>0</v>
      </c>
      <c r="AT278" s="923">
        <v>0</v>
      </c>
      <c r="AU278" s="949">
        <v>0.57999999999999996</v>
      </c>
      <c r="AV278" s="944">
        <v>0</v>
      </c>
      <c r="AW278" s="923">
        <v>0</v>
      </c>
      <c r="AX278" s="23">
        <v>0</v>
      </c>
      <c r="AY278" s="937">
        <v>112.98179317800563</v>
      </c>
      <c r="AZ278" s="923">
        <v>0</v>
      </c>
      <c r="BA278" s="950">
        <v>112.98179317800563</v>
      </c>
      <c r="BB278" s="951">
        <v>164.10661803988822</v>
      </c>
      <c r="BL278" s="887"/>
      <c r="BN278" s="945"/>
    </row>
    <row r="279" spans="3:66">
      <c r="C279" s="841" t="s">
        <v>234</v>
      </c>
      <c r="D279" s="842" t="s">
        <v>64</v>
      </c>
      <c r="E279" s="842">
        <v>19</v>
      </c>
      <c r="F279" s="829">
        <v>400</v>
      </c>
      <c r="G279" s="830">
        <v>2025</v>
      </c>
      <c r="H279" s="830">
        <v>5</v>
      </c>
      <c r="I279" s="830">
        <v>2030</v>
      </c>
      <c r="J279" s="830">
        <v>100</v>
      </c>
      <c r="K279" s="843">
        <v>3056.2380630220168</v>
      </c>
      <c r="L279" s="843">
        <v>0.57999999999999996</v>
      </c>
      <c r="M279" s="844">
        <v>0</v>
      </c>
      <c r="N279" s="844">
        <v>0</v>
      </c>
      <c r="O279" s="845">
        <v>20.2</v>
      </c>
      <c r="P279" s="844">
        <v>0.45</v>
      </c>
      <c r="Q279" s="845">
        <v>144.16217278405739</v>
      </c>
      <c r="R279" s="829" t="s">
        <v>23</v>
      </c>
      <c r="S279" s="836">
        <v>0.8</v>
      </c>
      <c r="T279" s="836">
        <v>0.02</v>
      </c>
      <c r="U279" s="846">
        <v>0.04</v>
      </c>
      <c r="V279" s="847" t="s">
        <v>23</v>
      </c>
      <c r="W279" s="848">
        <v>0</v>
      </c>
      <c r="X279" s="848">
        <v>0</v>
      </c>
      <c r="Y279" s="849">
        <v>0</v>
      </c>
      <c r="Z279" s="850">
        <v>0</v>
      </c>
      <c r="AD279" s="952" t="s">
        <v>64</v>
      </c>
      <c r="AE279" s="947">
        <v>19</v>
      </c>
      <c r="AF279" s="923">
        <v>3056.2380630220168</v>
      </c>
      <c r="AG279" s="923">
        <v>144.16217278405739</v>
      </c>
      <c r="AH279" s="948">
        <v>4.7359999999999999E-2</v>
      </c>
      <c r="AI279" s="937">
        <v>151.57095516777568</v>
      </c>
      <c r="AJ279" s="937">
        <v>20.2</v>
      </c>
      <c r="AK279" s="792">
        <v>2.617264731564849E-2</v>
      </c>
      <c r="AL279" s="923">
        <v>0.52868747577609954</v>
      </c>
      <c r="AM279" s="923">
        <v>0</v>
      </c>
      <c r="AN279" s="937">
        <v>20.728687475776098</v>
      </c>
      <c r="AO279" s="937">
        <v>172.29964264355178</v>
      </c>
      <c r="AP279" s="792">
        <v>0.16666666666666666</v>
      </c>
      <c r="AQ279" s="937">
        <v>118.01345386544641</v>
      </c>
      <c r="AR279" s="886">
        <v>0.8</v>
      </c>
      <c r="AS279" s="923">
        <v>0</v>
      </c>
      <c r="AT279" s="923">
        <v>0</v>
      </c>
      <c r="AU279" s="949">
        <v>0.57999999999999996</v>
      </c>
      <c r="AV279" s="944">
        <v>0</v>
      </c>
      <c r="AW279" s="923">
        <v>0</v>
      </c>
      <c r="AX279" s="23">
        <v>0</v>
      </c>
      <c r="AY279" s="937">
        <v>118.59345386544641</v>
      </c>
      <c r="AZ279" s="923">
        <v>0</v>
      </c>
      <c r="BA279" s="950">
        <v>118.59345386544641</v>
      </c>
      <c r="BB279" s="951">
        <v>172.29964264355178</v>
      </c>
      <c r="BL279" s="887"/>
      <c r="BN279" s="945"/>
    </row>
    <row r="280" spans="3:66">
      <c r="C280" s="841" t="s">
        <v>235</v>
      </c>
      <c r="D280" s="842" t="s">
        <v>65</v>
      </c>
      <c r="E280" s="842">
        <v>497</v>
      </c>
      <c r="F280" s="829">
        <v>400</v>
      </c>
      <c r="G280" s="830">
        <v>2025</v>
      </c>
      <c r="H280" s="830">
        <v>5</v>
      </c>
      <c r="I280" s="830">
        <v>2030</v>
      </c>
      <c r="J280" s="830">
        <v>100</v>
      </c>
      <c r="K280" s="843">
        <v>3113.9029321356397</v>
      </c>
      <c r="L280" s="843">
        <v>0.57999999999999996</v>
      </c>
      <c r="M280" s="844">
        <v>0</v>
      </c>
      <c r="N280" s="844">
        <v>0</v>
      </c>
      <c r="O280" s="845">
        <v>20.2</v>
      </c>
      <c r="P280" s="844">
        <v>0.45</v>
      </c>
      <c r="Q280" s="845">
        <v>144.16217278405739</v>
      </c>
      <c r="R280" s="829" t="s">
        <v>23</v>
      </c>
      <c r="S280" s="836">
        <v>0.8</v>
      </c>
      <c r="T280" s="836">
        <v>0.02</v>
      </c>
      <c r="U280" s="846">
        <v>0.04</v>
      </c>
      <c r="V280" s="847" t="s">
        <v>23</v>
      </c>
      <c r="W280" s="848">
        <v>0</v>
      </c>
      <c r="X280" s="848">
        <v>0</v>
      </c>
      <c r="Y280" s="849">
        <v>0</v>
      </c>
      <c r="Z280" s="850">
        <v>0</v>
      </c>
      <c r="AD280" s="952" t="s">
        <v>65</v>
      </c>
      <c r="AE280" s="947">
        <v>497</v>
      </c>
      <c r="AF280" s="923">
        <v>3113.9029321356397</v>
      </c>
      <c r="AG280" s="923">
        <v>144.16217278405739</v>
      </c>
      <c r="AH280" s="948">
        <v>4.7359999999999999E-2</v>
      </c>
      <c r="AI280" s="937">
        <v>154.30196336899687</v>
      </c>
      <c r="AJ280" s="937">
        <v>20.2</v>
      </c>
      <c r="AK280" s="792">
        <v>2.617264731564849E-2</v>
      </c>
      <c r="AL280" s="923">
        <v>0.52868747577609954</v>
      </c>
      <c r="AM280" s="923">
        <v>0</v>
      </c>
      <c r="AN280" s="937">
        <v>20.728687475776098</v>
      </c>
      <c r="AO280" s="937">
        <v>175.03065084477296</v>
      </c>
      <c r="AP280" s="792">
        <v>0.16666666666666666</v>
      </c>
      <c r="AQ280" s="937">
        <v>119.88400742792669</v>
      </c>
      <c r="AR280" s="886">
        <v>0.8</v>
      </c>
      <c r="AS280" s="923">
        <v>0</v>
      </c>
      <c r="AT280" s="923">
        <v>0</v>
      </c>
      <c r="AU280" s="949">
        <v>0.57999999999999996</v>
      </c>
      <c r="AV280" s="944">
        <v>0</v>
      </c>
      <c r="AW280" s="923">
        <v>0</v>
      </c>
      <c r="AX280" s="23">
        <v>0</v>
      </c>
      <c r="AY280" s="937">
        <v>120.46400742792669</v>
      </c>
      <c r="AZ280" s="923">
        <v>0</v>
      </c>
      <c r="BA280" s="950">
        <v>120.46400742792669</v>
      </c>
      <c r="BB280" s="951">
        <v>175.03065084477296</v>
      </c>
      <c r="BL280" s="887"/>
      <c r="BN280" s="945"/>
    </row>
    <row r="281" spans="3:66">
      <c r="C281" s="841" t="s">
        <v>236</v>
      </c>
      <c r="D281" s="842" t="s">
        <v>56</v>
      </c>
      <c r="E281" s="842">
        <v>2353</v>
      </c>
      <c r="F281" s="829">
        <v>400</v>
      </c>
      <c r="G281" s="830">
        <v>2025</v>
      </c>
      <c r="H281" s="830">
        <v>5</v>
      </c>
      <c r="I281" s="830">
        <v>2030</v>
      </c>
      <c r="J281" s="830">
        <v>100</v>
      </c>
      <c r="K281" s="843">
        <v>2969.7407593515823</v>
      </c>
      <c r="L281" s="843">
        <v>0.57999999999999996</v>
      </c>
      <c r="M281" s="844">
        <v>0</v>
      </c>
      <c r="N281" s="844">
        <v>0</v>
      </c>
      <c r="O281" s="845">
        <v>20.2</v>
      </c>
      <c r="P281" s="844">
        <v>0.45</v>
      </c>
      <c r="Q281" s="845">
        <v>144.16217278405739</v>
      </c>
      <c r="R281" s="829" t="s">
        <v>23</v>
      </c>
      <c r="S281" s="836">
        <v>0.8</v>
      </c>
      <c r="T281" s="836">
        <v>0.02</v>
      </c>
      <c r="U281" s="846">
        <v>0.04</v>
      </c>
      <c r="V281" s="847" t="s">
        <v>23</v>
      </c>
      <c r="W281" s="848">
        <v>0</v>
      </c>
      <c r="X281" s="848">
        <v>0</v>
      </c>
      <c r="Y281" s="849">
        <v>0</v>
      </c>
      <c r="Z281" s="850">
        <v>0</v>
      </c>
      <c r="AD281" s="952" t="s">
        <v>56</v>
      </c>
      <c r="AE281" s="947">
        <v>2353</v>
      </c>
      <c r="AF281" s="923">
        <v>2969.7407593515823</v>
      </c>
      <c r="AG281" s="923">
        <v>144.16217278405739</v>
      </c>
      <c r="AH281" s="948">
        <v>4.7359999999999999E-2</v>
      </c>
      <c r="AI281" s="937">
        <v>147.4744428659439</v>
      </c>
      <c r="AJ281" s="937">
        <v>20.2</v>
      </c>
      <c r="AK281" s="792">
        <v>2.617264731564849E-2</v>
      </c>
      <c r="AL281" s="923">
        <v>0.52868747577609954</v>
      </c>
      <c r="AM281" s="923">
        <v>0</v>
      </c>
      <c r="AN281" s="937">
        <v>20.728687475776098</v>
      </c>
      <c r="AO281" s="937">
        <v>168.20313034172</v>
      </c>
      <c r="AP281" s="792">
        <v>0.16666666666666666</v>
      </c>
      <c r="AQ281" s="937">
        <v>115.20762352172603</v>
      </c>
      <c r="AR281" s="886">
        <v>0.8</v>
      </c>
      <c r="AS281" s="923">
        <v>0</v>
      </c>
      <c r="AT281" s="923">
        <v>0</v>
      </c>
      <c r="AU281" s="949">
        <v>0.57999999999999996</v>
      </c>
      <c r="AV281" s="944">
        <v>0</v>
      </c>
      <c r="AW281" s="923">
        <v>0</v>
      </c>
      <c r="AX281" s="23">
        <v>0</v>
      </c>
      <c r="AY281" s="937">
        <v>115.78762352172603</v>
      </c>
      <c r="AZ281" s="923">
        <v>0</v>
      </c>
      <c r="BA281" s="950">
        <v>115.78762352172603</v>
      </c>
      <c r="BB281" s="951">
        <v>168.20313034172</v>
      </c>
      <c r="BL281" s="887"/>
      <c r="BN281" s="945"/>
    </row>
    <row r="282" spans="3:66">
      <c r="C282" s="841" t="s">
        <v>237</v>
      </c>
      <c r="D282" s="842" t="s">
        <v>66</v>
      </c>
      <c r="E282" s="842">
        <v>2814</v>
      </c>
      <c r="F282" s="829">
        <v>400</v>
      </c>
      <c r="G282" s="830">
        <v>2025</v>
      </c>
      <c r="H282" s="830">
        <v>5</v>
      </c>
      <c r="I282" s="830">
        <v>2030</v>
      </c>
      <c r="J282" s="830">
        <v>100</v>
      </c>
      <c r="K282" s="843">
        <v>2940.9083247947706</v>
      </c>
      <c r="L282" s="843">
        <v>0.57999999999999996</v>
      </c>
      <c r="M282" s="844">
        <v>0</v>
      </c>
      <c r="N282" s="844">
        <v>0</v>
      </c>
      <c r="O282" s="845">
        <v>20.2</v>
      </c>
      <c r="P282" s="844">
        <v>0.45</v>
      </c>
      <c r="Q282" s="845">
        <v>144.16217278405739</v>
      </c>
      <c r="R282" s="829" t="s">
        <v>23</v>
      </c>
      <c r="S282" s="836">
        <v>0.8</v>
      </c>
      <c r="T282" s="836">
        <v>0.02</v>
      </c>
      <c r="U282" s="846">
        <v>0.04</v>
      </c>
      <c r="V282" s="847" t="s">
        <v>23</v>
      </c>
      <c r="W282" s="848">
        <v>0</v>
      </c>
      <c r="X282" s="848">
        <v>0</v>
      </c>
      <c r="Y282" s="849">
        <v>0</v>
      </c>
      <c r="Z282" s="850">
        <v>0</v>
      </c>
      <c r="AD282" s="952" t="s">
        <v>66</v>
      </c>
      <c r="AE282" s="947">
        <v>2814</v>
      </c>
      <c r="AF282" s="923">
        <v>2940.9083247947706</v>
      </c>
      <c r="AG282" s="923">
        <v>144.16217278405739</v>
      </c>
      <c r="AH282" s="948">
        <v>4.7359999999999999E-2</v>
      </c>
      <c r="AI282" s="937">
        <v>146.10893876533331</v>
      </c>
      <c r="AJ282" s="937">
        <v>20.2</v>
      </c>
      <c r="AK282" s="792">
        <v>2.617264731564849E-2</v>
      </c>
      <c r="AL282" s="923">
        <v>0.52868747577609954</v>
      </c>
      <c r="AM282" s="923">
        <v>0</v>
      </c>
      <c r="AN282" s="937">
        <v>20.728687475776098</v>
      </c>
      <c r="AO282" s="937">
        <v>166.8376262411094</v>
      </c>
      <c r="AP282" s="792">
        <v>0.16666666666666666</v>
      </c>
      <c r="AQ282" s="937">
        <v>114.27234674048589</v>
      </c>
      <c r="AR282" s="886">
        <v>0.8</v>
      </c>
      <c r="AS282" s="923">
        <v>0</v>
      </c>
      <c r="AT282" s="923">
        <v>0</v>
      </c>
      <c r="AU282" s="949">
        <v>0.57999999999999996</v>
      </c>
      <c r="AV282" s="944">
        <v>0</v>
      </c>
      <c r="AW282" s="923">
        <v>0</v>
      </c>
      <c r="AX282" s="23">
        <v>0</v>
      </c>
      <c r="AY282" s="937">
        <v>114.85234674048588</v>
      </c>
      <c r="AZ282" s="923">
        <v>0</v>
      </c>
      <c r="BA282" s="950">
        <v>114.85234674048588</v>
      </c>
      <c r="BB282" s="951">
        <v>166.8376262411094</v>
      </c>
      <c r="BL282" s="887"/>
      <c r="BN282" s="945"/>
    </row>
    <row r="283" spans="3:66">
      <c r="C283" s="841" t="s">
        <v>61</v>
      </c>
      <c r="D283" s="842" t="s">
        <v>67</v>
      </c>
      <c r="E283" s="842">
        <v>4225</v>
      </c>
      <c r="F283" s="829">
        <v>400</v>
      </c>
      <c r="G283" s="830">
        <v>2025</v>
      </c>
      <c r="H283" s="830">
        <v>5</v>
      </c>
      <c r="I283" s="830">
        <v>2030</v>
      </c>
      <c r="J283" s="830">
        <v>100</v>
      </c>
      <c r="K283" s="843">
        <v>2969.7407593515823</v>
      </c>
      <c r="L283" s="843">
        <v>0.57999999999999996</v>
      </c>
      <c r="M283" s="844">
        <v>0</v>
      </c>
      <c r="N283" s="844">
        <v>0</v>
      </c>
      <c r="O283" s="845">
        <v>20.2</v>
      </c>
      <c r="P283" s="844">
        <v>0.45</v>
      </c>
      <c r="Q283" s="845">
        <v>144.16217278405739</v>
      </c>
      <c r="R283" s="829" t="s">
        <v>23</v>
      </c>
      <c r="S283" s="836">
        <v>0.8</v>
      </c>
      <c r="T283" s="836">
        <v>0.02</v>
      </c>
      <c r="U283" s="846">
        <v>0.04</v>
      </c>
      <c r="V283" s="847" t="s">
        <v>23</v>
      </c>
      <c r="W283" s="848">
        <v>0</v>
      </c>
      <c r="X283" s="848">
        <v>0</v>
      </c>
      <c r="Y283" s="849">
        <v>0</v>
      </c>
      <c r="Z283" s="850">
        <v>0</v>
      </c>
      <c r="AD283" s="952" t="s">
        <v>67</v>
      </c>
      <c r="AE283" s="947">
        <v>4225</v>
      </c>
      <c r="AF283" s="923">
        <v>2969.7407593515823</v>
      </c>
      <c r="AG283" s="923">
        <v>144.16217278405739</v>
      </c>
      <c r="AH283" s="948">
        <v>4.7359999999999999E-2</v>
      </c>
      <c r="AI283" s="937">
        <v>147.4744428659439</v>
      </c>
      <c r="AJ283" s="937">
        <v>20.2</v>
      </c>
      <c r="AK283" s="792">
        <v>2.617264731564849E-2</v>
      </c>
      <c r="AL283" s="923">
        <v>0.52868747577609954</v>
      </c>
      <c r="AM283" s="923">
        <v>0</v>
      </c>
      <c r="AN283" s="937">
        <v>20.728687475776098</v>
      </c>
      <c r="AO283" s="937">
        <v>168.20313034172</v>
      </c>
      <c r="AP283" s="792">
        <v>0.16666666666666666</v>
      </c>
      <c r="AQ283" s="937">
        <v>115.20762352172603</v>
      </c>
      <c r="AR283" s="886">
        <v>0.8</v>
      </c>
      <c r="AS283" s="923">
        <v>0</v>
      </c>
      <c r="AT283" s="923">
        <v>0</v>
      </c>
      <c r="AU283" s="949">
        <v>0.57999999999999996</v>
      </c>
      <c r="AV283" s="944">
        <v>0</v>
      </c>
      <c r="AW283" s="923">
        <v>0</v>
      </c>
      <c r="AX283" s="23">
        <v>0</v>
      </c>
      <c r="AY283" s="937">
        <v>115.78762352172603</v>
      </c>
      <c r="AZ283" s="923">
        <v>0</v>
      </c>
      <c r="BA283" s="950">
        <v>115.78762352172603</v>
      </c>
      <c r="BB283" s="951">
        <v>168.20313034172</v>
      </c>
      <c r="BL283" s="887"/>
      <c r="BN283" s="945"/>
    </row>
    <row r="284" spans="3:66">
      <c r="C284" s="841" t="s">
        <v>238</v>
      </c>
      <c r="D284" s="842" t="s">
        <v>68</v>
      </c>
      <c r="E284" s="842">
        <v>6130</v>
      </c>
      <c r="F284" s="829">
        <v>400</v>
      </c>
      <c r="G284" s="830">
        <v>2025</v>
      </c>
      <c r="H284" s="830">
        <v>5</v>
      </c>
      <c r="I284" s="830">
        <v>2030</v>
      </c>
      <c r="J284" s="830">
        <v>100</v>
      </c>
      <c r="K284" s="843">
        <v>2854.411021124336</v>
      </c>
      <c r="L284" s="843">
        <v>0.57999999999999996</v>
      </c>
      <c r="M284" s="844">
        <v>0</v>
      </c>
      <c r="N284" s="844">
        <v>0</v>
      </c>
      <c r="O284" s="845">
        <v>20.2</v>
      </c>
      <c r="P284" s="844">
        <v>0.45</v>
      </c>
      <c r="Q284" s="845">
        <v>144.16217278405739</v>
      </c>
      <c r="R284" s="829" t="s">
        <v>23</v>
      </c>
      <c r="S284" s="836">
        <v>0.8</v>
      </c>
      <c r="T284" s="836">
        <v>0.02</v>
      </c>
      <c r="U284" s="846">
        <v>0.04</v>
      </c>
      <c r="V284" s="847" t="s">
        <v>23</v>
      </c>
      <c r="W284" s="848">
        <v>0</v>
      </c>
      <c r="X284" s="848">
        <v>0</v>
      </c>
      <c r="Y284" s="849">
        <v>0</v>
      </c>
      <c r="Z284" s="850">
        <v>0</v>
      </c>
      <c r="AD284" s="952" t="s">
        <v>68</v>
      </c>
      <c r="AE284" s="947">
        <v>6130</v>
      </c>
      <c r="AF284" s="923">
        <v>2854.411021124336</v>
      </c>
      <c r="AG284" s="923">
        <v>144.16217278405739</v>
      </c>
      <c r="AH284" s="948">
        <v>4.7359999999999999E-2</v>
      </c>
      <c r="AI284" s="937">
        <v>142.01242646350153</v>
      </c>
      <c r="AJ284" s="937">
        <v>20.2</v>
      </c>
      <c r="AK284" s="792">
        <v>2.617264731564849E-2</v>
      </c>
      <c r="AL284" s="923">
        <v>0.52868747577609954</v>
      </c>
      <c r="AM284" s="923">
        <v>0</v>
      </c>
      <c r="AN284" s="937">
        <v>20.728687475776098</v>
      </c>
      <c r="AO284" s="937">
        <v>162.74111393927762</v>
      </c>
      <c r="AP284" s="792">
        <v>0.16666666666666666</v>
      </c>
      <c r="AQ284" s="937">
        <v>111.4665163967655</v>
      </c>
      <c r="AR284" s="886">
        <v>0.8</v>
      </c>
      <c r="AS284" s="923">
        <v>0</v>
      </c>
      <c r="AT284" s="923">
        <v>0</v>
      </c>
      <c r="AU284" s="949">
        <v>0.57999999999999996</v>
      </c>
      <c r="AV284" s="944">
        <v>0</v>
      </c>
      <c r="AW284" s="923">
        <v>0</v>
      </c>
      <c r="AX284" s="23">
        <v>0</v>
      </c>
      <c r="AY284" s="937">
        <v>112.0465163967655</v>
      </c>
      <c r="AZ284" s="923">
        <v>0</v>
      </c>
      <c r="BA284" s="950">
        <v>112.0465163967655</v>
      </c>
      <c r="BB284" s="951">
        <v>162.74111393927762</v>
      </c>
      <c r="BL284" s="887"/>
      <c r="BN284" s="945"/>
    </row>
    <row r="285" spans="3:66">
      <c r="C285" s="826" t="s">
        <v>22</v>
      </c>
      <c r="D285" s="827" t="s">
        <v>124</v>
      </c>
      <c r="E285" s="827" t="s">
        <v>19</v>
      </c>
      <c r="F285" s="852">
        <v>400</v>
      </c>
      <c r="G285" s="853">
        <v>2025</v>
      </c>
      <c r="H285" s="854">
        <v>5</v>
      </c>
      <c r="I285" s="855">
        <v>2030</v>
      </c>
      <c r="J285" s="853">
        <v>100</v>
      </c>
      <c r="K285" s="856">
        <v>3537.4133152012569</v>
      </c>
      <c r="L285" s="856">
        <v>0.57999999999999996</v>
      </c>
      <c r="M285" s="857">
        <v>0</v>
      </c>
      <c r="N285" s="857">
        <v>0</v>
      </c>
      <c r="O285" s="858">
        <v>20.2</v>
      </c>
      <c r="P285" s="857">
        <v>0.45</v>
      </c>
      <c r="Q285" s="858">
        <v>176.87066576006285</v>
      </c>
      <c r="R285" s="852" t="s">
        <v>23</v>
      </c>
      <c r="S285" s="859">
        <v>0.8</v>
      </c>
      <c r="T285" s="859">
        <v>0.02</v>
      </c>
      <c r="U285" s="860">
        <v>0.04</v>
      </c>
      <c r="V285" s="861" t="s">
        <v>23</v>
      </c>
      <c r="W285" s="862">
        <v>0</v>
      </c>
      <c r="X285" s="862">
        <v>0</v>
      </c>
      <c r="Y285" s="863">
        <v>0</v>
      </c>
      <c r="Z285" s="696">
        <v>0</v>
      </c>
      <c r="AD285" s="946" t="s">
        <v>124</v>
      </c>
      <c r="AE285" s="947" t="s">
        <v>19</v>
      </c>
      <c r="AF285" s="923">
        <v>3537.4133152012569</v>
      </c>
      <c r="AG285" s="923">
        <v>176.87066576006285</v>
      </c>
      <c r="AH285" s="948">
        <v>4.7359999999999999E-2</v>
      </c>
      <c r="AI285" s="937">
        <v>175.90848933832811</v>
      </c>
      <c r="AJ285" s="937">
        <v>20.2</v>
      </c>
      <c r="AK285" s="792">
        <v>2.617264731564849E-2</v>
      </c>
      <c r="AL285" s="923">
        <v>0.52868747577609954</v>
      </c>
      <c r="AM285" s="923">
        <v>0</v>
      </c>
      <c r="AN285" s="937">
        <v>20.728687475776098</v>
      </c>
      <c r="AO285" s="937">
        <v>196.63717681410421</v>
      </c>
      <c r="AP285" s="792">
        <v>0.41666666666666669</v>
      </c>
      <c r="AQ285" s="937">
        <v>53.873199127151842</v>
      </c>
      <c r="AR285" s="886">
        <v>0.8</v>
      </c>
      <c r="AS285" s="923">
        <v>0</v>
      </c>
      <c r="AT285" s="923">
        <v>0</v>
      </c>
      <c r="AU285" s="949">
        <v>0.57999999999999996</v>
      </c>
      <c r="AV285" s="944">
        <v>0</v>
      </c>
      <c r="AW285" s="923">
        <v>0</v>
      </c>
      <c r="AX285" s="23">
        <v>0</v>
      </c>
      <c r="AY285" s="937">
        <v>54.453199127151841</v>
      </c>
      <c r="AZ285" s="923">
        <v>0</v>
      </c>
      <c r="BA285" s="950">
        <v>54.453199127151841</v>
      </c>
      <c r="BB285" s="951">
        <v>196.63717681410421</v>
      </c>
      <c r="BL285" s="887"/>
      <c r="BN285" s="945"/>
    </row>
    <row r="286" spans="3:66">
      <c r="C286" s="841" t="s">
        <v>234</v>
      </c>
      <c r="D286" s="842" t="s">
        <v>64</v>
      </c>
      <c r="E286" s="842">
        <v>19</v>
      </c>
      <c r="F286" s="829">
        <v>400</v>
      </c>
      <c r="G286" s="830">
        <v>2025</v>
      </c>
      <c r="H286" s="830">
        <v>5</v>
      </c>
      <c r="I286" s="830">
        <v>2030</v>
      </c>
      <c r="J286" s="830">
        <v>100</v>
      </c>
      <c r="K286" s="843">
        <v>3749.6581141133324</v>
      </c>
      <c r="L286" s="843">
        <v>0.57999999999999996</v>
      </c>
      <c r="M286" s="844">
        <v>0</v>
      </c>
      <c r="N286" s="844">
        <v>0</v>
      </c>
      <c r="O286" s="845">
        <v>20.2</v>
      </c>
      <c r="P286" s="844">
        <v>0.45</v>
      </c>
      <c r="Q286" s="845">
        <v>176.87066576006285</v>
      </c>
      <c r="R286" s="829" t="s">
        <v>23</v>
      </c>
      <c r="S286" s="836">
        <v>0.8</v>
      </c>
      <c r="T286" s="836">
        <v>0.02</v>
      </c>
      <c r="U286" s="846">
        <v>0.04</v>
      </c>
      <c r="V286" s="847" t="s">
        <v>23</v>
      </c>
      <c r="W286" s="848">
        <v>0</v>
      </c>
      <c r="X286" s="848">
        <v>0</v>
      </c>
      <c r="Y286" s="849">
        <v>0</v>
      </c>
      <c r="Z286" s="850">
        <v>0</v>
      </c>
      <c r="AD286" s="952" t="s">
        <v>64</v>
      </c>
      <c r="AE286" s="947">
        <v>19</v>
      </c>
      <c r="AF286" s="923">
        <v>3749.6581141133324</v>
      </c>
      <c r="AG286" s="923">
        <v>176.87066576006285</v>
      </c>
      <c r="AH286" s="948">
        <v>4.7359999999999999E-2</v>
      </c>
      <c r="AI286" s="937">
        <v>185.960403014804</v>
      </c>
      <c r="AJ286" s="937">
        <v>20.2</v>
      </c>
      <c r="AK286" s="792">
        <v>2.617264731564849E-2</v>
      </c>
      <c r="AL286" s="923">
        <v>0.52868747577609954</v>
      </c>
      <c r="AM286" s="923">
        <v>0</v>
      </c>
      <c r="AN286" s="937">
        <v>20.728687475776098</v>
      </c>
      <c r="AO286" s="937">
        <v>206.6890904905801</v>
      </c>
      <c r="AP286" s="792">
        <v>0.41666666666666669</v>
      </c>
      <c r="AQ286" s="937">
        <v>56.62714807961099</v>
      </c>
      <c r="AR286" s="886">
        <v>0.8</v>
      </c>
      <c r="AS286" s="923">
        <v>0</v>
      </c>
      <c r="AT286" s="923">
        <v>0</v>
      </c>
      <c r="AU286" s="949">
        <v>0.57999999999999996</v>
      </c>
      <c r="AV286" s="944">
        <v>0</v>
      </c>
      <c r="AW286" s="923">
        <v>0</v>
      </c>
      <c r="AX286" s="23">
        <v>0</v>
      </c>
      <c r="AY286" s="937">
        <v>57.207148079610988</v>
      </c>
      <c r="AZ286" s="923">
        <v>0</v>
      </c>
      <c r="BA286" s="950">
        <v>57.207148079610988</v>
      </c>
      <c r="BB286" s="951">
        <v>206.6890904905801</v>
      </c>
      <c r="BL286" s="887"/>
      <c r="BN286" s="945"/>
    </row>
    <row r="287" spans="3:66">
      <c r="C287" s="841" t="s">
        <v>235</v>
      </c>
      <c r="D287" s="842" t="s">
        <v>65</v>
      </c>
      <c r="E287" s="842">
        <v>497</v>
      </c>
      <c r="F287" s="829">
        <v>400</v>
      </c>
      <c r="G287" s="830">
        <v>2025</v>
      </c>
      <c r="H287" s="830">
        <v>5</v>
      </c>
      <c r="I287" s="830">
        <v>2030</v>
      </c>
      <c r="J287" s="830">
        <v>100</v>
      </c>
      <c r="K287" s="843">
        <v>3820.4063804173575</v>
      </c>
      <c r="L287" s="843">
        <v>0.57999999999999996</v>
      </c>
      <c r="M287" s="844">
        <v>0</v>
      </c>
      <c r="N287" s="844">
        <v>0</v>
      </c>
      <c r="O287" s="845">
        <v>20.2</v>
      </c>
      <c r="P287" s="844">
        <v>0.45</v>
      </c>
      <c r="Q287" s="845">
        <v>176.87066576006285</v>
      </c>
      <c r="R287" s="829" t="s">
        <v>23</v>
      </c>
      <c r="S287" s="836">
        <v>0.8</v>
      </c>
      <c r="T287" s="836">
        <v>0.02</v>
      </c>
      <c r="U287" s="846">
        <v>0.04</v>
      </c>
      <c r="V287" s="847" t="s">
        <v>23</v>
      </c>
      <c r="W287" s="848">
        <v>0</v>
      </c>
      <c r="X287" s="848">
        <v>0</v>
      </c>
      <c r="Y287" s="849">
        <v>0</v>
      </c>
      <c r="Z287" s="850">
        <v>0</v>
      </c>
      <c r="AD287" s="952" t="s">
        <v>65</v>
      </c>
      <c r="AE287" s="947">
        <v>497</v>
      </c>
      <c r="AF287" s="923">
        <v>3820.4063804173575</v>
      </c>
      <c r="AG287" s="923">
        <v>176.87066576006285</v>
      </c>
      <c r="AH287" s="948">
        <v>4.7359999999999999E-2</v>
      </c>
      <c r="AI287" s="937">
        <v>189.31104090696263</v>
      </c>
      <c r="AJ287" s="937">
        <v>20.2</v>
      </c>
      <c r="AK287" s="792">
        <v>2.617264731564849E-2</v>
      </c>
      <c r="AL287" s="923">
        <v>0.52868747577609954</v>
      </c>
      <c r="AM287" s="923">
        <v>0</v>
      </c>
      <c r="AN287" s="937">
        <v>20.728687475776098</v>
      </c>
      <c r="AO287" s="937">
        <v>210.03972838273873</v>
      </c>
      <c r="AP287" s="792">
        <v>0.41666666666666669</v>
      </c>
      <c r="AQ287" s="937">
        <v>57.545131063764025</v>
      </c>
      <c r="AR287" s="886">
        <v>0.8</v>
      </c>
      <c r="AS287" s="923">
        <v>0</v>
      </c>
      <c r="AT287" s="923">
        <v>0</v>
      </c>
      <c r="AU287" s="949">
        <v>0.57999999999999996</v>
      </c>
      <c r="AV287" s="944">
        <v>0</v>
      </c>
      <c r="AW287" s="923">
        <v>0</v>
      </c>
      <c r="AX287" s="23">
        <v>0</v>
      </c>
      <c r="AY287" s="937">
        <v>58.125131063764023</v>
      </c>
      <c r="AZ287" s="923">
        <v>0</v>
      </c>
      <c r="BA287" s="950">
        <v>58.125131063764023</v>
      </c>
      <c r="BB287" s="951">
        <v>210.03972838273873</v>
      </c>
      <c r="BL287" s="887"/>
      <c r="BN287" s="945"/>
    </row>
    <row r="288" spans="3:66">
      <c r="C288" s="841" t="s">
        <v>236</v>
      </c>
      <c r="D288" s="842" t="s">
        <v>56</v>
      </c>
      <c r="E288" s="842">
        <v>2353</v>
      </c>
      <c r="F288" s="829">
        <v>400</v>
      </c>
      <c r="G288" s="830">
        <v>2025</v>
      </c>
      <c r="H288" s="830">
        <v>5</v>
      </c>
      <c r="I288" s="830">
        <v>2030</v>
      </c>
      <c r="J288" s="830">
        <v>100</v>
      </c>
      <c r="K288" s="843">
        <v>3643.5357146572946</v>
      </c>
      <c r="L288" s="843">
        <v>0.57999999999999996</v>
      </c>
      <c r="M288" s="844">
        <v>0</v>
      </c>
      <c r="N288" s="844">
        <v>0</v>
      </c>
      <c r="O288" s="845">
        <v>20.2</v>
      </c>
      <c r="P288" s="844">
        <v>0.45</v>
      </c>
      <c r="Q288" s="845">
        <v>176.87066576006285</v>
      </c>
      <c r="R288" s="829" t="s">
        <v>23</v>
      </c>
      <c r="S288" s="836">
        <v>0.8</v>
      </c>
      <c r="T288" s="836">
        <v>0.02</v>
      </c>
      <c r="U288" s="846">
        <v>0.04</v>
      </c>
      <c r="V288" s="847" t="s">
        <v>23</v>
      </c>
      <c r="W288" s="848">
        <v>0</v>
      </c>
      <c r="X288" s="848">
        <v>0</v>
      </c>
      <c r="Y288" s="849">
        <v>0</v>
      </c>
      <c r="Z288" s="850">
        <v>0</v>
      </c>
      <c r="AD288" s="952" t="s">
        <v>56</v>
      </c>
      <c r="AE288" s="947">
        <v>2353</v>
      </c>
      <c r="AF288" s="923">
        <v>3643.5357146572946</v>
      </c>
      <c r="AG288" s="923">
        <v>176.87066576006285</v>
      </c>
      <c r="AH288" s="948">
        <v>4.7359999999999999E-2</v>
      </c>
      <c r="AI288" s="937">
        <v>180.93444617656604</v>
      </c>
      <c r="AJ288" s="937">
        <v>20.2</v>
      </c>
      <c r="AK288" s="792">
        <v>2.617264731564849E-2</v>
      </c>
      <c r="AL288" s="923">
        <v>0.52868747577609954</v>
      </c>
      <c r="AM288" s="923">
        <v>0</v>
      </c>
      <c r="AN288" s="937">
        <v>20.728687475776098</v>
      </c>
      <c r="AO288" s="937">
        <v>201.66313365234214</v>
      </c>
      <c r="AP288" s="792">
        <v>0.41666666666666669</v>
      </c>
      <c r="AQ288" s="937">
        <v>55.250173603381398</v>
      </c>
      <c r="AR288" s="886">
        <v>0.8</v>
      </c>
      <c r="AS288" s="923">
        <v>0</v>
      </c>
      <c r="AT288" s="923">
        <v>0</v>
      </c>
      <c r="AU288" s="949">
        <v>0.57999999999999996</v>
      </c>
      <c r="AV288" s="944">
        <v>0</v>
      </c>
      <c r="AW288" s="923">
        <v>0</v>
      </c>
      <c r="AX288" s="23">
        <v>0</v>
      </c>
      <c r="AY288" s="937">
        <v>55.830173603381397</v>
      </c>
      <c r="AZ288" s="923">
        <v>0</v>
      </c>
      <c r="BA288" s="950">
        <v>55.830173603381397</v>
      </c>
      <c r="BB288" s="951">
        <v>201.66313365234214</v>
      </c>
      <c r="BL288" s="887"/>
      <c r="BN288" s="945"/>
    </row>
    <row r="289" spans="3:66">
      <c r="C289" s="841" t="s">
        <v>237</v>
      </c>
      <c r="D289" s="842" t="s">
        <v>66</v>
      </c>
      <c r="E289" s="842">
        <v>2814</v>
      </c>
      <c r="F289" s="829">
        <v>400</v>
      </c>
      <c r="G289" s="830">
        <v>2025</v>
      </c>
      <c r="H289" s="830">
        <v>5</v>
      </c>
      <c r="I289" s="830">
        <v>2030</v>
      </c>
      <c r="J289" s="830">
        <v>100</v>
      </c>
      <c r="K289" s="843">
        <v>3608.1615815052819</v>
      </c>
      <c r="L289" s="843">
        <v>0.57999999999999996</v>
      </c>
      <c r="M289" s="844">
        <v>0</v>
      </c>
      <c r="N289" s="844">
        <v>0</v>
      </c>
      <c r="O289" s="845">
        <v>20.2</v>
      </c>
      <c r="P289" s="844">
        <v>0.45</v>
      </c>
      <c r="Q289" s="845">
        <v>176.87066576006285</v>
      </c>
      <c r="R289" s="829" t="s">
        <v>23</v>
      </c>
      <c r="S289" s="836">
        <v>0.8</v>
      </c>
      <c r="T289" s="836">
        <v>0.02</v>
      </c>
      <c r="U289" s="846">
        <v>0.04</v>
      </c>
      <c r="V289" s="847" t="s">
        <v>23</v>
      </c>
      <c r="W289" s="848">
        <v>0</v>
      </c>
      <c r="X289" s="848">
        <v>0</v>
      </c>
      <c r="Y289" s="849">
        <v>0</v>
      </c>
      <c r="Z289" s="850">
        <v>0</v>
      </c>
      <c r="AD289" s="952" t="s">
        <v>66</v>
      </c>
      <c r="AE289" s="947">
        <v>2814</v>
      </c>
      <c r="AF289" s="923">
        <v>3608.1615815052819</v>
      </c>
      <c r="AG289" s="923">
        <v>176.87066576006285</v>
      </c>
      <c r="AH289" s="948">
        <v>4.7359999999999999E-2</v>
      </c>
      <c r="AI289" s="937">
        <v>179.25912723048671</v>
      </c>
      <c r="AJ289" s="937">
        <v>20.2</v>
      </c>
      <c r="AK289" s="792">
        <v>2.617264731564849E-2</v>
      </c>
      <c r="AL289" s="923">
        <v>0.52868747577609954</v>
      </c>
      <c r="AM289" s="923">
        <v>0</v>
      </c>
      <c r="AN289" s="937">
        <v>20.728687475776098</v>
      </c>
      <c r="AO289" s="937">
        <v>199.98781470626281</v>
      </c>
      <c r="AP289" s="792">
        <v>0.41666666666666669</v>
      </c>
      <c r="AQ289" s="937">
        <v>54.791182111304877</v>
      </c>
      <c r="AR289" s="886">
        <v>0.8</v>
      </c>
      <c r="AS289" s="923">
        <v>0</v>
      </c>
      <c r="AT289" s="923">
        <v>0</v>
      </c>
      <c r="AU289" s="949">
        <v>0.57999999999999996</v>
      </c>
      <c r="AV289" s="944">
        <v>0</v>
      </c>
      <c r="AW289" s="923">
        <v>0</v>
      </c>
      <c r="AX289" s="23">
        <v>0</v>
      </c>
      <c r="AY289" s="937">
        <v>55.371182111304876</v>
      </c>
      <c r="AZ289" s="923">
        <v>0</v>
      </c>
      <c r="BA289" s="950">
        <v>55.371182111304876</v>
      </c>
      <c r="BB289" s="951">
        <v>199.98781470626281</v>
      </c>
      <c r="BL289" s="887"/>
      <c r="BN289" s="945"/>
    </row>
    <row r="290" spans="3:66">
      <c r="C290" s="841" t="s">
        <v>61</v>
      </c>
      <c r="D290" s="842" t="s">
        <v>67</v>
      </c>
      <c r="E290" s="842">
        <v>4225</v>
      </c>
      <c r="F290" s="829">
        <v>400</v>
      </c>
      <c r="G290" s="830">
        <v>2025</v>
      </c>
      <c r="H290" s="830">
        <v>5</v>
      </c>
      <c r="I290" s="830">
        <v>2030</v>
      </c>
      <c r="J290" s="830">
        <v>100</v>
      </c>
      <c r="K290" s="843">
        <v>3643.5357146572946</v>
      </c>
      <c r="L290" s="843">
        <v>0.57999999999999996</v>
      </c>
      <c r="M290" s="844">
        <v>0</v>
      </c>
      <c r="N290" s="844">
        <v>0</v>
      </c>
      <c r="O290" s="845">
        <v>20.2</v>
      </c>
      <c r="P290" s="844">
        <v>0.45</v>
      </c>
      <c r="Q290" s="845">
        <v>176.87066576006285</v>
      </c>
      <c r="R290" s="829" t="s">
        <v>23</v>
      </c>
      <c r="S290" s="836">
        <v>0.8</v>
      </c>
      <c r="T290" s="836">
        <v>0.02</v>
      </c>
      <c r="U290" s="846">
        <v>0.04</v>
      </c>
      <c r="V290" s="847" t="s">
        <v>23</v>
      </c>
      <c r="W290" s="848">
        <v>0</v>
      </c>
      <c r="X290" s="848">
        <v>0</v>
      </c>
      <c r="Y290" s="849">
        <v>0</v>
      </c>
      <c r="Z290" s="850">
        <v>0</v>
      </c>
      <c r="AD290" s="952" t="s">
        <v>67</v>
      </c>
      <c r="AE290" s="947">
        <v>4225</v>
      </c>
      <c r="AF290" s="923">
        <v>3643.5357146572946</v>
      </c>
      <c r="AG290" s="923">
        <v>176.87066576006285</v>
      </c>
      <c r="AH290" s="948">
        <v>4.7359999999999999E-2</v>
      </c>
      <c r="AI290" s="937">
        <v>180.93444617656604</v>
      </c>
      <c r="AJ290" s="937">
        <v>20.2</v>
      </c>
      <c r="AK290" s="792">
        <v>2.617264731564849E-2</v>
      </c>
      <c r="AL290" s="923">
        <v>0.52868747577609954</v>
      </c>
      <c r="AM290" s="923">
        <v>0</v>
      </c>
      <c r="AN290" s="937">
        <v>20.728687475776098</v>
      </c>
      <c r="AO290" s="937">
        <v>201.66313365234214</v>
      </c>
      <c r="AP290" s="792">
        <v>0.41666666666666669</v>
      </c>
      <c r="AQ290" s="937">
        <v>55.250173603381398</v>
      </c>
      <c r="AR290" s="886">
        <v>0.8</v>
      </c>
      <c r="AS290" s="923">
        <v>0</v>
      </c>
      <c r="AT290" s="923">
        <v>0</v>
      </c>
      <c r="AU290" s="949">
        <v>0.57999999999999996</v>
      </c>
      <c r="AV290" s="944">
        <v>0</v>
      </c>
      <c r="AW290" s="923">
        <v>0</v>
      </c>
      <c r="AX290" s="23">
        <v>0</v>
      </c>
      <c r="AY290" s="937">
        <v>55.830173603381397</v>
      </c>
      <c r="AZ290" s="923">
        <v>0</v>
      </c>
      <c r="BA290" s="950">
        <v>55.830173603381397</v>
      </c>
      <c r="BB290" s="951">
        <v>201.66313365234214</v>
      </c>
      <c r="BL290" s="887"/>
      <c r="BN290" s="945"/>
    </row>
    <row r="291" spans="3:66">
      <c r="C291" s="841" t="s">
        <v>238</v>
      </c>
      <c r="D291" s="842" t="s">
        <v>68</v>
      </c>
      <c r="E291" s="842">
        <v>6130</v>
      </c>
      <c r="F291" s="829">
        <v>400</v>
      </c>
      <c r="G291" s="830">
        <v>2025</v>
      </c>
      <c r="H291" s="830">
        <v>5</v>
      </c>
      <c r="I291" s="830">
        <v>2030</v>
      </c>
      <c r="J291" s="830">
        <v>100</v>
      </c>
      <c r="K291" s="843">
        <v>3502.0391820492441</v>
      </c>
      <c r="L291" s="843">
        <v>0.57999999999999996</v>
      </c>
      <c r="M291" s="844">
        <v>0</v>
      </c>
      <c r="N291" s="844">
        <v>0</v>
      </c>
      <c r="O291" s="845">
        <v>20.2</v>
      </c>
      <c r="P291" s="844">
        <v>0.45</v>
      </c>
      <c r="Q291" s="845">
        <v>176.87066576006285</v>
      </c>
      <c r="R291" s="829" t="s">
        <v>23</v>
      </c>
      <c r="S291" s="836">
        <v>0.8</v>
      </c>
      <c r="T291" s="836">
        <v>0.02</v>
      </c>
      <c r="U291" s="846">
        <v>0.04</v>
      </c>
      <c r="V291" s="847" t="s">
        <v>23</v>
      </c>
      <c r="W291" s="848">
        <v>0</v>
      </c>
      <c r="X291" s="848">
        <v>0</v>
      </c>
      <c r="Y291" s="849">
        <v>0</v>
      </c>
      <c r="Z291" s="850">
        <v>0</v>
      </c>
      <c r="AD291" s="952" t="s">
        <v>68</v>
      </c>
      <c r="AE291" s="947">
        <v>6130</v>
      </c>
      <c r="AF291" s="923">
        <v>3502.0391820492441</v>
      </c>
      <c r="AG291" s="923">
        <v>176.87066576006285</v>
      </c>
      <c r="AH291" s="948">
        <v>4.7359999999999999E-2</v>
      </c>
      <c r="AI291" s="937">
        <v>174.23317039224878</v>
      </c>
      <c r="AJ291" s="937">
        <v>20.2</v>
      </c>
      <c r="AK291" s="792">
        <v>2.617264731564849E-2</v>
      </c>
      <c r="AL291" s="923">
        <v>0.52868747577609954</v>
      </c>
      <c r="AM291" s="923">
        <v>0</v>
      </c>
      <c r="AN291" s="937">
        <v>20.728687475776098</v>
      </c>
      <c r="AO291" s="937">
        <v>194.96185786802488</v>
      </c>
      <c r="AP291" s="792">
        <v>0.41666666666666669</v>
      </c>
      <c r="AQ291" s="937">
        <v>53.4142076350753</v>
      </c>
      <c r="AR291" s="886">
        <v>0.8</v>
      </c>
      <c r="AS291" s="923">
        <v>0</v>
      </c>
      <c r="AT291" s="923">
        <v>0</v>
      </c>
      <c r="AU291" s="949">
        <v>0.57999999999999996</v>
      </c>
      <c r="AV291" s="944">
        <v>0</v>
      </c>
      <c r="AW291" s="923">
        <v>0</v>
      </c>
      <c r="AX291" s="23">
        <v>0</v>
      </c>
      <c r="AY291" s="937">
        <v>53.994207635075298</v>
      </c>
      <c r="AZ291" s="923">
        <v>0</v>
      </c>
      <c r="BA291" s="950">
        <v>53.994207635075298</v>
      </c>
      <c r="BB291" s="951">
        <v>194.96185786802488</v>
      </c>
      <c r="BL291" s="887"/>
      <c r="BN291" s="945"/>
    </row>
    <row r="292" spans="3:66">
      <c r="C292" s="826" t="s">
        <v>22</v>
      </c>
      <c r="D292" s="827" t="s">
        <v>125</v>
      </c>
      <c r="E292" s="827" t="s">
        <v>19</v>
      </c>
      <c r="F292" s="852">
        <v>100</v>
      </c>
      <c r="G292" s="853">
        <v>2026</v>
      </c>
      <c r="H292" s="854">
        <v>5</v>
      </c>
      <c r="I292" s="855">
        <v>2031</v>
      </c>
      <c r="J292" s="853">
        <v>60</v>
      </c>
      <c r="K292" s="856">
        <v>6173.760755101147</v>
      </c>
      <c r="L292" s="856">
        <v>0.7</v>
      </c>
      <c r="M292" s="857">
        <v>0</v>
      </c>
      <c r="N292" s="857">
        <v>0</v>
      </c>
      <c r="O292" s="858">
        <v>2</v>
      </c>
      <c r="P292" s="857">
        <v>0</v>
      </c>
      <c r="Q292" s="858">
        <v>60</v>
      </c>
      <c r="R292" s="852" t="s">
        <v>23</v>
      </c>
      <c r="S292" s="859">
        <v>0.55000000000000004</v>
      </c>
      <c r="T292" s="859">
        <v>0.02</v>
      </c>
      <c r="U292" s="860">
        <v>0.03</v>
      </c>
      <c r="V292" s="861" t="s">
        <v>23</v>
      </c>
      <c r="W292" s="862">
        <v>0</v>
      </c>
      <c r="X292" s="862">
        <v>0</v>
      </c>
      <c r="Y292" s="863">
        <v>0</v>
      </c>
      <c r="Z292" s="696">
        <v>0</v>
      </c>
      <c r="AD292" s="946" t="s">
        <v>125</v>
      </c>
      <c r="AE292" s="947" t="s">
        <v>19</v>
      </c>
      <c r="AF292" s="923">
        <v>6173.760755101147</v>
      </c>
      <c r="AG292" s="923">
        <v>60</v>
      </c>
      <c r="AH292" s="948">
        <v>5.0790000000000002E-2</v>
      </c>
      <c r="AI292" s="937">
        <v>316.61270875158726</v>
      </c>
      <c r="AJ292" s="937">
        <v>2</v>
      </c>
      <c r="AK292" s="792">
        <v>2.617264731564849E-2</v>
      </c>
      <c r="AL292" s="923">
        <v>5.2345294631296981E-2</v>
      </c>
      <c r="AM292" s="923">
        <v>0</v>
      </c>
      <c r="AN292" s="937">
        <v>2.052345294631297</v>
      </c>
      <c r="AO292" s="937">
        <v>318.66505404621859</v>
      </c>
      <c r="AP292" s="792">
        <v>0.35483870967741932</v>
      </c>
      <c r="AQ292" s="937">
        <v>102.51781522865065</v>
      </c>
      <c r="AR292" s="886">
        <v>0.55000000000000004</v>
      </c>
      <c r="AS292" s="923">
        <v>0</v>
      </c>
      <c r="AT292" s="923">
        <v>0</v>
      </c>
      <c r="AU292" s="949">
        <v>0.7</v>
      </c>
      <c r="AV292" s="944">
        <v>0</v>
      </c>
      <c r="AW292" s="923">
        <v>0</v>
      </c>
      <c r="AX292" s="23">
        <v>0</v>
      </c>
      <c r="AY292" s="937">
        <v>103.21781522865065</v>
      </c>
      <c r="AZ292" s="923">
        <v>0</v>
      </c>
      <c r="BA292" s="950">
        <v>103.21781522865065</v>
      </c>
      <c r="BB292" s="951">
        <v>318.66505404621859</v>
      </c>
      <c r="BL292" s="887"/>
      <c r="BN292" s="945"/>
    </row>
    <row r="293" spans="3:66">
      <c r="C293" s="841" t="s">
        <v>234</v>
      </c>
      <c r="D293" s="842" t="s">
        <v>64</v>
      </c>
      <c r="E293" s="842">
        <v>19</v>
      </c>
      <c r="F293" s="829">
        <v>100</v>
      </c>
      <c r="G293" s="830">
        <v>2026</v>
      </c>
      <c r="H293" s="830">
        <v>5</v>
      </c>
      <c r="I293" s="830">
        <v>2031</v>
      </c>
      <c r="J293" s="830">
        <v>60</v>
      </c>
      <c r="K293" s="843">
        <v>6544.1864004072158</v>
      </c>
      <c r="L293" s="843">
        <v>0.7</v>
      </c>
      <c r="M293" s="844">
        <v>0</v>
      </c>
      <c r="N293" s="844">
        <v>0</v>
      </c>
      <c r="O293" s="845">
        <v>2</v>
      </c>
      <c r="P293" s="844">
        <v>0</v>
      </c>
      <c r="Q293" s="845">
        <v>60</v>
      </c>
      <c r="R293" s="829" t="s">
        <v>23</v>
      </c>
      <c r="S293" s="836">
        <v>0.55000000000000004</v>
      </c>
      <c r="T293" s="836">
        <v>0.02</v>
      </c>
      <c r="U293" s="846">
        <v>0.03</v>
      </c>
      <c r="V293" s="847" t="s">
        <v>23</v>
      </c>
      <c r="W293" s="848">
        <v>0</v>
      </c>
      <c r="X293" s="848">
        <v>0</v>
      </c>
      <c r="Y293" s="849">
        <v>0</v>
      </c>
      <c r="Z293" s="850">
        <v>0</v>
      </c>
      <c r="AD293" s="952" t="s">
        <v>64</v>
      </c>
      <c r="AE293" s="947">
        <v>19</v>
      </c>
      <c r="AF293" s="923">
        <v>6544.1864004072158</v>
      </c>
      <c r="AG293" s="923">
        <v>60</v>
      </c>
      <c r="AH293" s="948">
        <v>5.0790000000000002E-2</v>
      </c>
      <c r="AI293" s="937">
        <v>335.4266272766825</v>
      </c>
      <c r="AJ293" s="937">
        <v>2</v>
      </c>
      <c r="AK293" s="792">
        <v>2.617264731564849E-2</v>
      </c>
      <c r="AL293" s="923">
        <v>5.2345294631296981E-2</v>
      </c>
      <c r="AM293" s="923">
        <v>0</v>
      </c>
      <c r="AN293" s="937">
        <v>2.052345294631297</v>
      </c>
      <c r="AO293" s="937">
        <v>337.47897257131382</v>
      </c>
      <c r="AP293" s="792">
        <v>0.35483870967741932</v>
      </c>
      <c r="AQ293" s="937">
        <v>108.57044572136498</v>
      </c>
      <c r="AR293" s="886">
        <v>0.55000000000000004</v>
      </c>
      <c r="AS293" s="923">
        <v>0</v>
      </c>
      <c r="AT293" s="923">
        <v>0</v>
      </c>
      <c r="AU293" s="949">
        <v>0.7</v>
      </c>
      <c r="AV293" s="944">
        <v>0</v>
      </c>
      <c r="AW293" s="923">
        <v>0</v>
      </c>
      <c r="AX293" s="23">
        <v>0</v>
      </c>
      <c r="AY293" s="937">
        <v>109.27044572136498</v>
      </c>
      <c r="AZ293" s="923">
        <v>0</v>
      </c>
      <c r="BA293" s="950">
        <v>109.27044572136498</v>
      </c>
      <c r="BB293" s="951">
        <v>337.47897257131382</v>
      </c>
      <c r="BL293" s="887"/>
      <c r="BN293" s="945"/>
    </row>
    <row r="294" spans="3:66">
      <c r="C294" s="841" t="s">
        <v>235</v>
      </c>
      <c r="D294" s="842" t="s">
        <v>65</v>
      </c>
      <c r="E294" s="842">
        <v>497</v>
      </c>
      <c r="F294" s="829">
        <v>100</v>
      </c>
      <c r="G294" s="830">
        <v>2026</v>
      </c>
      <c r="H294" s="830">
        <v>5</v>
      </c>
      <c r="I294" s="830">
        <v>2031</v>
      </c>
      <c r="J294" s="830">
        <v>60</v>
      </c>
      <c r="K294" s="843">
        <v>6667.6616155092388</v>
      </c>
      <c r="L294" s="843">
        <v>0.7</v>
      </c>
      <c r="M294" s="844">
        <v>0</v>
      </c>
      <c r="N294" s="844">
        <v>0</v>
      </c>
      <c r="O294" s="845">
        <v>2</v>
      </c>
      <c r="P294" s="844">
        <v>0</v>
      </c>
      <c r="Q294" s="845">
        <v>60</v>
      </c>
      <c r="R294" s="829" t="s">
        <v>23</v>
      </c>
      <c r="S294" s="836">
        <v>0.55000000000000004</v>
      </c>
      <c r="T294" s="836">
        <v>0.02</v>
      </c>
      <c r="U294" s="846">
        <v>0.03</v>
      </c>
      <c r="V294" s="847" t="s">
        <v>23</v>
      </c>
      <c r="W294" s="848">
        <v>0</v>
      </c>
      <c r="X294" s="848">
        <v>0</v>
      </c>
      <c r="Y294" s="849">
        <v>0</v>
      </c>
      <c r="Z294" s="850">
        <v>0</v>
      </c>
      <c r="AD294" s="952" t="s">
        <v>65</v>
      </c>
      <c r="AE294" s="947">
        <v>497</v>
      </c>
      <c r="AF294" s="923">
        <v>6667.6616155092388</v>
      </c>
      <c r="AG294" s="923">
        <v>60</v>
      </c>
      <c r="AH294" s="948">
        <v>5.0790000000000002E-2</v>
      </c>
      <c r="AI294" s="937">
        <v>341.69793345171428</v>
      </c>
      <c r="AJ294" s="937">
        <v>2</v>
      </c>
      <c r="AK294" s="792">
        <v>2.617264731564849E-2</v>
      </c>
      <c r="AL294" s="923">
        <v>5.2345294631296981E-2</v>
      </c>
      <c r="AM294" s="923">
        <v>0</v>
      </c>
      <c r="AN294" s="937">
        <v>2.052345294631297</v>
      </c>
      <c r="AO294" s="937">
        <v>343.7502787463456</v>
      </c>
      <c r="AP294" s="792">
        <v>0.35483870967741932</v>
      </c>
      <c r="AQ294" s="937">
        <v>110.58798921893643</v>
      </c>
      <c r="AR294" s="886">
        <v>0.55000000000000004</v>
      </c>
      <c r="AS294" s="923">
        <v>0</v>
      </c>
      <c r="AT294" s="923">
        <v>0</v>
      </c>
      <c r="AU294" s="949">
        <v>0.7</v>
      </c>
      <c r="AV294" s="944">
        <v>0</v>
      </c>
      <c r="AW294" s="923">
        <v>0</v>
      </c>
      <c r="AX294" s="23">
        <v>0</v>
      </c>
      <c r="AY294" s="937">
        <v>111.28798921893643</v>
      </c>
      <c r="AZ294" s="923">
        <v>0</v>
      </c>
      <c r="BA294" s="950">
        <v>111.28798921893643</v>
      </c>
      <c r="BB294" s="951">
        <v>343.7502787463456</v>
      </c>
      <c r="BL294" s="887"/>
      <c r="BN294" s="945"/>
    </row>
    <row r="295" spans="3:66">
      <c r="C295" s="841" t="s">
        <v>236</v>
      </c>
      <c r="D295" s="842" t="s">
        <v>56</v>
      </c>
      <c r="E295" s="842">
        <v>2353</v>
      </c>
      <c r="F295" s="829">
        <v>100</v>
      </c>
      <c r="G295" s="830">
        <v>2026</v>
      </c>
      <c r="H295" s="830">
        <v>5</v>
      </c>
      <c r="I295" s="830">
        <v>2031</v>
      </c>
      <c r="J295" s="830">
        <v>60</v>
      </c>
      <c r="K295" s="843">
        <v>6358.9735777541819</v>
      </c>
      <c r="L295" s="843">
        <v>0.7</v>
      </c>
      <c r="M295" s="844">
        <v>0</v>
      </c>
      <c r="N295" s="844">
        <v>0</v>
      </c>
      <c r="O295" s="845">
        <v>2</v>
      </c>
      <c r="P295" s="844">
        <v>0</v>
      </c>
      <c r="Q295" s="845">
        <v>60</v>
      </c>
      <c r="R295" s="829" t="s">
        <v>23</v>
      </c>
      <c r="S295" s="836">
        <v>0.55000000000000004</v>
      </c>
      <c r="T295" s="836">
        <v>0.02</v>
      </c>
      <c r="U295" s="846">
        <v>0.03</v>
      </c>
      <c r="V295" s="847" t="s">
        <v>23</v>
      </c>
      <c r="W295" s="848">
        <v>0</v>
      </c>
      <c r="X295" s="848">
        <v>0</v>
      </c>
      <c r="Y295" s="849">
        <v>0</v>
      </c>
      <c r="Z295" s="850">
        <v>0</v>
      </c>
      <c r="AD295" s="952" t="s">
        <v>56</v>
      </c>
      <c r="AE295" s="947">
        <v>2353</v>
      </c>
      <c r="AF295" s="923">
        <v>6358.9735777541819</v>
      </c>
      <c r="AG295" s="923">
        <v>60</v>
      </c>
      <c r="AH295" s="948">
        <v>5.0790000000000002E-2</v>
      </c>
      <c r="AI295" s="937">
        <v>326.01966801413494</v>
      </c>
      <c r="AJ295" s="937">
        <v>2</v>
      </c>
      <c r="AK295" s="792">
        <v>2.617264731564849E-2</v>
      </c>
      <c r="AL295" s="923">
        <v>5.2345294631296981E-2</v>
      </c>
      <c r="AM295" s="923">
        <v>0</v>
      </c>
      <c r="AN295" s="937">
        <v>2.052345294631297</v>
      </c>
      <c r="AO295" s="937">
        <v>328.07201330876626</v>
      </c>
      <c r="AP295" s="792">
        <v>0.35483870967741932</v>
      </c>
      <c r="AQ295" s="937">
        <v>105.54413047500783</v>
      </c>
      <c r="AR295" s="886">
        <v>0.55000000000000004</v>
      </c>
      <c r="AS295" s="923">
        <v>0</v>
      </c>
      <c r="AT295" s="923">
        <v>0</v>
      </c>
      <c r="AU295" s="949">
        <v>0.7</v>
      </c>
      <c r="AV295" s="944">
        <v>0</v>
      </c>
      <c r="AW295" s="923">
        <v>0</v>
      </c>
      <c r="AX295" s="23">
        <v>0</v>
      </c>
      <c r="AY295" s="937">
        <v>106.24413047500784</v>
      </c>
      <c r="AZ295" s="923">
        <v>0</v>
      </c>
      <c r="BA295" s="950">
        <v>106.24413047500784</v>
      </c>
      <c r="BB295" s="951">
        <v>328.07201330876626</v>
      </c>
      <c r="BL295" s="887"/>
      <c r="BN295" s="945"/>
    </row>
    <row r="296" spans="3:66">
      <c r="C296" s="841" t="s">
        <v>237</v>
      </c>
      <c r="D296" s="842" t="s">
        <v>66</v>
      </c>
      <c r="E296" s="842">
        <v>2814</v>
      </c>
      <c r="F296" s="829">
        <v>100</v>
      </c>
      <c r="G296" s="830">
        <v>2026</v>
      </c>
      <c r="H296" s="830">
        <v>5</v>
      </c>
      <c r="I296" s="830">
        <v>2031</v>
      </c>
      <c r="J296" s="830">
        <v>60</v>
      </c>
      <c r="K296" s="843">
        <v>6297.2359702031699</v>
      </c>
      <c r="L296" s="843">
        <v>0.7</v>
      </c>
      <c r="M296" s="844">
        <v>0</v>
      </c>
      <c r="N296" s="844">
        <v>0</v>
      </c>
      <c r="O296" s="845">
        <v>2</v>
      </c>
      <c r="P296" s="844">
        <v>0</v>
      </c>
      <c r="Q296" s="845">
        <v>60</v>
      </c>
      <c r="R296" s="829" t="s">
        <v>23</v>
      </c>
      <c r="S296" s="836">
        <v>0.55000000000000004</v>
      </c>
      <c r="T296" s="836">
        <v>0.02</v>
      </c>
      <c r="U296" s="846">
        <v>0.03</v>
      </c>
      <c r="V296" s="847" t="s">
        <v>23</v>
      </c>
      <c r="W296" s="848">
        <v>0</v>
      </c>
      <c r="X296" s="848">
        <v>0</v>
      </c>
      <c r="Y296" s="849">
        <v>0</v>
      </c>
      <c r="Z296" s="850">
        <v>0</v>
      </c>
      <c r="AD296" s="952" t="s">
        <v>66</v>
      </c>
      <c r="AE296" s="947">
        <v>2814</v>
      </c>
      <c r="AF296" s="923">
        <v>6297.2359702031699</v>
      </c>
      <c r="AG296" s="923">
        <v>60</v>
      </c>
      <c r="AH296" s="948">
        <v>5.0790000000000002E-2</v>
      </c>
      <c r="AI296" s="937">
        <v>322.88401492661899</v>
      </c>
      <c r="AJ296" s="937">
        <v>2</v>
      </c>
      <c r="AK296" s="792">
        <v>2.617264731564849E-2</v>
      </c>
      <c r="AL296" s="923">
        <v>5.2345294631296981E-2</v>
      </c>
      <c r="AM296" s="923">
        <v>0</v>
      </c>
      <c r="AN296" s="937">
        <v>2.052345294631297</v>
      </c>
      <c r="AO296" s="937">
        <v>324.93636022125031</v>
      </c>
      <c r="AP296" s="792">
        <v>0.35483870967741932</v>
      </c>
      <c r="AQ296" s="937">
        <v>104.5353587262221</v>
      </c>
      <c r="AR296" s="886">
        <v>0.55000000000000004</v>
      </c>
      <c r="AS296" s="923">
        <v>0</v>
      </c>
      <c r="AT296" s="923">
        <v>0</v>
      </c>
      <c r="AU296" s="949">
        <v>0.7</v>
      </c>
      <c r="AV296" s="944">
        <v>0</v>
      </c>
      <c r="AW296" s="923">
        <v>0</v>
      </c>
      <c r="AX296" s="23">
        <v>0</v>
      </c>
      <c r="AY296" s="937">
        <v>105.2353587262221</v>
      </c>
      <c r="AZ296" s="923">
        <v>0</v>
      </c>
      <c r="BA296" s="950">
        <v>105.2353587262221</v>
      </c>
      <c r="BB296" s="951">
        <v>324.93636022125031</v>
      </c>
      <c r="BL296" s="887"/>
      <c r="BN296" s="945"/>
    </row>
    <row r="297" spans="3:66">
      <c r="C297" s="841" t="s">
        <v>61</v>
      </c>
      <c r="D297" s="842" t="s">
        <v>67</v>
      </c>
      <c r="E297" s="842">
        <v>4225</v>
      </c>
      <c r="F297" s="829">
        <v>100</v>
      </c>
      <c r="G297" s="830">
        <v>2026</v>
      </c>
      <c r="H297" s="830">
        <v>5</v>
      </c>
      <c r="I297" s="830">
        <v>2031</v>
      </c>
      <c r="J297" s="830">
        <v>60</v>
      </c>
      <c r="K297" s="843">
        <v>6358.9735777541819</v>
      </c>
      <c r="L297" s="843">
        <v>0.7</v>
      </c>
      <c r="M297" s="844">
        <v>0</v>
      </c>
      <c r="N297" s="844">
        <v>0</v>
      </c>
      <c r="O297" s="845">
        <v>2</v>
      </c>
      <c r="P297" s="844">
        <v>0</v>
      </c>
      <c r="Q297" s="845">
        <v>60</v>
      </c>
      <c r="R297" s="829" t="s">
        <v>23</v>
      </c>
      <c r="S297" s="836">
        <v>0.55000000000000004</v>
      </c>
      <c r="T297" s="836">
        <v>0.02</v>
      </c>
      <c r="U297" s="846">
        <v>0.03</v>
      </c>
      <c r="V297" s="847" t="s">
        <v>23</v>
      </c>
      <c r="W297" s="848">
        <v>0</v>
      </c>
      <c r="X297" s="848">
        <v>0</v>
      </c>
      <c r="Y297" s="849">
        <v>0</v>
      </c>
      <c r="Z297" s="850">
        <v>0</v>
      </c>
      <c r="AD297" s="952" t="s">
        <v>67</v>
      </c>
      <c r="AE297" s="947">
        <v>4225</v>
      </c>
      <c r="AF297" s="923">
        <v>6358.9735777541819</v>
      </c>
      <c r="AG297" s="923">
        <v>60</v>
      </c>
      <c r="AH297" s="948">
        <v>5.0790000000000002E-2</v>
      </c>
      <c r="AI297" s="937">
        <v>326.01966801413494</v>
      </c>
      <c r="AJ297" s="937">
        <v>2</v>
      </c>
      <c r="AK297" s="792">
        <v>2.617264731564849E-2</v>
      </c>
      <c r="AL297" s="923">
        <v>5.2345294631296981E-2</v>
      </c>
      <c r="AM297" s="923">
        <v>0</v>
      </c>
      <c r="AN297" s="937">
        <v>2.052345294631297</v>
      </c>
      <c r="AO297" s="937">
        <v>328.07201330876626</v>
      </c>
      <c r="AP297" s="792">
        <v>0.35483870967741932</v>
      </c>
      <c r="AQ297" s="937">
        <v>105.54413047500783</v>
      </c>
      <c r="AR297" s="886">
        <v>0.55000000000000004</v>
      </c>
      <c r="AS297" s="923">
        <v>0</v>
      </c>
      <c r="AT297" s="923">
        <v>0</v>
      </c>
      <c r="AU297" s="949">
        <v>0.7</v>
      </c>
      <c r="AV297" s="944">
        <v>0</v>
      </c>
      <c r="AW297" s="923">
        <v>0</v>
      </c>
      <c r="AX297" s="23">
        <v>0</v>
      </c>
      <c r="AY297" s="937">
        <v>106.24413047500784</v>
      </c>
      <c r="AZ297" s="923">
        <v>0</v>
      </c>
      <c r="BA297" s="950">
        <v>106.24413047500784</v>
      </c>
      <c r="BB297" s="951">
        <v>328.07201330876626</v>
      </c>
      <c r="BL297" s="887"/>
      <c r="BN297" s="945"/>
    </row>
    <row r="298" spans="3:66">
      <c r="C298" s="841" t="s">
        <v>238</v>
      </c>
      <c r="D298" s="842" t="s">
        <v>68</v>
      </c>
      <c r="E298" s="842">
        <v>6130</v>
      </c>
      <c r="F298" s="829">
        <v>100</v>
      </c>
      <c r="G298" s="830">
        <v>2026</v>
      </c>
      <c r="H298" s="830">
        <v>5</v>
      </c>
      <c r="I298" s="830">
        <v>2031</v>
      </c>
      <c r="J298" s="830">
        <v>60</v>
      </c>
      <c r="K298" s="843">
        <v>6112.023147550135</v>
      </c>
      <c r="L298" s="843">
        <v>0.7</v>
      </c>
      <c r="M298" s="844">
        <v>0</v>
      </c>
      <c r="N298" s="844">
        <v>0</v>
      </c>
      <c r="O298" s="845">
        <v>2</v>
      </c>
      <c r="P298" s="844">
        <v>0</v>
      </c>
      <c r="Q298" s="845">
        <v>60</v>
      </c>
      <c r="R298" s="829" t="s">
        <v>23</v>
      </c>
      <c r="S298" s="836">
        <v>0.55000000000000004</v>
      </c>
      <c r="T298" s="836">
        <v>0.02</v>
      </c>
      <c r="U298" s="846">
        <v>0.03</v>
      </c>
      <c r="V298" s="847" t="s">
        <v>23</v>
      </c>
      <c r="W298" s="848">
        <v>0</v>
      </c>
      <c r="X298" s="848">
        <v>0</v>
      </c>
      <c r="Y298" s="849">
        <v>0</v>
      </c>
      <c r="Z298" s="850">
        <v>0</v>
      </c>
      <c r="AD298" s="952" t="s">
        <v>68</v>
      </c>
      <c r="AE298" s="947">
        <v>6130</v>
      </c>
      <c r="AF298" s="923">
        <v>6112.023147550135</v>
      </c>
      <c r="AG298" s="923">
        <v>60</v>
      </c>
      <c r="AH298" s="948">
        <v>5.0790000000000002E-2</v>
      </c>
      <c r="AI298" s="937">
        <v>313.47705566407137</v>
      </c>
      <c r="AJ298" s="937">
        <v>2</v>
      </c>
      <c r="AK298" s="792">
        <v>2.617264731564849E-2</v>
      </c>
      <c r="AL298" s="923">
        <v>5.2345294631296981E-2</v>
      </c>
      <c r="AM298" s="923">
        <v>0</v>
      </c>
      <c r="AN298" s="937">
        <v>2.052345294631297</v>
      </c>
      <c r="AO298" s="937">
        <v>315.52940095870269</v>
      </c>
      <c r="AP298" s="792">
        <v>0.35483870967741932</v>
      </c>
      <c r="AQ298" s="937">
        <v>101.50904347986493</v>
      </c>
      <c r="AR298" s="886">
        <v>0.55000000000000004</v>
      </c>
      <c r="AS298" s="923">
        <v>0</v>
      </c>
      <c r="AT298" s="923">
        <v>0</v>
      </c>
      <c r="AU298" s="949">
        <v>0.7</v>
      </c>
      <c r="AV298" s="944">
        <v>0</v>
      </c>
      <c r="AW298" s="923">
        <v>0</v>
      </c>
      <c r="AX298" s="23">
        <v>0</v>
      </c>
      <c r="AY298" s="937">
        <v>102.20904347986493</v>
      </c>
      <c r="AZ298" s="923">
        <v>0</v>
      </c>
      <c r="BA298" s="950">
        <v>102.20904347986493</v>
      </c>
      <c r="BB298" s="951">
        <v>315.52940095870269</v>
      </c>
      <c r="BL298" s="887"/>
      <c r="BN298" s="945"/>
    </row>
    <row r="299" spans="3:66">
      <c r="C299" s="826" t="s">
        <v>22</v>
      </c>
      <c r="D299" s="827" t="s">
        <v>126</v>
      </c>
      <c r="E299" s="827" t="s">
        <v>19</v>
      </c>
      <c r="F299" s="852">
        <v>50</v>
      </c>
      <c r="G299" s="853">
        <v>2026</v>
      </c>
      <c r="H299" s="854">
        <v>5</v>
      </c>
      <c r="I299" s="855">
        <v>2031</v>
      </c>
      <c r="J299" s="853">
        <v>60</v>
      </c>
      <c r="K299" s="856">
        <v>11525.173861669819</v>
      </c>
      <c r="L299" s="856">
        <v>0.7</v>
      </c>
      <c r="M299" s="857">
        <v>0</v>
      </c>
      <c r="N299" s="857">
        <v>0</v>
      </c>
      <c r="O299" s="858">
        <v>1</v>
      </c>
      <c r="P299" s="857">
        <v>0</v>
      </c>
      <c r="Q299" s="858">
        <v>60</v>
      </c>
      <c r="R299" s="852" t="s">
        <v>23</v>
      </c>
      <c r="S299" s="859">
        <v>0.55000000000000004</v>
      </c>
      <c r="T299" s="859">
        <v>0.02</v>
      </c>
      <c r="U299" s="860">
        <v>0.03</v>
      </c>
      <c r="V299" s="861" t="s">
        <v>23</v>
      </c>
      <c r="W299" s="862">
        <v>0</v>
      </c>
      <c r="X299" s="862">
        <v>0</v>
      </c>
      <c r="Y299" s="863">
        <v>0</v>
      </c>
      <c r="Z299" s="696">
        <v>0</v>
      </c>
      <c r="AD299" s="946" t="s">
        <v>126</v>
      </c>
      <c r="AE299" s="947" t="s">
        <v>19</v>
      </c>
      <c r="AF299" s="923">
        <v>11525.173861669819</v>
      </c>
      <c r="AG299" s="923">
        <v>60</v>
      </c>
      <c r="AH299" s="948">
        <v>5.0799999999999998E-2</v>
      </c>
      <c r="AI299" s="937">
        <v>588.52683217282674</v>
      </c>
      <c r="AJ299" s="937">
        <v>1</v>
      </c>
      <c r="AK299" s="792">
        <v>2.617264731564849E-2</v>
      </c>
      <c r="AL299" s="923">
        <v>2.617264731564849E-2</v>
      </c>
      <c r="AM299" s="923">
        <v>0</v>
      </c>
      <c r="AN299" s="937">
        <v>1.0261726473156485</v>
      </c>
      <c r="AO299" s="937">
        <v>589.55300482014241</v>
      </c>
      <c r="AP299" s="792">
        <v>0.35483870967741932</v>
      </c>
      <c r="AQ299" s="937">
        <v>189.66524646559171</v>
      </c>
      <c r="AR299" s="886">
        <v>0.55000000000000004</v>
      </c>
      <c r="AS299" s="923">
        <v>0</v>
      </c>
      <c r="AT299" s="923">
        <v>0</v>
      </c>
      <c r="AU299" s="949">
        <v>0.7</v>
      </c>
      <c r="AV299" s="944">
        <v>0</v>
      </c>
      <c r="AW299" s="923">
        <v>0</v>
      </c>
      <c r="AX299" s="23">
        <v>0</v>
      </c>
      <c r="AY299" s="937">
        <v>190.3652464655917</v>
      </c>
      <c r="AZ299" s="923">
        <v>0</v>
      </c>
      <c r="BA299" s="950">
        <v>190.3652464655917</v>
      </c>
      <c r="BB299" s="951">
        <v>589.55300482014241</v>
      </c>
      <c r="BL299" s="887"/>
      <c r="BN299" s="945"/>
    </row>
    <row r="300" spans="3:66">
      <c r="C300" s="841" t="s">
        <v>234</v>
      </c>
      <c r="D300" s="842" t="s">
        <v>64</v>
      </c>
      <c r="E300" s="842">
        <v>19</v>
      </c>
      <c r="F300" s="829">
        <v>50</v>
      </c>
      <c r="G300" s="830">
        <v>2026</v>
      </c>
      <c r="H300" s="830">
        <v>5</v>
      </c>
      <c r="I300" s="830">
        <v>2031</v>
      </c>
      <c r="J300" s="830">
        <v>60</v>
      </c>
      <c r="K300" s="843">
        <v>12216.684293370008</v>
      </c>
      <c r="L300" s="843">
        <v>0.7</v>
      </c>
      <c r="M300" s="844">
        <v>0</v>
      </c>
      <c r="N300" s="844">
        <v>0</v>
      </c>
      <c r="O300" s="845">
        <v>1</v>
      </c>
      <c r="P300" s="844">
        <v>0</v>
      </c>
      <c r="Q300" s="845">
        <v>60</v>
      </c>
      <c r="R300" s="829" t="s">
        <v>23</v>
      </c>
      <c r="S300" s="836">
        <v>0.55000000000000004</v>
      </c>
      <c r="T300" s="836">
        <v>0.02</v>
      </c>
      <c r="U300" s="846">
        <v>0.03</v>
      </c>
      <c r="V300" s="847" t="s">
        <v>23</v>
      </c>
      <c r="W300" s="848">
        <v>0</v>
      </c>
      <c r="X300" s="848">
        <v>0</v>
      </c>
      <c r="Y300" s="849">
        <v>0</v>
      </c>
      <c r="Z300" s="850">
        <v>0</v>
      </c>
      <c r="AD300" s="952" t="s">
        <v>64</v>
      </c>
      <c r="AE300" s="947">
        <v>19</v>
      </c>
      <c r="AF300" s="923">
        <v>12216.684293370008</v>
      </c>
      <c r="AG300" s="923">
        <v>60</v>
      </c>
      <c r="AH300" s="948">
        <v>5.0799999999999998E-2</v>
      </c>
      <c r="AI300" s="937">
        <v>623.65556210319642</v>
      </c>
      <c r="AJ300" s="937">
        <v>1</v>
      </c>
      <c r="AK300" s="792">
        <v>2.617264731564849E-2</v>
      </c>
      <c r="AL300" s="923">
        <v>2.617264731564849E-2</v>
      </c>
      <c r="AM300" s="923">
        <v>0</v>
      </c>
      <c r="AN300" s="937">
        <v>1.0261726473156485</v>
      </c>
      <c r="AO300" s="937">
        <v>624.68173475051208</v>
      </c>
      <c r="AP300" s="792">
        <v>0.35483870967741932</v>
      </c>
      <c r="AQ300" s="937">
        <v>200.96651906668615</v>
      </c>
      <c r="AR300" s="886">
        <v>0.55000000000000004</v>
      </c>
      <c r="AS300" s="923">
        <v>0</v>
      </c>
      <c r="AT300" s="923">
        <v>0</v>
      </c>
      <c r="AU300" s="949">
        <v>0.7</v>
      </c>
      <c r="AV300" s="944">
        <v>0</v>
      </c>
      <c r="AW300" s="923">
        <v>0</v>
      </c>
      <c r="AX300" s="23">
        <v>0</v>
      </c>
      <c r="AY300" s="937">
        <v>201.66651906668613</v>
      </c>
      <c r="AZ300" s="923">
        <v>0</v>
      </c>
      <c r="BA300" s="950">
        <v>201.66651906668613</v>
      </c>
      <c r="BB300" s="951">
        <v>624.68173475051208</v>
      </c>
      <c r="BL300" s="887"/>
      <c r="BN300" s="945"/>
    </row>
    <row r="301" spans="3:66">
      <c r="C301" s="841" t="s">
        <v>235</v>
      </c>
      <c r="D301" s="842" t="s">
        <v>65</v>
      </c>
      <c r="E301" s="842">
        <v>497</v>
      </c>
      <c r="F301" s="829">
        <v>50</v>
      </c>
      <c r="G301" s="830">
        <v>2026</v>
      </c>
      <c r="H301" s="830">
        <v>5</v>
      </c>
      <c r="I301" s="830">
        <v>2031</v>
      </c>
      <c r="J301" s="830">
        <v>60</v>
      </c>
      <c r="K301" s="843">
        <v>12447.187770603405</v>
      </c>
      <c r="L301" s="843">
        <v>0.7</v>
      </c>
      <c r="M301" s="844">
        <v>0</v>
      </c>
      <c r="N301" s="844">
        <v>0</v>
      </c>
      <c r="O301" s="845">
        <v>1</v>
      </c>
      <c r="P301" s="844">
        <v>0</v>
      </c>
      <c r="Q301" s="845">
        <v>60</v>
      </c>
      <c r="R301" s="829" t="s">
        <v>23</v>
      </c>
      <c r="S301" s="836">
        <v>0.55000000000000004</v>
      </c>
      <c r="T301" s="836">
        <v>0.02</v>
      </c>
      <c r="U301" s="846">
        <v>0.03</v>
      </c>
      <c r="V301" s="847" t="s">
        <v>23</v>
      </c>
      <c r="W301" s="848">
        <v>0</v>
      </c>
      <c r="X301" s="848">
        <v>0</v>
      </c>
      <c r="Y301" s="849">
        <v>0</v>
      </c>
      <c r="Z301" s="850">
        <v>0</v>
      </c>
      <c r="AD301" s="952" t="s">
        <v>65</v>
      </c>
      <c r="AE301" s="947">
        <v>497</v>
      </c>
      <c r="AF301" s="923">
        <v>12447.187770603405</v>
      </c>
      <c r="AG301" s="923">
        <v>60</v>
      </c>
      <c r="AH301" s="948">
        <v>5.0799999999999998E-2</v>
      </c>
      <c r="AI301" s="937">
        <v>635.36513874665297</v>
      </c>
      <c r="AJ301" s="937">
        <v>1</v>
      </c>
      <c r="AK301" s="792">
        <v>2.617264731564849E-2</v>
      </c>
      <c r="AL301" s="923">
        <v>2.617264731564849E-2</v>
      </c>
      <c r="AM301" s="923">
        <v>0</v>
      </c>
      <c r="AN301" s="937">
        <v>1.0261726473156485</v>
      </c>
      <c r="AO301" s="937">
        <v>636.39131139396864</v>
      </c>
      <c r="AP301" s="792">
        <v>0.35483870967741932</v>
      </c>
      <c r="AQ301" s="937">
        <v>204.73360993371762</v>
      </c>
      <c r="AR301" s="886">
        <v>0.55000000000000004</v>
      </c>
      <c r="AS301" s="923">
        <v>0</v>
      </c>
      <c r="AT301" s="923">
        <v>0</v>
      </c>
      <c r="AU301" s="949">
        <v>0.7</v>
      </c>
      <c r="AV301" s="944">
        <v>0</v>
      </c>
      <c r="AW301" s="923">
        <v>0</v>
      </c>
      <c r="AX301" s="23">
        <v>0</v>
      </c>
      <c r="AY301" s="937">
        <v>205.43360993371761</v>
      </c>
      <c r="AZ301" s="923">
        <v>0</v>
      </c>
      <c r="BA301" s="950">
        <v>205.43360993371761</v>
      </c>
      <c r="BB301" s="951">
        <v>636.39131139396864</v>
      </c>
      <c r="BL301" s="887"/>
      <c r="BN301" s="945"/>
    </row>
    <row r="302" spans="3:66">
      <c r="C302" s="841" t="s">
        <v>236</v>
      </c>
      <c r="D302" s="842" t="s">
        <v>56</v>
      </c>
      <c r="E302" s="842">
        <v>2353</v>
      </c>
      <c r="F302" s="829">
        <v>50</v>
      </c>
      <c r="G302" s="830">
        <v>2026</v>
      </c>
      <c r="H302" s="830">
        <v>5</v>
      </c>
      <c r="I302" s="830">
        <v>2031</v>
      </c>
      <c r="J302" s="830">
        <v>60</v>
      </c>
      <c r="K302" s="843">
        <v>11870.929077519913</v>
      </c>
      <c r="L302" s="843">
        <v>0.7</v>
      </c>
      <c r="M302" s="844">
        <v>0</v>
      </c>
      <c r="N302" s="844">
        <v>0</v>
      </c>
      <c r="O302" s="845">
        <v>1</v>
      </c>
      <c r="P302" s="844">
        <v>0</v>
      </c>
      <c r="Q302" s="845">
        <v>60</v>
      </c>
      <c r="R302" s="829" t="s">
        <v>23</v>
      </c>
      <c r="S302" s="836">
        <v>0.55000000000000004</v>
      </c>
      <c r="T302" s="836">
        <v>0.02</v>
      </c>
      <c r="U302" s="846">
        <v>0.03</v>
      </c>
      <c r="V302" s="847" t="s">
        <v>23</v>
      </c>
      <c r="W302" s="848">
        <v>0</v>
      </c>
      <c r="X302" s="848">
        <v>0</v>
      </c>
      <c r="Y302" s="849">
        <v>0</v>
      </c>
      <c r="Z302" s="850">
        <v>0</v>
      </c>
      <c r="AD302" s="952" t="s">
        <v>56</v>
      </c>
      <c r="AE302" s="947">
        <v>2353</v>
      </c>
      <c r="AF302" s="923">
        <v>11870.929077519913</v>
      </c>
      <c r="AG302" s="923">
        <v>60</v>
      </c>
      <c r="AH302" s="948">
        <v>5.0799999999999998E-2</v>
      </c>
      <c r="AI302" s="937">
        <v>606.09119713801158</v>
      </c>
      <c r="AJ302" s="937">
        <v>1</v>
      </c>
      <c r="AK302" s="792">
        <v>2.617264731564849E-2</v>
      </c>
      <c r="AL302" s="923">
        <v>2.617264731564849E-2</v>
      </c>
      <c r="AM302" s="923">
        <v>0</v>
      </c>
      <c r="AN302" s="937">
        <v>1.0261726473156485</v>
      </c>
      <c r="AO302" s="937">
        <v>607.11736978532724</v>
      </c>
      <c r="AP302" s="792">
        <v>0.35483870967741932</v>
      </c>
      <c r="AQ302" s="937">
        <v>195.31588276613891</v>
      </c>
      <c r="AR302" s="886">
        <v>0.55000000000000004</v>
      </c>
      <c r="AS302" s="923">
        <v>0</v>
      </c>
      <c r="AT302" s="923">
        <v>0</v>
      </c>
      <c r="AU302" s="949">
        <v>0.7</v>
      </c>
      <c r="AV302" s="944">
        <v>0</v>
      </c>
      <c r="AW302" s="923">
        <v>0</v>
      </c>
      <c r="AX302" s="23">
        <v>0</v>
      </c>
      <c r="AY302" s="937">
        <v>196.0158827661389</v>
      </c>
      <c r="AZ302" s="923">
        <v>0</v>
      </c>
      <c r="BA302" s="950">
        <v>196.0158827661389</v>
      </c>
      <c r="BB302" s="951">
        <v>607.11736978532724</v>
      </c>
      <c r="BL302" s="887"/>
      <c r="BN302" s="945"/>
    </row>
    <row r="303" spans="3:66">
      <c r="C303" s="841" t="s">
        <v>237</v>
      </c>
      <c r="D303" s="842" t="s">
        <v>66</v>
      </c>
      <c r="E303" s="842">
        <v>2814</v>
      </c>
      <c r="F303" s="829">
        <v>50</v>
      </c>
      <c r="G303" s="830">
        <v>2026</v>
      </c>
      <c r="H303" s="830">
        <v>5</v>
      </c>
      <c r="I303" s="830">
        <v>2031</v>
      </c>
      <c r="J303" s="830">
        <v>60</v>
      </c>
      <c r="K303" s="843">
        <v>11755.677338903215</v>
      </c>
      <c r="L303" s="843">
        <v>0.7</v>
      </c>
      <c r="M303" s="844">
        <v>0</v>
      </c>
      <c r="N303" s="844">
        <v>0</v>
      </c>
      <c r="O303" s="845">
        <v>1</v>
      </c>
      <c r="P303" s="844">
        <v>0</v>
      </c>
      <c r="Q303" s="845">
        <v>60</v>
      </c>
      <c r="R303" s="829" t="s">
        <v>23</v>
      </c>
      <c r="S303" s="836">
        <v>0.55000000000000004</v>
      </c>
      <c r="T303" s="836">
        <v>0.02</v>
      </c>
      <c r="U303" s="846">
        <v>0.03</v>
      </c>
      <c r="V303" s="847" t="s">
        <v>23</v>
      </c>
      <c r="W303" s="848">
        <v>0</v>
      </c>
      <c r="X303" s="848">
        <v>0</v>
      </c>
      <c r="Y303" s="849">
        <v>0</v>
      </c>
      <c r="Z303" s="850">
        <v>0</v>
      </c>
      <c r="AD303" s="952" t="s">
        <v>66</v>
      </c>
      <c r="AE303" s="947">
        <v>2814</v>
      </c>
      <c r="AF303" s="923">
        <v>11755.677338903215</v>
      </c>
      <c r="AG303" s="923">
        <v>60</v>
      </c>
      <c r="AH303" s="948">
        <v>5.0799999999999998E-2</v>
      </c>
      <c r="AI303" s="937">
        <v>600.2364088162833</v>
      </c>
      <c r="AJ303" s="937">
        <v>1</v>
      </c>
      <c r="AK303" s="792">
        <v>2.617264731564849E-2</v>
      </c>
      <c r="AL303" s="923">
        <v>2.617264731564849E-2</v>
      </c>
      <c r="AM303" s="923">
        <v>0</v>
      </c>
      <c r="AN303" s="937">
        <v>1.0261726473156485</v>
      </c>
      <c r="AO303" s="937">
        <v>601.26258146359896</v>
      </c>
      <c r="AP303" s="792">
        <v>0.35483870967741932</v>
      </c>
      <c r="AQ303" s="937">
        <v>193.43233733262315</v>
      </c>
      <c r="AR303" s="886">
        <v>0.55000000000000004</v>
      </c>
      <c r="AS303" s="923">
        <v>0</v>
      </c>
      <c r="AT303" s="923">
        <v>0</v>
      </c>
      <c r="AU303" s="949">
        <v>0.7</v>
      </c>
      <c r="AV303" s="944">
        <v>0</v>
      </c>
      <c r="AW303" s="923">
        <v>0</v>
      </c>
      <c r="AX303" s="23">
        <v>0</v>
      </c>
      <c r="AY303" s="937">
        <v>194.13233733262314</v>
      </c>
      <c r="AZ303" s="923">
        <v>0</v>
      </c>
      <c r="BA303" s="950">
        <v>194.13233733262314</v>
      </c>
      <c r="BB303" s="951">
        <v>601.26258146359896</v>
      </c>
      <c r="BL303" s="887"/>
      <c r="BN303" s="945"/>
    </row>
    <row r="304" spans="3:66">
      <c r="C304" s="841" t="s">
        <v>61</v>
      </c>
      <c r="D304" s="842" t="s">
        <v>67</v>
      </c>
      <c r="E304" s="842">
        <v>4225</v>
      </c>
      <c r="F304" s="829">
        <v>50</v>
      </c>
      <c r="G304" s="830">
        <v>2026</v>
      </c>
      <c r="H304" s="830">
        <v>5</v>
      </c>
      <c r="I304" s="830">
        <v>2031</v>
      </c>
      <c r="J304" s="830">
        <v>60</v>
      </c>
      <c r="K304" s="843">
        <v>11870.929077519913</v>
      </c>
      <c r="L304" s="843">
        <v>0.7</v>
      </c>
      <c r="M304" s="844">
        <v>0</v>
      </c>
      <c r="N304" s="844">
        <v>0</v>
      </c>
      <c r="O304" s="845">
        <v>1</v>
      </c>
      <c r="P304" s="844">
        <v>0</v>
      </c>
      <c r="Q304" s="845">
        <v>60</v>
      </c>
      <c r="R304" s="829" t="s">
        <v>23</v>
      </c>
      <c r="S304" s="836">
        <v>0.55000000000000004</v>
      </c>
      <c r="T304" s="836">
        <v>0.02</v>
      </c>
      <c r="U304" s="846">
        <v>0.03</v>
      </c>
      <c r="V304" s="847" t="s">
        <v>23</v>
      </c>
      <c r="W304" s="848">
        <v>0</v>
      </c>
      <c r="X304" s="848">
        <v>0</v>
      </c>
      <c r="Y304" s="849">
        <v>0</v>
      </c>
      <c r="Z304" s="850">
        <v>0</v>
      </c>
      <c r="AD304" s="952" t="s">
        <v>67</v>
      </c>
      <c r="AE304" s="947">
        <v>4225</v>
      </c>
      <c r="AF304" s="923">
        <v>11870.929077519913</v>
      </c>
      <c r="AG304" s="923">
        <v>60</v>
      </c>
      <c r="AH304" s="948">
        <v>5.0799999999999998E-2</v>
      </c>
      <c r="AI304" s="937">
        <v>606.09119713801158</v>
      </c>
      <c r="AJ304" s="937">
        <v>1</v>
      </c>
      <c r="AK304" s="792">
        <v>2.617264731564849E-2</v>
      </c>
      <c r="AL304" s="923">
        <v>2.617264731564849E-2</v>
      </c>
      <c r="AM304" s="923">
        <v>0</v>
      </c>
      <c r="AN304" s="937">
        <v>1.0261726473156485</v>
      </c>
      <c r="AO304" s="937">
        <v>607.11736978532724</v>
      </c>
      <c r="AP304" s="792">
        <v>0.35483870967741932</v>
      </c>
      <c r="AQ304" s="937">
        <v>195.31588276613891</v>
      </c>
      <c r="AR304" s="886">
        <v>0.55000000000000004</v>
      </c>
      <c r="AS304" s="923">
        <v>0</v>
      </c>
      <c r="AT304" s="923">
        <v>0</v>
      </c>
      <c r="AU304" s="949">
        <v>0.7</v>
      </c>
      <c r="AV304" s="944">
        <v>0</v>
      </c>
      <c r="AW304" s="923">
        <v>0</v>
      </c>
      <c r="AX304" s="23">
        <v>0</v>
      </c>
      <c r="AY304" s="937">
        <v>196.0158827661389</v>
      </c>
      <c r="AZ304" s="923">
        <v>0</v>
      </c>
      <c r="BA304" s="950">
        <v>196.0158827661389</v>
      </c>
      <c r="BB304" s="951">
        <v>607.11736978532724</v>
      </c>
      <c r="BL304" s="887"/>
      <c r="BN304" s="945"/>
    </row>
    <row r="305" spans="3:66">
      <c r="C305" s="841" t="s">
        <v>238</v>
      </c>
      <c r="D305" s="842" t="s">
        <v>68</v>
      </c>
      <c r="E305" s="842">
        <v>6130</v>
      </c>
      <c r="F305" s="829">
        <v>50</v>
      </c>
      <c r="G305" s="830">
        <v>2026</v>
      </c>
      <c r="H305" s="830">
        <v>5</v>
      </c>
      <c r="I305" s="830">
        <v>2031</v>
      </c>
      <c r="J305" s="830">
        <v>60</v>
      </c>
      <c r="K305" s="843">
        <v>11409.92212305312</v>
      </c>
      <c r="L305" s="843">
        <v>0.7</v>
      </c>
      <c r="M305" s="844">
        <v>0</v>
      </c>
      <c r="N305" s="844">
        <v>0</v>
      </c>
      <c r="O305" s="845">
        <v>1</v>
      </c>
      <c r="P305" s="844">
        <v>0</v>
      </c>
      <c r="Q305" s="845">
        <v>60</v>
      </c>
      <c r="R305" s="829" t="s">
        <v>23</v>
      </c>
      <c r="S305" s="836">
        <v>0.55000000000000004</v>
      </c>
      <c r="T305" s="836">
        <v>0.02</v>
      </c>
      <c r="U305" s="846">
        <v>0.03</v>
      </c>
      <c r="V305" s="847" t="s">
        <v>23</v>
      </c>
      <c r="W305" s="848">
        <v>0</v>
      </c>
      <c r="X305" s="848">
        <v>0</v>
      </c>
      <c r="Y305" s="849">
        <v>0</v>
      </c>
      <c r="Z305" s="850">
        <v>0</v>
      </c>
      <c r="AD305" s="952" t="s">
        <v>68</v>
      </c>
      <c r="AE305" s="947">
        <v>6130</v>
      </c>
      <c r="AF305" s="923">
        <v>11409.92212305312</v>
      </c>
      <c r="AG305" s="923">
        <v>60</v>
      </c>
      <c r="AH305" s="948">
        <v>5.0799999999999998E-2</v>
      </c>
      <c r="AI305" s="937">
        <v>582.67204385109846</v>
      </c>
      <c r="AJ305" s="937">
        <v>1</v>
      </c>
      <c r="AK305" s="792">
        <v>2.617264731564849E-2</v>
      </c>
      <c r="AL305" s="923">
        <v>2.617264731564849E-2</v>
      </c>
      <c r="AM305" s="923">
        <v>0</v>
      </c>
      <c r="AN305" s="937">
        <v>1.0261726473156485</v>
      </c>
      <c r="AO305" s="937">
        <v>583.69821649841413</v>
      </c>
      <c r="AP305" s="792">
        <v>0.35483870967741932</v>
      </c>
      <c r="AQ305" s="937">
        <v>187.78170103207594</v>
      </c>
      <c r="AR305" s="886">
        <v>0.55000000000000004</v>
      </c>
      <c r="AS305" s="923">
        <v>0</v>
      </c>
      <c r="AT305" s="923">
        <v>0</v>
      </c>
      <c r="AU305" s="949">
        <v>0.7</v>
      </c>
      <c r="AV305" s="944">
        <v>0</v>
      </c>
      <c r="AW305" s="923">
        <v>0</v>
      </c>
      <c r="AX305" s="23">
        <v>0</v>
      </c>
      <c r="AY305" s="937">
        <v>188.48170103207593</v>
      </c>
      <c r="AZ305" s="923">
        <v>0</v>
      </c>
      <c r="BA305" s="950">
        <v>188.48170103207593</v>
      </c>
      <c r="BB305" s="951">
        <v>583.69821649841413</v>
      </c>
      <c r="BL305" s="887"/>
      <c r="BN305" s="945"/>
    </row>
    <row r="306" spans="3:66">
      <c r="C306" s="826" t="s">
        <v>26</v>
      </c>
      <c r="D306" s="827" t="s">
        <v>127</v>
      </c>
      <c r="E306" s="827" t="s">
        <v>223</v>
      </c>
      <c r="F306" s="852">
        <v>20</v>
      </c>
      <c r="G306" s="853">
        <v>2025</v>
      </c>
      <c r="H306" s="854">
        <v>3</v>
      </c>
      <c r="I306" s="855">
        <v>2028</v>
      </c>
      <c r="J306" s="853">
        <v>25</v>
      </c>
      <c r="K306" s="856">
        <v>1964.6360765172662</v>
      </c>
      <c r="L306" s="856" t="s">
        <v>224</v>
      </c>
      <c r="M306" s="857">
        <v>0</v>
      </c>
      <c r="N306" s="857">
        <v>0</v>
      </c>
      <c r="O306" s="858">
        <v>18.164535689999994</v>
      </c>
      <c r="P306" s="857">
        <v>0.12</v>
      </c>
      <c r="Q306" s="858">
        <v>39.292721530345325</v>
      </c>
      <c r="R306" s="852" t="s">
        <v>19</v>
      </c>
      <c r="S306" s="859" t="s">
        <v>223</v>
      </c>
      <c r="T306" s="859" t="s">
        <v>27</v>
      </c>
      <c r="U306" s="860" t="s">
        <v>27</v>
      </c>
      <c r="V306" s="861" t="s">
        <v>23</v>
      </c>
      <c r="W306" s="862" t="s">
        <v>23</v>
      </c>
      <c r="X306" s="862" t="s">
        <v>23</v>
      </c>
      <c r="Y306" s="863" t="s">
        <v>23</v>
      </c>
      <c r="Z306" s="696" t="s">
        <v>23</v>
      </c>
      <c r="AD306" s="946" t="s">
        <v>127</v>
      </c>
      <c r="AE306" s="947" t="s">
        <v>223</v>
      </c>
      <c r="AF306" s="923">
        <v>1964.6360765172662</v>
      </c>
      <c r="AG306" s="923">
        <v>39.292721530345325</v>
      </c>
      <c r="AH306" s="948">
        <v>6.8610000000000004E-2</v>
      </c>
      <c r="AI306" s="937">
        <v>137.48955483404663</v>
      </c>
      <c r="AJ306" s="937">
        <v>18.164535689999994</v>
      </c>
      <c r="AK306" s="792">
        <v>1.3698905603508081E-2</v>
      </c>
      <c r="AL306" s="923">
        <v>0.24883425974886345</v>
      </c>
      <c r="AM306" s="923">
        <v>0</v>
      </c>
      <c r="AN306" s="937">
        <v>18.413369949748859</v>
      </c>
      <c r="AO306" s="937">
        <v>155.9029247837955</v>
      </c>
      <c r="AP306" s="792">
        <v>0.27332353276891491</v>
      </c>
      <c r="AQ306" s="937">
        <v>65.11381347995227</v>
      </c>
      <c r="AR306" s="886">
        <v>0</v>
      </c>
      <c r="AS306" s="923">
        <v>0</v>
      </c>
      <c r="AT306" s="923">
        <v>0</v>
      </c>
      <c r="AU306" s="949">
        <v>0</v>
      </c>
      <c r="AV306" s="944">
        <v>0</v>
      </c>
      <c r="AW306" s="923">
        <v>0</v>
      </c>
      <c r="AX306" s="23">
        <v>0</v>
      </c>
      <c r="AY306" s="937">
        <v>65.11381347995227</v>
      </c>
      <c r="AZ306" s="923">
        <v>-25.614278198727195</v>
      </c>
      <c r="BA306" s="950">
        <v>39.499535281225079</v>
      </c>
      <c r="BB306" s="951">
        <v>94.574296125962732</v>
      </c>
      <c r="BL306" s="887"/>
      <c r="BN306" s="945"/>
    </row>
    <row r="307" spans="3:66">
      <c r="C307" s="841" t="s">
        <v>234</v>
      </c>
      <c r="D307" s="842" t="s">
        <v>64</v>
      </c>
      <c r="E307" s="842">
        <v>19</v>
      </c>
      <c r="F307" s="829">
        <v>20</v>
      </c>
      <c r="G307" s="830">
        <v>2025</v>
      </c>
      <c r="H307" s="830">
        <v>3</v>
      </c>
      <c r="I307" s="830">
        <v>2028</v>
      </c>
      <c r="J307" s="830">
        <v>25</v>
      </c>
      <c r="K307" s="843">
        <v>2082.5142411083025</v>
      </c>
      <c r="L307" s="843" t="s">
        <v>224</v>
      </c>
      <c r="M307" s="844">
        <v>0</v>
      </c>
      <c r="N307" s="844">
        <v>0</v>
      </c>
      <c r="O307" s="845">
        <v>18.164535689999994</v>
      </c>
      <c r="P307" s="844">
        <v>0.12</v>
      </c>
      <c r="Q307" s="845">
        <v>39.292721530345325</v>
      </c>
      <c r="R307" s="829" t="s">
        <v>19</v>
      </c>
      <c r="S307" s="836" t="s">
        <v>223</v>
      </c>
      <c r="T307" s="836" t="s">
        <v>27</v>
      </c>
      <c r="U307" s="846" t="s">
        <v>27</v>
      </c>
      <c r="V307" s="847" t="s">
        <v>23</v>
      </c>
      <c r="W307" s="848" t="s">
        <v>23</v>
      </c>
      <c r="X307" s="848" t="s">
        <v>23</v>
      </c>
      <c r="Y307" s="849" t="s">
        <v>23</v>
      </c>
      <c r="Z307" s="850" t="s">
        <v>23</v>
      </c>
      <c r="AD307" s="952" t="s">
        <v>64</v>
      </c>
      <c r="AE307" s="947">
        <v>19</v>
      </c>
      <c r="AF307" s="923">
        <v>2082.5142411083025</v>
      </c>
      <c r="AG307" s="923">
        <v>39.292721530345325</v>
      </c>
      <c r="AH307" s="948">
        <v>6.8610000000000004E-2</v>
      </c>
      <c r="AI307" s="937">
        <v>145.57717570663763</v>
      </c>
      <c r="AJ307" s="937">
        <v>18.164535689999994</v>
      </c>
      <c r="AK307" s="792">
        <v>1.3698905603508081E-2</v>
      </c>
      <c r="AL307" s="923">
        <v>0.24883425974886345</v>
      </c>
      <c r="AM307" s="923">
        <v>0</v>
      </c>
      <c r="AN307" s="937">
        <v>18.413369949748859</v>
      </c>
      <c r="AO307" s="937">
        <v>163.9905456563865</v>
      </c>
      <c r="AP307" s="792">
        <v>0.24488397962938374</v>
      </c>
      <c r="AQ307" s="937">
        <v>76.445923300401844</v>
      </c>
      <c r="AR307" s="886">
        <v>0</v>
      </c>
      <c r="AS307" s="923">
        <v>0</v>
      </c>
      <c r="AT307" s="923">
        <v>0</v>
      </c>
      <c r="AU307" s="949">
        <v>0</v>
      </c>
      <c r="AV307" s="944">
        <v>0</v>
      </c>
      <c r="AW307" s="923">
        <v>0</v>
      </c>
      <c r="AX307" s="23">
        <v>0</v>
      </c>
      <c r="AY307" s="937">
        <v>76.445923300401844</v>
      </c>
      <c r="AZ307" s="923">
        <v>-25.614278198727195</v>
      </c>
      <c r="BA307" s="950">
        <v>50.831645101674653</v>
      </c>
      <c r="BB307" s="951">
        <v>109.04321456199344</v>
      </c>
      <c r="BL307" s="887"/>
      <c r="BN307" s="945"/>
    </row>
    <row r="308" spans="3:66">
      <c r="C308" s="841" t="s">
        <v>235</v>
      </c>
      <c r="D308" s="842" t="s">
        <v>65</v>
      </c>
      <c r="E308" s="842">
        <v>497</v>
      </c>
      <c r="F308" s="829">
        <v>20</v>
      </c>
      <c r="G308" s="830">
        <v>2025</v>
      </c>
      <c r="H308" s="830">
        <v>3</v>
      </c>
      <c r="I308" s="830">
        <v>2028</v>
      </c>
      <c r="J308" s="830">
        <v>25</v>
      </c>
      <c r="K308" s="843">
        <v>2180.7460449341656</v>
      </c>
      <c r="L308" s="843" t="s">
        <v>224</v>
      </c>
      <c r="M308" s="844">
        <v>0</v>
      </c>
      <c r="N308" s="844">
        <v>0</v>
      </c>
      <c r="O308" s="845">
        <v>18.164535689999994</v>
      </c>
      <c r="P308" s="844">
        <v>0.12</v>
      </c>
      <c r="Q308" s="845">
        <v>39.292721530345325</v>
      </c>
      <c r="R308" s="829" t="s">
        <v>19</v>
      </c>
      <c r="S308" s="836" t="s">
        <v>223</v>
      </c>
      <c r="T308" s="836" t="s">
        <v>27</v>
      </c>
      <c r="U308" s="846" t="s">
        <v>27</v>
      </c>
      <c r="V308" s="847" t="s">
        <v>23</v>
      </c>
      <c r="W308" s="848" t="s">
        <v>23</v>
      </c>
      <c r="X308" s="848" t="s">
        <v>23</v>
      </c>
      <c r="Y308" s="849" t="s">
        <v>23</v>
      </c>
      <c r="Z308" s="850" t="s">
        <v>23</v>
      </c>
      <c r="AD308" s="952" t="s">
        <v>65</v>
      </c>
      <c r="AE308" s="947">
        <v>497</v>
      </c>
      <c r="AF308" s="923">
        <v>2180.7460449341656</v>
      </c>
      <c r="AG308" s="923">
        <v>39.292721530345325</v>
      </c>
      <c r="AH308" s="948">
        <v>6.8610000000000004E-2</v>
      </c>
      <c r="AI308" s="937">
        <v>152.3168597671301</v>
      </c>
      <c r="AJ308" s="937">
        <v>18.164535689999994</v>
      </c>
      <c r="AK308" s="792">
        <v>1.3698905603508081E-2</v>
      </c>
      <c r="AL308" s="923">
        <v>0.24883425974886345</v>
      </c>
      <c r="AM308" s="923">
        <v>0</v>
      </c>
      <c r="AN308" s="937">
        <v>18.413369949748859</v>
      </c>
      <c r="AO308" s="937">
        <v>170.73022971687897</v>
      </c>
      <c r="AP308" s="792">
        <v>0.29289253746810595</v>
      </c>
      <c r="AQ308" s="937">
        <v>66.542331256587829</v>
      </c>
      <c r="AR308" s="886">
        <v>0</v>
      </c>
      <c r="AS308" s="923">
        <v>0</v>
      </c>
      <c r="AT308" s="923">
        <v>0</v>
      </c>
      <c r="AU308" s="949">
        <v>0</v>
      </c>
      <c r="AV308" s="944">
        <v>0</v>
      </c>
      <c r="AW308" s="923">
        <v>0</v>
      </c>
      <c r="AX308" s="23">
        <v>0</v>
      </c>
      <c r="AY308" s="937">
        <v>66.542331256587829</v>
      </c>
      <c r="AZ308" s="923">
        <v>-25.614278198727195</v>
      </c>
      <c r="BA308" s="950">
        <v>40.928053057860637</v>
      </c>
      <c r="BB308" s="951">
        <v>105.01068670841562</v>
      </c>
      <c r="BL308" s="887"/>
      <c r="BN308" s="945"/>
    </row>
    <row r="309" spans="3:66">
      <c r="C309" s="841" t="s">
        <v>236</v>
      </c>
      <c r="D309" s="842" t="s">
        <v>56</v>
      </c>
      <c r="E309" s="842">
        <v>2353</v>
      </c>
      <c r="F309" s="829">
        <v>20</v>
      </c>
      <c r="G309" s="830">
        <v>2025</v>
      </c>
      <c r="H309" s="830">
        <v>3</v>
      </c>
      <c r="I309" s="830">
        <v>2028</v>
      </c>
      <c r="J309" s="830">
        <v>25</v>
      </c>
      <c r="K309" s="843">
        <v>2003.9287980476115</v>
      </c>
      <c r="L309" s="843" t="s">
        <v>224</v>
      </c>
      <c r="M309" s="844">
        <v>0</v>
      </c>
      <c r="N309" s="844">
        <v>0</v>
      </c>
      <c r="O309" s="845">
        <v>18.164535689999994</v>
      </c>
      <c r="P309" s="844">
        <v>0.12</v>
      </c>
      <c r="Q309" s="845">
        <v>39.292721530345325</v>
      </c>
      <c r="R309" s="829" t="s">
        <v>19</v>
      </c>
      <c r="S309" s="836" t="s">
        <v>223</v>
      </c>
      <c r="T309" s="836" t="s">
        <v>27</v>
      </c>
      <c r="U309" s="846" t="s">
        <v>27</v>
      </c>
      <c r="V309" s="847" t="s">
        <v>23</v>
      </c>
      <c r="W309" s="848" t="s">
        <v>23</v>
      </c>
      <c r="X309" s="848" t="s">
        <v>23</v>
      </c>
      <c r="Y309" s="849" t="s">
        <v>23</v>
      </c>
      <c r="Z309" s="850" t="s">
        <v>23</v>
      </c>
      <c r="AD309" s="952" t="s">
        <v>56</v>
      </c>
      <c r="AE309" s="947">
        <v>2353</v>
      </c>
      <c r="AF309" s="923">
        <v>2003.9287980476115</v>
      </c>
      <c r="AG309" s="923">
        <v>39.292721530345325</v>
      </c>
      <c r="AH309" s="948">
        <v>6.8610000000000004E-2</v>
      </c>
      <c r="AI309" s="937">
        <v>140.18542845824362</v>
      </c>
      <c r="AJ309" s="937">
        <v>18.164535689999994</v>
      </c>
      <c r="AK309" s="792">
        <v>1.3698905603508081E-2</v>
      </c>
      <c r="AL309" s="923">
        <v>0.24883425974886345</v>
      </c>
      <c r="AM309" s="923">
        <v>0</v>
      </c>
      <c r="AN309" s="937">
        <v>18.413369949748859</v>
      </c>
      <c r="AO309" s="937">
        <v>158.59879840799249</v>
      </c>
      <c r="AP309" s="792">
        <v>0.25960656681069372</v>
      </c>
      <c r="AQ309" s="937">
        <v>69.739706069203578</v>
      </c>
      <c r="AR309" s="886">
        <v>0</v>
      </c>
      <c r="AS309" s="923">
        <v>0</v>
      </c>
      <c r="AT309" s="923">
        <v>0</v>
      </c>
      <c r="AU309" s="949">
        <v>0</v>
      </c>
      <c r="AV309" s="944">
        <v>0</v>
      </c>
      <c r="AW309" s="923">
        <v>0</v>
      </c>
      <c r="AX309" s="23">
        <v>0</v>
      </c>
      <c r="AY309" s="937">
        <v>69.739706069203578</v>
      </c>
      <c r="AZ309" s="923">
        <v>-25.614278198727195</v>
      </c>
      <c r="BA309" s="950">
        <v>44.125427870476386</v>
      </c>
      <c r="BB309" s="951">
        <v>100.34799734532373</v>
      </c>
      <c r="BL309" s="887"/>
      <c r="BN309" s="945"/>
    </row>
    <row r="310" spans="3:66">
      <c r="C310" s="841" t="s">
        <v>237</v>
      </c>
      <c r="D310" s="842" t="s">
        <v>66</v>
      </c>
      <c r="E310" s="842">
        <v>2814</v>
      </c>
      <c r="F310" s="829">
        <v>20</v>
      </c>
      <c r="G310" s="830">
        <v>2025</v>
      </c>
      <c r="H310" s="830">
        <v>3</v>
      </c>
      <c r="I310" s="830">
        <v>2028</v>
      </c>
      <c r="J310" s="830">
        <v>25</v>
      </c>
      <c r="K310" s="843">
        <v>1984.2824372824389</v>
      </c>
      <c r="L310" s="843" t="s">
        <v>224</v>
      </c>
      <c r="M310" s="844">
        <v>0</v>
      </c>
      <c r="N310" s="844">
        <v>0</v>
      </c>
      <c r="O310" s="845">
        <v>18.164535689999994</v>
      </c>
      <c r="P310" s="844">
        <v>0.12</v>
      </c>
      <c r="Q310" s="845">
        <v>39.292721530345325</v>
      </c>
      <c r="R310" s="829" t="s">
        <v>19</v>
      </c>
      <c r="S310" s="836" t="s">
        <v>223</v>
      </c>
      <c r="T310" s="836" t="s">
        <v>27</v>
      </c>
      <c r="U310" s="846" t="s">
        <v>27</v>
      </c>
      <c r="V310" s="847" t="s">
        <v>23</v>
      </c>
      <c r="W310" s="848" t="s">
        <v>23</v>
      </c>
      <c r="X310" s="848" t="s">
        <v>23</v>
      </c>
      <c r="Y310" s="849" t="s">
        <v>23</v>
      </c>
      <c r="Z310" s="850" t="s">
        <v>23</v>
      </c>
      <c r="AD310" s="952" t="s">
        <v>66</v>
      </c>
      <c r="AE310" s="947">
        <v>2814</v>
      </c>
      <c r="AF310" s="923">
        <v>1984.2824372824389</v>
      </c>
      <c r="AG310" s="923">
        <v>39.292721530345325</v>
      </c>
      <c r="AH310" s="948">
        <v>6.8610000000000004E-2</v>
      </c>
      <c r="AI310" s="937">
        <v>138.83749164614514</v>
      </c>
      <c r="AJ310" s="937">
        <v>18.164535689999994</v>
      </c>
      <c r="AK310" s="792">
        <v>1.3698905603508081E-2</v>
      </c>
      <c r="AL310" s="923">
        <v>0.24883425974886345</v>
      </c>
      <c r="AM310" s="923">
        <v>0</v>
      </c>
      <c r="AN310" s="937">
        <v>18.413369949748859</v>
      </c>
      <c r="AO310" s="937">
        <v>157.25086159589401</v>
      </c>
      <c r="AP310" s="792">
        <v>0.27790667353739795</v>
      </c>
      <c r="AQ310" s="937">
        <v>64.593668691763611</v>
      </c>
      <c r="AR310" s="886">
        <v>0</v>
      </c>
      <c r="AS310" s="923">
        <v>0</v>
      </c>
      <c r="AT310" s="923">
        <v>0</v>
      </c>
      <c r="AU310" s="949">
        <v>0</v>
      </c>
      <c r="AV310" s="944">
        <v>0</v>
      </c>
      <c r="AW310" s="923">
        <v>0</v>
      </c>
      <c r="AX310" s="23">
        <v>0</v>
      </c>
      <c r="AY310" s="937">
        <v>64.593668691763611</v>
      </c>
      <c r="AZ310" s="923">
        <v>-25.614278198727195</v>
      </c>
      <c r="BA310" s="950">
        <v>38.979390493036419</v>
      </c>
      <c r="BB310" s="951">
        <v>94.893862876290839</v>
      </c>
      <c r="BL310" s="887"/>
      <c r="BN310" s="945"/>
    </row>
    <row r="311" spans="3:66">
      <c r="C311" s="841" t="s">
        <v>61</v>
      </c>
      <c r="D311" s="842" t="s">
        <v>67</v>
      </c>
      <c r="E311" s="842">
        <v>4225</v>
      </c>
      <c r="F311" s="829">
        <v>20</v>
      </c>
      <c r="G311" s="830">
        <v>2025</v>
      </c>
      <c r="H311" s="830">
        <v>3</v>
      </c>
      <c r="I311" s="830">
        <v>2028</v>
      </c>
      <c r="J311" s="830">
        <v>25</v>
      </c>
      <c r="K311" s="843">
        <v>1964.6360765172662</v>
      </c>
      <c r="L311" s="843" t="s">
        <v>224</v>
      </c>
      <c r="M311" s="844">
        <v>0</v>
      </c>
      <c r="N311" s="844">
        <v>0</v>
      </c>
      <c r="O311" s="845">
        <v>18.164535689999994</v>
      </c>
      <c r="P311" s="844">
        <v>0.12</v>
      </c>
      <c r="Q311" s="845">
        <v>39.292721530345325</v>
      </c>
      <c r="R311" s="829" t="s">
        <v>19</v>
      </c>
      <c r="S311" s="836" t="s">
        <v>223</v>
      </c>
      <c r="T311" s="836" t="s">
        <v>27</v>
      </c>
      <c r="U311" s="846" t="s">
        <v>27</v>
      </c>
      <c r="V311" s="847" t="s">
        <v>23</v>
      </c>
      <c r="W311" s="848" t="s">
        <v>23</v>
      </c>
      <c r="X311" s="848" t="s">
        <v>23</v>
      </c>
      <c r="Y311" s="849" t="s">
        <v>23</v>
      </c>
      <c r="Z311" s="850" t="s">
        <v>23</v>
      </c>
      <c r="AD311" s="952" t="s">
        <v>67</v>
      </c>
      <c r="AE311" s="947">
        <v>4225</v>
      </c>
      <c r="AF311" s="923">
        <v>1964.6360765172662</v>
      </c>
      <c r="AG311" s="923">
        <v>39.292721530345325</v>
      </c>
      <c r="AH311" s="948">
        <v>6.8610000000000004E-2</v>
      </c>
      <c r="AI311" s="937">
        <v>137.48955483404663</v>
      </c>
      <c r="AJ311" s="937">
        <v>18.164535689999994</v>
      </c>
      <c r="AK311" s="792">
        <v>1.3698905603508081E-2</v>
      </c>
      <c r="AL311" s="923">
        <v>0.24883425974886345</v>
      </c>
      <c r="AM311" s="923">
        <v>0</v>
      </c>
      <c r="AN311" s="937">
        <v>18.413369949748859</v>
      </c>
      <c r="AO311" s="937">
        <v>155.9029247837955</v>
      </c>
      <c r="AP311" s="792">
        <v>0.28995243501613527</v>
      </c>
      <c r="AQ311" s="937">
        <v>61.379507060895591</v>
      </c>
      <c r="AR311" s="886">
        <v>0</v>
      </c>
      <c r="AS311" s="923">
        <v>0</v>
      </c>
      <c r="AT311" s="923">
        <v>0</v>
      </c>
      <c r="AU311" s="949">
        <v>0</v>
      </c>
      <c r="AV311" s="944">
        <v>0</v>
      </c>
      <c r="AW311" s="923">
        <v>0</v>
      </c>
      <c r="AX311" s="23">
        <v>0</v>
      </c>
      <c r="AY311" s="937">
        <v>61.379507060895591</v>
      </c>
      <c r="AZ311" s="923">
        <v>-28.157858665900896</v>
      </c>
      <c r="BA311" s="950">
        <v>33.221648394994695</v>
      </c>
      <c r="BB311" s="951">
        <v>84.382433143036494</v>
      </c>
      <c r="BL311" s="887"/>
      <c r="BN311" s="945"/>
    </row>
    <row r="312" spans="3:66">
      <c r="C312" s="841" t="s">
        <v>238</v>
      </c>
      <c r="D312" s="842" t="s">
        <v>68</v>
      </c>
      <c r="E312" s="842">
        <v>6130</v>
      </c>
      <c r="F312" s="829">
        <v>20</v>
      </c>
      <c r="G312" s="830">
        <v>2025</v>
      </c>
      <c r="H312" s="830">
        <v>3</v>
      </c>
      <c r="I312" s="830">
        <v>2028</v>
      </c>
      <c r="J312" s="830">
        <v>25</v>
      </c>
      <c r="K312" s="843">
        <v>1964.6360765172662</v>
      </c>
      <c r="L312" s="843" t="s">
        <v>224</v>
      </c>
      <c r="M312" s="844">
        <v>0</v>
      </c>
      <c r="N312" s="844">
        <v>0</v>
      </c>
      <c r="O312" s="845">
        <v>18.164535689999994</v>
      </c>
      <c r="P312" s="844">
        <v>0.12</v>
      </c>
      <c r="Q312" s="845">
        <v>39.292721530345325</v>
      </c>
      <c r="R312" s="829" t="s">
        <v>19</v>
      </c>
      <c r="S312" s="836" t="s">
        <v>223</v>
      </c>
      <c r="T312" s="836" t="s">
        <v>27</v>
      </c>
      <c r="U312" s="846" t="s">
        <v>27</v>
      </c>
      <c r="V312" s="847" t="s">
        <v>23</v>
      </c>
      <c r="W312" s="848" t="s">
        <v>23</v>
      </c>
      <c r="X312" s="848" t="s">
        <v>23</v>
      </c>
      <c r="Y312" s="849" t="s">
        <v>23</v>
      </c>
      <c r="Z312" s="850" t="s">
        <v>23</v>
      </c>
      <c r="AD312" s="952" t="s">
        <v>68</v>
      </c>
      <c r="AE312" s="947">
        <v>6130</v>
      </c>
      <c r="AF312" s="923">
        <v>1964.6360765172662</v>
      </c>
      <c r="AG312" s="923">
        <v>39.292721530345325</v>
      </c>
      <c r="AH312" s="948">
        <v>6.8610000000000004E-2</v>
      </c>
      <c r="AI312" s="937">
        <v>137.48955483404663</v>
      </c>
      <c r="AJ312" s="937">
        <v>18.164535689999994</v>
      </c>
      <c r="AK312" s="792">
        <v>1.3698905603508081E-2</v>
      </c>
      <c r="AL312" s="923">
        <v>0.24883425974886345</v>
      </c>
      <c r="AM312" s="923">
        <v>0</v>
      </c>
      <c r="AN312" s="937">
        <v>18.413369949748859</v>
      </c>
      <c r="AO312" s="937">
        <v>155.9029247837955</v>
      </c>
      <c r="AP312" s="792">
        <v>0.27469900415177262</v>
      </c>
      <c r="AQ312" s="937">
        <v>64.787775941713051</v>
      </c>
      <c r="AR312" s="886">
        <v>0</v>
      </c>
      <c r="AS312" s="923">
        <v>0</v>
      </c>
      <c r="AT312" s="923">
        <v>0</v>
      </c>
      <c r="AU312" s="949">
        <v>0</v>
      </c>
      <c r="AV312" s="944">
        <v>0</v>
      </c>
      <c r="AW312" s="923">
        <v>0</v>
      </c>
      <c r="AX312" s="23">
        <v>0</v>
      </c>
      <c r="AY312" s="937">
        <v>64.787775941713051</v>
      </c>
      <c r="AZ312" s="923">
        <v>-28.157858665900896</v>
      </c>
      <c r="BA312" s="950">
        <v>36.629917275812154</v>
      </c>
      <c r="BB312" s="951">
        <v>88.144887748968102</v>
      </c>
      <c r="BL312" s="887"/>
      <c r="BN312" s="945"/>
    </row>
    <row r="313" spans="3:66">
      <c r="C313" s="826" t="s">
        <v>26</v>
      </c>
      <c r="D313" s="827" t="s">
        <v>128</v>
      </c>
      <c r="E313" s="827" t="s">
        <v>223</v>
      </c>
      <c r="F313" s="852">
        <v>200</v>
      </c>
      <c r="G313" s="853">
        <v>2025</v>
      </c>
      <c r="H313" s="854">
        <v>3</v>
      </c>
      <c r="I313" s="855">
        <v>2028</v>
      </c>
      <c r="J313" s="853">
        <v>25</v>
      </c>
      <c r="K313" s="856">
        <v>1216.5527160766653</v>
      </c>
      <c r="L313" s="856" t="s">
        <v>224</v>
      </c>
      <c r="M313" s="857">
        <v>0</v>
      </c>
      <c r="N313" s="857">
        <v>0</v>
      </c>
      <c r="O313" s="858">
        <v>20.515994079949831</v>
      </c>
      <c r="P313" s="857">
        <v>0.12</v>
      </c>
      <c r="Q313" s="858">
        <v>24.331054321533308</v>
      </c>
      <c r="R313" s="852" t="s">
        <v>19</v>
      </c>
      <c r="S313" s="859" t="s">
        <v>223</v>
      </c>
      <c r="T313" s="859" t="s">
        <v>27</v>
      </c>
      <c r="U313" s="860" t="s">
        <v>27</v>
      </c>
      <c r="V313" s="861" t="s">
        <v>23</v>
      </c>
      <c r="W313" s="862" t="s">
        <v>23</v>
      </c>
      <c r="X313" s="862" t="s">
        <v>23</v>
      </c>
      <c r="Y313" s="863" t="s">
        <v>23</v>
      </c>
      <c r="Z313" s="696" t="s">
        <v>23</v>
      </c>
      <c r="AD313" s="946" t="s">
        <v>128</v>
      </c>
      <c r="AE313" s="947" t="s">
        <v>223</v>
      </c>
      <c r="AF313" s="923">
        <v>1216.5527160766653</v>
      </c>
      <c r="AG313" s="923">
        <v>24.331054321533308</v>
      </c>
      <c r="AH313" s="948">
        <v>6.8610000000000004E-2</v>
      </c>
      <c r="AI313" s="937">
        <v>85.137035487020412</v>
      </c>
      <c r="AJ313" s="937">
        <v>20.515994079949831</v>
      </c>
      <c r="AK313" s="792">
        <v>1.3698905603508081E-2</v>
      </c>
      <c r="AL313" s="923">
        <v>0.28104666626336333</v>
      </c>
      <c r="AM313" s="923">
        <v>0</v>
      </c>
      <c r="AN313" s="937">
        <v>20.797040746213195</v>
      </c>
      <c r="AO313" s="937">
        <v>105.93407623323361</v>
      </c>
      <c r="AP313" s="792">
        <v>0.27332353276891491</v>
      </c>
      <c r="AQ313" s="937">
        <v>44.244017170220332</v>
      </c>
      <c r="AR313" s="886">
        <v>0</v>
      </c>
      <c r="AS313" s="923">
        <v>0</v>
      </c>
      <c r="AT313" s="923">
        <v>0</v>
      </c>
      <c r="AU313" s="949">
        <v>0</v>
      </c>
      <c r="AV313" s="944">
        <v>0</v>
      </c>
      <c r="AW313" s="923">
        <v>0</v>
      </c>
      <c r="AX313" s="23">
        <v>0</v>
      </c>
      <c r="AY313" s="937">
        <v>44.244017170220332</v>
      </c>
      <c r="AZ313" s="923">
        <v>-25.614278198727195</v>
      </c>
      <c r="BA313" s="950">
        <v>18.629738971493136</v>
      </c>
      <c r="BB313" s="951">
        <v>44.605447575400824</v>
      </c>
      <c r="BL313" s="887"/>
      <c r="BN313" s="945"/>
    </row>
    <row r="314" spans="3:66">
      <c r="C314" s="841" t="s">
        <v>234</v>
      </c>
      <c r="D314" s="842" t="s">
        <v>64</v>
      </c>
      <c r="E314" s="842">
        <v>19</v>
      </c>
      <c r="F314" s="829">
        <v>200</v>
      </c>
      <c r="G314" s="830">
        <v>2025</v>
      </c>
      <c r="H314" s="830">
        <v>3</v>
      </c>
      <c r="I314" s="830">
        <v>2028</v>
      </c>
      <c r="J314" s="830">
        <v>25</v>
      </c>
      <c r="K314" s="843">
        <v>1289.5458790412654</v>
      </c>
      <c r="L314" s="843" t="s">
        <v>224</v>
      </c>
      <c r="M314" s="844">
        <v>0</v>
      </c>
      <c r="N314" s="844">
        <v>0</v>
      </c>
      <c r="O314" s="845">
        <v>20.515994079949831</v>
      </c>
      <c r="P314" s="844">
        <v>0.12</v>
      </c>
      <c r="Q314" s="845">
        <v>24.331054321533308</v>
      </c>
      <c r="R314" s="829" t="s">
        <v>19</v>
      </c>
      <c r="S314" s="836" t="s">
        <v>223</v>
      </c>
      <c r="T314" s="836" t="s">
        <v>27</v>
      </c>
      <c r="U314" s="846" t="s">
        <v>27</v>
      </c>
      <c r="V314" s="847" t="s">
        <v>23</v>
      </c>
      <c r="W314" s="848" t="s">
        <v>23</v>
      </c>
      <c r="X314" s="848" t="s">
        <v>23</v>
      </c>
      <c r="Y314" s="849" t="s">
        <v>23</v>
      </c>
      <c r="Z314" s="850" t="s">
        <v>23</v>
      </c>
      <c r="AD314" s="952" t="s">
        <v>64</v>
      </c>
      <c r="AE314" s="947">
        <v>19</v>
      </c>
      <c r="AF314" s="923">
        <v>1289.5458790412654</v>
      </c>
      <c r="AG314" s="923">
        <v>24.331054321533308</v>
      </c>
      <c r="AH314" s="948">
        <v>6.8610000000000004E-2</v>
      </c>
      <c r="AI314" s="937">
        <v>90.145096398021622</v>
      </c>
      <c r="AJ314" s="937">
        <v>20.515994079949831</v>
      </c>
      <c r="AK314" s="792">
        <v>1.3698905603508081E-2</v>
      </c>
      <c r="AL314" s="923">
        <v>0.28104666626336333</v>
      </c>
      <c r="AM314" s="923">
        <v>0</v>
      </c>
      <c r="AN314" s="937">
        <v>20.797040746213195</v>
      </c>
      <c r="AO314" s="937">
        <v>110.94213714423482</v>
      </c>
      <c r="AP314" s="792">
        <v>0.24488397962938374</v>
      </c>
      <c r="AQ314" s="937">
        <v>51.716847900984746</v>
      </c>
      <c r="AR314" s="886">
        <v>0</v>
      </c>
      <c r="AS314" s="923">
        <v>0</v>
      </c>
      <c r="AT314" s="923">
        <v>0</v>
      </c>
      <c r="AU314" s="949">
        <v>0</v>
      </c>
      <c r="AV314" s="944">
        <v>0</v>
      </c>
      <c r="AW314" s="923">
        <v>0</v>
      </c>
      <c r="AX314" s="23">
        <v>0</v>
      </c>
      <c r="AY314" s="937">
        <v>51.716847900984746</v>
      </c>
      <c r="AZ314" s="923">
        <v>-25.614278198727195</v>
      </c>
      <c r="BA314" s="950">
        <v>26.102569702257551</v>
      </c>
      <c r="BB314" s="951">
        <v>55.994806049841735</v>
      </c>
      <c r="BL314" s="887"/>
      <c r="BN314" s="945"/>
    </row>
    <row r="315" spans="3:66">
      <c r="C315" s="841" t="s">
        <v>235</v>
      </c>
      <c r="D315" s="842" t="s">
        <v>65</v>
      </c>
      <c r="E315" s="842">
        <v>497</v>
      </c>
      <c r="F315" s="829">
        <v>200</v>
      </c>
      <c r="G315" s="830">
        <v>2025</v>
      </c>
      <c r="H315" s="830">
        <v>3</v>
      </c>
      <c r="I315" s="830">
        <v>2028</v>
      </c>
      <c r="J315" s="830">
        <v>25</v>
      </c>
      <c r="K315" s="843">
        <v>1350.3735148450987</v>
      </c>
      <c r="L315" s="843" t="s">
        <v>224</v>
      </c>
      <c r="M315" s="844">
        <v>0</v>
      </c>
      <c r="N315" s="844">
        <v>0</v>
      </c>
      <c r="O315" s="845">
        <v>20.515994079949831</v>
      </c>
      <c r="P315" s="844">
        <v>0.12</v>
      </c>
      <c r="Q315" s="845">
        <v>24.331054321533308</v>
      </c>
      <c r="R315" s="829" t="s">
        <v>19</v>
      </c>
      <c r="S315" s="836" t="s">
        <v>223</v>
      </c>
      <c r="T315" s="836" t="s">
        <v>27</v>
      </c>
      <c r="U315" s="846" t="s">
        <v>27</v>
      </c>
      <c r="V315" s="847" t="s">
        <v>23</v>
      </c>
      <c r="W315" s="848" t="s">
        <v>23</v>
      </c>
      <c r="X315" s="848" t="s">
        <v>23</v>
      </c>
      <c r="Y315" s="849" t="s">
        <v>23</v>
      </c>
      <c r="Z315" s="850" t="s">
        <v>23</v>
      </c>
      <c r="AD315" s="952" t="s">
        <v>65</v>
      </c>
      <c r="AE315" s="947">
        <v>497</v>
      </c>
      <c r="AF315" s="923">
        <v>1350.3735148450987</v>
      </c>
      <c r="AG315" s="923">
        <v>24.331054321533308</v>
      </c>
      <c r="AH315" s="948">
        <v>6.8610000000000004E-2</v>
      </c>
      <c r="AI315" s="937">
        <v>94.318480490522617</v>
      </c>
      <c r="AJ315" s="937">
        <v>20.515994079949831</v>
      </c>
      <c r="AK315" s="792">
        <v>1.3698905603508081E-2</v>
      </c>
      <c r="AL315" s="923">
        <v>0.28104666626336333</v>
      </c>
      <c r="AM315" s="923">
        <v>0</v>
      </c>
      <c r="AN315" s="937">
        <v>20.797040746213195</v>
      </c>
      <c r="AO315" s="937">
        <v>115.11552123673582</v>
      </c>
      <c r="AP315" s="792">
        <v>0.29289253746810595</v>
      </c>
      <c r="AQ315" s="937">
        <v>44.866425586214433</v>
      </c>
      <c r="AR315" s="886">
        <v>0</v>
      </c>
      <c r="AS315" s="923">
        <v>0</v>
      </c>
      <c r="AT315" s="923">
        <v>0</v>
      </c>
      <c r="AU315" s="949">
        <v>0</v>
      </c>
      <c r="AV315" s="944">
        <v>0</v>
      </c>
      <c r="AW315" s="923">
        <v>0</v>
      </c>
      <c r="AX315" s="23">
        <v>0</v>
      </c>
      <c r="AY315" s="937">
        <v>44.866425586214433</v>
      </c>
      <c r="AZ315" s="923">
        <v>-25.614278198727195</v>
      </c>
      <c r="BA315" s="950">
        <v>19.252147387487238</v>
      </c>
      <c r="BB315" s="951">
        <v>49.395978228272469</v>
      </c>
      <c r="BL315" s="887"/>
      <c r="BN315" s="945"/>
    </row>
    <row r="316" spans="3:66">
      <c r="C316" s="841" t="s">
        <v>236</v>
      </c>
      <c r="D316" s="842" t="s">
        <v>56</v>
      </c>
      <c r="E316" s="842">
        <v>2353</v>
      </c>
      <c r="F316" s="829">
        <v>200</v>
      </c>
      <c r="G316" s="830">
        <v>2025</v>
      </c>
      <c r="H316" s="830">
        <v>3</v>
      </c>
      <c r="I316" s="830">
        <v>2028</v>
      </c>
      <c r="J316" s="830">
        <v>25</v>
      </c>
      <c r="K316" s="843">
        <v>1240.8837703981987</v>
      </c>
      <c r="L316" s="843" t="s">
        <v>224</v>
      </c>
      <c r="M316" s="844">
        <v>0</v>
      </c>
      <c r="N316" s="844">
        <v>0</v>
      </c>
      <c r="O316" s="845">
        <v>20.515994079949831</v>
      </c>
      <c r="P316" s="844">
        <v>0.12</v>
      </c>
      <c r="Q316" s="845">
        <v>24.331054321533308</v>
      </c>
      <c r="R316" s="829" t="s">
        <v>19</v>
      </c>
      <c r="S316" s="836" t="s">
        <v>223</v>
      </c>
      <c r="T316" s="836" t="s">
        <v>27</v>
      </c>
      <c r="U316" s="846" t="s">
        <v>27</v>
      </c>
      <c r="V316" s="847" t="s">
        <v>23</v>
      </c>
      <c r="W316" s="848" t="s">
        <v>23</v>
      </c>
      <c r="X316" s="848" t="s">
        <v>23</v>
      </c>
      <c r="Y316" s="849" t="s">
        <v>23</v>
      </c>
      <c r="Z316" s="850" t="s">
        <v>23</v>
      </c>
      <c r="AD316" s="952" t="s">
        <v>56</v>
      </c>
      <c r="AE316" s="947">
        <v>2353</v>
      </c>
      <c r="AF316" s="923">
        <v>1240.8837703981987</v>
      </c>
      <c r="AG316" s="923">
        <v>24.331054321533308</v>
      </c>
      <c r="AH316" s="948">
        <v>6.8610000000000004E-2</v>
      </c>
      <c r="AI316" s="937">
        <v>86.806389124020811</v>
      </c>
      <c r="AJ316" s="937">
        <v>20.515994079949831</v>
      </c>
      <c r="AK316" s="792">
        <v>1.3698905603508081E-2</v>
      </c>
      <c r="AL316" s="923">
        <v>0.28104666626336333</v>
      </c>
      <c r="AM316" s="923">
        <v>0</v>
      </c>
      <c r="AN316" s="937">
        <v>20.797040746213195</v>
      </c>
      <c r="AO316" s="937">
        <v>107.60342987023401</v>
      </c>
      <c r="AP316" s="792">
        <v>0.25960656681069372</v>
      </c>
      <c r="AQ316" s="937">
        <v>47.315816049777268</v>
      </c>
      <c r="AR316" s="886">
        <v>0</v>
      </c>
      <c r="AS316" s="923">
        <v>0</v>
      </c>
      <c r="AT316" s="923">
        <v>0</v>
      </c>
      <c r="AU316" s="949">
        <v>0</v>
      </c>
      <c r="AV316" s="944">
        <v>0</v>
      </c>
      <c r="AW316" s="923">
        <v>0</v>
      </c>
      <c r="AX316" s="23">
        <v>0</v>
      </c>
      <c r="AY316" s="937">
        <v>47.315816049777268</v>
      </c>
      <c r="AZ316" s="923">
        <v>-25.614278198727195</v>
      </c>
      <c r="BA316" s="950">
        <v>21.701537851050073</v>
      </c>
      <c r="BB316" s="951">
        <v>49.352628807565239</v>
      </c>
      <c r="BL316" s="887"/>
      <c r="BN316" s="945"/>
    </row>
    <row r="317" spans="3:66">
      <c r="C317" s="841" t="s">
        <v>237</v>
      </c>
      <c r="D317" s="842" t="s">
        <v>66</v>
      </c>
      <c r="E317" s="842">
        <v>2814</v>
      </c>
      <c r="F317" s="829">
        <v>200</v>
      </c>
      <c r="G317" s="830">
        <v>2025</v>
      </c>
      <c r="H317" s="830">
        <v>3</v>
      </c>
      <c r="I317" s="830">
        <v>2028</v>
      </c>
      <c r="J317" s="830">
        <v>25</v>
      </c>
      <c r="K317" s="843">
        <v>1228.718243237432</v>
      </c>
      <c r="L317" s="843" t="s">
        <v>224</v>
      </c>
      <c r="M317" s="844">
        <v>0</v>
      </c>
      <c r="N317" s="844">
        <v>0</v>
      </c>
      <c r="O317" s="845">
        <v>20.515994079949831</v>
      </c>
      <c r="P317" s="844">
        <v>0.12</v>
      </c>
      <c r="Q317" s="845">
        <v>24.331054321533308</v>
      </c>
      <c r="R317" s="829" t="s">
        <v>19</v>
      </c>
      <c r="S317" s="836" t="s">
        <v>223</v>
      </c>
      <c r="T317" s="836" t="s">
        <v>27</v>
      </c>
      <c r="U317" s="846" t="s">
        <v>27</v>
      </c>
      <c r="V317" s="847" t="s">
        <v>23</v>
      </c>
      <c r="W317" s="848" t="s">
        <v>23</v>
      </c>
      <c r="X317" s="848" t="s">
        <v>23</v>
      </c>
      <c r="Y317" s="849" t="s">
        <v>23</v>
      </c>
      <c r="Z317" s="850" t="s">
        <v>23</v>
      </c>
      <c r="AD317" s="952" t="s">
        <v>66</v>
      </c>
      <c r="AE317" s="947">
        <v>2814</v>
      </c>
      <c r="AF317" s="923">
        <v>1228.718243237432</v>
      </c>
      <c r="AG317" s="923">
        <v>24.331054321533308</v>
      </c>
      <c r="AH317" s="948">
        <v>6.8610000000000004E-2</v>
      </c>
      <c r="AI317" s="937">
        <v>85.971712305520612</v>
      </c>
      <c r="AJ317" s="937">
        <v>20.515994079949831</v>
      </c>
      <c r="AK317" s="792">
        <v>1.3698905603508081E-2</v>
      </c>
      <c r="AL317" s="923">
        <v>0.28104666626336333</v>
      </c>
      <c r="AM317" s="923">
        <v>0</v>
      </c>
      <c r="AN317" s="937">
        <v>20.797040746213195</v>
      </c>
      <c r="AO317" s="937">
        <v>106.76875305173381</v>
      </c>
      <c r="AP317" s="792">
        <v>0.27790667353739795</v>
      </c>
      <c r="AQ317" s="937">
        <v>43.857218912920075</v>
      </c>
      <c r="AR317" s="886">
        <v>0</v>
      </c>
      <c r="AS317" s="923">
        <v>0</v>
      </c>
      <c r="AT317" s="923">
        <v>0</v>
      </c>
      <c r="AU317" s="949">
        <v>0</v>
      </c>
      <c r="AV317" s="944">
        <v>0</v>
      </c>
      <c r="AW317" s="923">
        <v>0</v>
      </c>
      <c r="AX317" s="23">
        <v>0</v>
      </c>
      <c r="AY317" s="937">
        <v>43.857218912920075</v>
      </c>
      <c r="AZ317" s="923">
        <v>-25.614278198727195</v>
      </c>
      <c r="BA317" s="950">
        <v>18.24294071419288</v>
      </c>
      <c r="BB317" s="951">
        <v>44.411754332130641</v>
      </c>
      <c r="BL317" s="887"/>
      <c r="BN317" s="945"/>
    </row>
    <row r="318" spans="3:66">
      <c r="C318" s="841" t="s">
        <v>61</v>
      </c>
      <c r="D318" s="842" t="s">
        <v>67</v>
      </c>
      <c r="E318" s="842">
        <v>4225</v>
      </c>
      <c r="F318" s="829">
        <v>200</v>
      </c>
      <c r="G318" s="830">
        <v>2025</v>
      </c>
      <c r="H318" s="830">
        <v>3</v>
      </c>
      <c r="I318" s="830">
        <v>2028</v>
      </c>
      <c r="J318" s="830">
        <v>25</v>
      </c>
      <c r="K318" s="843">
        <v>1216.5527160766653</v>
      </c>
      <c r="L318" s="843" t="s">
        <v>224</v>
      </c>
      <c r="M318" s="844">
        <v>0</v>
      </c>
      <c r="N318" s="844">
        <v>0</v>
      </c>
      <c r="O318" s="845">
        <v>20.515994079949831</v>
      </c>
      <c r="P318" s="844">
        <v>0.12</v>
      </c>
      <c r="Q318" s="845">
        <v>24.331054321533308</v>
      </c>
      <c r="R318" s="829" t="s">
        <v>19</v>
      </c>
      <c r="S318" s="836" t="s">
        <v>223</v>
      </c>
      <c r="T318" s="836" t="s">
        <v>27</v>
      </c>
      <c r="U318" s="846" t="s">
        <v>27</v>
      </c>
      <c r="V318" s="847" t="s">
        <v>23</v>
      </c>
      <c r="W318" s="848" t="s">
        <v>23</v>
      </c>
      <c r="X318" s="848" t="s">
        <v>23</v>
      </c>
      <c r="Y318" s="849" t="s">
        <v>23</v>
      </c>
      <c r="Z318" s="850" t="s">
        <v>23</v>
      </c>
      <c r="AD318" s="952" t="s">
        <v>67</v>
      </c>
      <c r="AE318" s="947">
        <v>4225</v>
      </c>
      <c r="AF318" s="923">
        <v>1216.5527160766653</v>
      </c>
      <c r="AG318" s="923">
        <v>24.331054321533308</v>
      </c>
      <c r="AH318" s="948">
        <v>6.8610000000000004E-2</v>
      </c>
      <c r="AI318" s="937">
        <v>85.137035487020412</v>
      </c>
      <c r="AJ318" s="937">
        <v>20.515994079949831</v>
      </c>
      <c r="AK318" s="792">
        <v>1.3698905603508081E-2</v>
      </c>
      <c r="AL318" s="923">
        <v>0.28104666626336333</v>
      </c>
      <c r="AM318" s="923">
        <v>0</v>
      </c>
      <c r="AN318" s="937">
        <v>20.797040746213195</v>
      </c>
      <c r="AO318" s="937">
        <v>105.93407623323361</v>
      </c>
      <c r="AP318" s="792">
        <v>0.28995243501613527</v>
      </c>
      <c r="AQ318" s="937">
        <v>41.706602933616352</v>
      </c>
      <c r="AR318" s="886">
        <v>0</v>
      </c>
      <c r="AS318" s="923">
        <v>0</v>
      </c>
      <c r="AT318" s="923">
        <v>0</v>
      </c>
      <c r="AU318" s="949">
        <v>0</v>
      </c>
      <c r="AV318" s="944">
        <v>0</v>
      </c>
      <c r="AW318" s="923">
        <v>0</v>
      </c>
      <c r="AX318" s="23">
        <v>0</v>
      </c>
      <c r="AY318" s="937">
        <v>41.706602933616352</v>
      </c>
      <c r="AZ318" s="923">
        <v>-28.157858665900896</v>
      </c>
      <c r="BA318" s="950">
        <v>13.548744267715456</v>
      </c>
      <c r="BB318" s="951">
        <v>34.413584592474614</v>
      </c>
      <c r="BL318" s="887"/>
      <c r="BN318" s="945"/>
    </row>
    <row r="319" spans="3:66">
      <c r="C319" s="841" t="s">
        <v>238</v>
      </c>
      <c r="D319" s="842" t="s">
        <v>68</v>
      </c>
      <c r="E319" s="842">
        <v>6130</v>
      </c>
      <c r="F319" s="829">
        <v>200</v>
      </c>
      <c r="G319" s="830">
        <v>2025</v>
      </c>
      <c r="H319" s="830">
        <v>3</v>
      </c>
      <c r="I319" s="830">
        <v>2028</v>
      </c>
      <c r="J319" s="830">
        <v>25</v>
      </c>
      <c r="K319" s="843">
        <v>1216.5527160766653</v>
      </c>
      <c r="L319" s="843" t="s">
        <v>224</v>
      </c>
      <c r="M319" s="844">
        <v>0</v>
      </c>
      <c r="N319" s="844">
        <v>0</v>
      </c>
      <c r="O319" s="845">
        <v>20.515994079949831</v>
      </c>
      <c r="P319" s="844">
        <v>0.12</v>
      </c>
      <c r="Q319" s="845">
        <v>24.331054321533308</v>
      </c>
      <c r="R319" s="829" t="s">
        <v>19</v>
      </c>
      <c r="S319" s="836" t="s">
        <v>223</v>
      </c>
      <c r="T319" s="836" t="s">
        <v>27</v>
      </c>
      <c r="U319" s="846" t="s">
        <v>27</v>
      </c>
      <c r="V319" s="847" t="s">
        <v>23</v>
      </c>
      <c r="W319" s="848" t="s">
        <v>23</v>
      </c>
      <c r="X319" s="848" t="s">
        <v>23</v>
      </c>
      <c r="Y319" s="849" t="s">
        <v>23</v>
      </c>
      <c r="Z319" s="850" t="s">
        <v>23</v>
      </c>
      <c r="AD319" s="952" t="s">
        <v>68</v>
      </c>
      <c r="AE319" s="947">
        <v>6130</v>
      </c>
      <c r="AF319" s="923">
        <v>1216.5527160766653</v>
      </c>
      <c r="AG319" s="923">
        <v>24.331054321533308</v>
      </c>
      <c r="AH319" s="948">
        <v>6.8610000000000004E-2</v>
      </c>
      <c r="AI319" s="937">
        <v>85.137035487020412</v>
      </c>
      <c r="AJ319" s="937">
        <v>20.515994079949831</v>
      </c>
      <c r="AK319" s="792">
        <v>1.3698905603508081E-2</v>
      </c>
      <c r="AL319" s="923">
        <v>0.28104666626336333</v>
      </c>
      <c r="AM319" s="923">
        <v>0</v>
      </c>
      <c r="AN319" s="937">
        <v>20.797040746213195</v>
      </c>
      <c r="AO319" s="937">
        <v>105.93407623323361</v>
      </c>
      <c r="AP319" s="792">
        <v>0.27469900415177262</v>
      </c>
      <c r="AQ319" s="937">
        <v>44.022478764326884</v>
      </c>
      <c r="AR319" s="886">
        <v>0</v>
      </c>
      <c r="AS319" s="923">
        <v>0</v>
      </c>
      <c r="AT319" s="923">
        <v>0</v>
      </c>
      <c r="AU319" s="949">
        <v>0</v>
      </c>
      <c r="AV319" s="944">
        <v>0</v>
      </c>
      <c r="AW319" s="923">
        <v>0</v>
      </c>
      <c r="AX319" s="23">
        <v>0</v>
      </c>
      <c r="AY319" s="937">
        <v>44.022478764326884</v>
      </c>
      <c r="AZ319" s="923">
        <v>-28.157858665900896</v>
      </c>
      <c r="BA319" s="950">
        <v>15.864620098425988</v>
      </c>
      <c r="BB319" s="951">
        <v>38.176039198406222</v>
      </c>
      <c r="BL319" s="887"/>
      <c r="BN319" s="945"/>
    </row>
    <row r="320" spans="3:66">
      <c r="C320" s="826" t="s">
        <v>26</v>
      </c>
      <c r="D320" s="827" t="s">
        <v>129</v>
      </c>
      <c r="E320" s="827" t="s">
        <v>223</v>
      </c>
      <c r="F320" s="852">
        <v>20</v>
      </c>
      <c r="G320" s="853">
        <v>2025</v>
      </c>
      <c r="H320" s="854">
        <v>3</v>
      </c>
      <c r="I320" s="855">
        <v>2028</v>
      </c>
      <c r="J320" s="853">
        <v>25</v>
      </c>
      <c r="K320" s="856">
        <v>1832.2196049600025</v>
      </c>
      <c r="L320" s="856" t="s">
        <v>224</v>
      </c>
      <c r="M320" s="857">
        <v>0</v>
      </c>
      <c r="N320" s="857">
        <v>0</v>
      </c>
      <c r="O320" s="858">
        <v>17.239960823378993</v>
      </c>
      <c r="P320" s="857">
        <v>0.12</v>
      </c>
      <c r="Q320" s="858">
        <v>37.328085453828059</v>
      </c>
      <c r="R320" s="852" t="s">
        <v>19</v>
      </c>
      <c r="S320" s="859" t="s">
        <v>223</v>
      </c>
      <c r="T320" s="859" t="s">
        <v>27</v>
      </c>
      <c r="U320" s="860" t="s">
        <v>27</v>
      </c>
      <c r="V320" s="861" t="s">
        <v>23</v>
      </c>
      <c r="W320" s="862" t="s">
        <v>23</v>
      </c>
      <c r="X320" s="862" t="s">
        <v>23</v>
      </c>
      <c r="Y320" s="863" t="s">
        <v>23</v>
      </c>
      <c r="Z320" s="696" t="s">
        <v>23</v>
      </c>
      <c r="AD320" s="946" t="s">
        <v>129</v>
      </c>
      <c r="AE320" s="947" t="s">
        <v>223</v>
      </c>
      <c r="AF320" s="923">
        <v>1832.2196049600025</v>
      </c>
      <c r="AG320" s="923">
        <v>37.328085453828059</v>
      </c>
      <c r="AH320" s="948">
        <v>6.862E-2</v>
      </c>
      <c r="AI320" s="937">
        <v>128.28836251619705</v>
      </c>
      <c r="AJ320" s="937">
        <v>17.239960823378993</v>
      </c>
      <c r="AK320" s="792">
        <v>1.3698905603508081E-2</v>
      </c>
      <c r="AL320" s="923">
        <v>0.23616859592764627</v>
      </c>
      <c r="AM320" s="923">
        <v>0</v>
      </c>
      <c r="AN320" s="937">
        <v>17.476129419306641</v>
      </c>
      <c r="AO320" s="937">
        <v>145.76449193550368</v>
      </c>
      <c r="AP320" s="792">
        <v>0.27332353276891491</v>
      </c>
      <c r="AQ320" s="937">
        <v>60.879434770391903</v>
      </c>
      <c r="AR320" s="886">
        <v>0</v>
      </c>
      <c r="AS320" s="923">
        <v>0</v>
      </c>
      <c r="AT320" s="923">
        <v>0</v>
      </c>
      <c r="AU320" s="949">
        <v>0</v>
      </c>
      <c r="AV320" s="944">
        <v>0</v>
      </c>
      <c r="AW320" s="923">
        <v>0</v>
      </c>
      <c r="AX320" s="23">
        <v>0</v>
      </c>
      <c r="AY320" s="937">
        <v>60.879434770391903</v>
      </c>
      <c r="AZ320" s="923">
        <v>-28.157858665900896</v>
      </c>
      <c r="BA320" s="950">
        <v>32.721576104491007</v>
      </c>
      <c r="BB320" s="951">
        <v>78.345732580942382</v>
      </c>
      <c r="BL320" s="887"/>
      <c r="BN320" s="945"/>
    </row>
    <row r="321" spans="3:66">
      <c r="C321" s="841" t="s">
        <v>234</v>
      </c>
      <c r="D321" s="842" t="s">
        <v>64</v>
      </c>
      <c r="E321" s="842">
        <v>19</v>
      </c>
      <c r="F321" s="829">
        <v>20</v>
      </c>
      <c r="G321" s="830">
        <v>2025</v>
      </c>
      <c r="H321" s="830">
        <v>3</v>
      </c>
      <c r="I321" s="830">
        <v>2028</v>
      </c>
      <c r="J321" s="830">
        <v>25</v>
      </c>
      <c r="K321" s="843">
        <v>1942.1527812576028</v>
      </c>
      <c r="L321" s="843" t="s">
        <v>224</v>
      </c>
      <c r="M321" s="844">
        <v>0</v>
      </c>
      <c r="N321" s="844">
        <v>0</v>
      </c>
      <c r="O321" s="845">
        <v>17.239960823378993</v>
      </c>
      <c r="P321" s="844">
        <v>0.12</v>
      </c>
      <c r="Q321" s="845">
        <v>37.328085453828059</v>
      </c>
      <c r="R321" s="829" t="s">
        <v>19</v>
      </c>
      <c r="S321" s="836" t="s">
        <v>223</v>
      </c>
      <c r="T321" s="836" t="s">
        <v>27</v>
      </c>
      <c r="U321" s="846" t="s">
        <v>27</v>
      </c>
      <c r="V321" s="847" t="s">
        <v>23</v>
      </c>
      <c r="W321" s="848" t="s">
        <v>23</v>
      </c>
      <c r="X321" s="848" t="s">
        <v>23</v>
      </c>
      <c r="Y321" s="849" t="s">
        <v>23</v>
      </c>
      <c r="Z321" s="850" t="s">
        <v>23</v>
      </c>
      <c r="AD321" s="952" t="s">
        <v>64</v>
      </c>
      <c r="AE321" s="947">
        <v>19</v>
      </c>
      <c r="AF321" s="923">
        <v>1942.1527812576028</v>
      </c>
      <c r="AG321" s="923">
        <v>37.328085453828059</v>
      </c>
      <c r="AH321" s="948">
        <v>6.862E-2</v>
      </c>
      <c r="AI321" s="937">
        <v>135.83197707373839</v>
      </c>
      <c r="AJ321" s="937">
        <v>17.239960823378993</v>
      </c>
      <c r="AK321" s="792">
        <v>1.3698905603508081E-2</v>
      </c>
      <c r="AL321" s="923">
        <v>0.23616859592764627</v>
      </c>
      <c r="AM321" s="923">
        <v>0</v>
      </c>
      <c r="AN321" s="937">
        <v>17.476129419306641</v>
      </c>
      <c r="AO321" s="937">
        <v>153.30810649304502</v>
      </c>
      <c r="AP321" s="792">
        <v>0.24488397962938374</v>
      </c>
      <c r="AQ321" s="937">
        <v>71.466191562371549</v>
      </c>
      <c r="AR321" s="886">
        <v>0</v>
      </c>
      <c r="AS321" s="923">
        <v>0</v>
      </c>
      <c r="AT321" s="923">
        <v>0</v>
      </c>
      <c r="AU321" s="949">
        <v>0</v>
      </c>
      <c r="AV321" s="944">
        <v>0</v>
      </c>
      <c r="AW321" s="923">
        <v>0</v>
      </c>
      <c r="AX321" s="23">
        <v>0</v>
      </c>
      <c r="AY321" s="937">
        <v>71.466191562371549</v>
      </c>
      <c r="AZ321" s="923">
        <v>-28.157858665900896</v>
      </c>
      <c r="BA321" s="950">
        <v>43.308332896470652</v>
      </c>
      <c r="BB321" s="951">
        <v>92.90432813862455</v>
      </c>
      <c r="BL321" s="887"/>
      <c r="BN321" s="945"/>
    </row>
    <row r="322" spans="3:66">
      <c r="C322" s="841" t="s">
        <v>235</v>
      </c>
      <c r="D322" s="842" t="s">
        <v>65</v>
      </c>
      <c r="E322" s="842">
        <v>497</v>
      </c>
      <c r="F322" s="829">
        <v>20</v>
      </c>
      <c r="G322" s="830">
        <v>2025</v>
      </c>
      <c r="H322" s="830">
        <v>3</v>
      </c>
      <c r="I322" s="830">
        <v>2028</v>
      </c>
      <c r="J322" s="830">
        <v>25</v>
      </c>
      <c r="K322" s="843">
        <v>2033.7637615056028</v>
      </c>
      <c r="L322" s="843" t="s">
        <v>224</v>
      </c>
      <c r="M322" s="844">
        <v>0</v>
      </c>
      <c r="N322" s="844">
        <v>0</v>
      </c>
      <c r="O322" s="845">
        <v>17.239960823378993</v>
      </c>
      <c r="P322" s="844">
        <v>0.12</v>
      </c>
      <c r="Q322" s="845">
        <v>37.328085453828059</v>
      </c>
      <c r="R322" s="829" t="s">
        <v>19</v>
      </c>
      <c r="S322" s="836" t="s">
        <v>223</v>
      </c>
      <c r="T322" s="836" t="s">
        <v>27</v>
      </c>
      <c r="U322" s="846" t="s">
        <v>27</v>
      </c>
      <c r="V322" s="847" t="s">
        <v>23</v>
      </c>
      <c r="W322" s="848" t="s">
        <v>23</v>
      </c>
      <c r="X322" s="848" t="s">
        <v>23</v>
      </c>
      <c r="Y322" s="849" t="s">
        <v>23</v>
      </c>
      <c r="Z322" s="850" t="s">
        <v>23</v>
      </c>
      <c r="AD322" s="952" t="s">
        <v>65</v>
      </c>
      <c r="AE322" s="947">
        <v>497</v>
      </c>
      <c r="AF322" s="923">
        <v>2033.7637615056028</v>
      </c>
      <c r="AG322" s="923">
        <v>37.328085453828059</v>
      </c>
      <c r="AH322" s="948">
        <v>6.862E-2</v>
      </c>
      <c r="AI322" s="937">
        <v>142.11832253835615</v>
      </c>
      <c r="AJ322" s="937">
        <v>17.239960823378993</v>
      </c>
      <c r="AK322" s="792">
        <v>1.3698905603508081E-2</v>
      </c>
      <c r="AL322" s="923">
        <v>0.23616859592764627</v>
      </c>
      <c r="AM322" s="923">
        <v>0</v>
      </c>
      <c r="AN322" s="937">
        <v>17.476129419306641</v>
      </c>
      <c r="AO322" s="937">
        <v>159.59445195766278</v>
      </c>
      <c r="AP322" s="792">
        <v>0.29289253746810595</v>
      </c>
      <c r="AQ322" s="937">
        <v>62.20214725002787</v>
      </c>
      <c r="AR322" s="886">
        <v>0</v>
      </c>
      <c r="AS322" s="923">
        <v>0</v>
      </c>
      <c r="AT322" s="923">
        <v>0</v>
      </c>
      <c r="AU322" s="949">
        <v>0</v>
      </c>
      <c r="AV322" s="944">
        <v>0</v>
      </c>
      <c r="AW322" s="923">
        <v>0</v>
      </c>
      <c r="AX322" s="23">
        <v>0</v>
      </c>
      <c r="AY322" s="937">
        <v>62.20214725002787</v>
      </c>
      <c r="AZ322" s="923">
        <v>-28.157858665900896</v>
      </c>
      <c r="BA322" s="950">
        <v>34.044288584126974</v>
      </c>
      <c r="BB322" s="951">
        <v>87.348746290584458</v>
      </c>
      <c r="BL322" s="887"/>
      <c r="BN322" s="945"/>
    </row>
    <row r="323" spans="3:66">
      <c r="C323" s="841" t="s">
        <v>236</v>
      </c>
      <c r="D323" s="842" t="s">
        <v>56</v>
      </c>
      <c r="E323" s="842">
        <v>2353</v>
      </c>
      <c r="F323" s="829">
        <v>20</v>
      </c>
      <c r="G323" s="830">
        <v>2025</v>
      </c>
      <c r="H323" s="830">
        <v>3</v>
      </c>
      <c r="I323" s="830">
        <v>2028</v>
      </c>
      <c r="J323" s="830">
        <v>25</v>
      </c>
      <c r="K323" s="843">
        <v>1868.8639970592026</v>
      </c>
      <c r="L323" s="843" t="s">
        <v>224</v>
      </c>
      <c r="M323" s="844">
        <v>0</v>
      </c>
      <c r="N323" s="844">
        <v>0</v>
      </c>
      <c r="O323" s="845">
        <v>17.239960823378993</v>
      </c>
      <c r="P323" s="844">
        <v>0.12</v>
      </c>
      <c r="Q323" s="845">
        <v>37.328085453828059</v>
      </c>
      <c r="R323" s="829" t="s">
        <v>19</v>
      </c>
      <c r="S323" s="836" t="s">
        <v>223</v>
      </c>
      <c r="T323" s="836" t="s">
        <v>27</v>
      </c>
      <c r="U323" s="846" t="s">
        <v>27</v>
      </c>
      <c r="V323" s="847" t="s">
        <v>23</v>
      </c>
      <c r="W323" s="848" t="s">
        <v>23</v>
      </c>
      <c r="X323" s="848" t="s">
        <v>23</v>
      </c>
      <c r="Y323" s="849" t="s">
        <v>23</v>
      </c>
      <c r="Z323" s="850" t="s">
        <v>23</v>
      </c>
      <c r="AD323" s="952" t="s">
        <v>56</v>
      </c>
      <c r="AE323" s="947">
        <v>2353</v>
      </c>
      <c r="AF323" s="923">
        <v>1868.8639970592026</v>
      </c>
      <c r="AG323" s="923">
        <v>37.328085453828059</v>
      </c>
      <c r="AH323" s="948">
        <v>6.862E-2</v>
      </c>
      <c r="AI323" s="937">
        <v>130.80290070204416</v>
      </c>
      <c r="AJ323" s="937">
        <v>17.239960823378993</v>
      </c>
      <c r="AK323" s="792">
        <v>1.3698905603508081E-2</v>
      </c>
      <c r="AL323" s="923">
        <v>0.23616859592764627</v>
      </c>
      <c r="AM323" s="923">
        <v>0</v>
      </c>
      <c r="AN323" s="937">
        <v>17.476129419306641</v>
      </c>
      <c r="AO323" s="937">
        <v>148.27903012135079</v>
      </c>
      <c r="AP323" s="792">
        <v>0.25960656681069372</v>
      </c>
      <c r="AQ323" s="937">
        <v>65.201855756105545</v>
      </c>
      <c r="AR323" s="886">
        <v>0</v>
      </c>
      <c r="AS323" s="923">
        <v>0</v>
      </c>
      <c r="AT323" s="923">
        <v>0</v>
      </c>
      <c r="AU323" s="949">
        <v>0</v>
      </c>
      <c r="AV323" s="944">
        <v>0</v>
      </c>
      <c r="AW323" s="923">
        <v>0</v>
      </c>
      <c r="AX323" s="23">
        <v>0</v>
      </c>
      <c r="AY323" s="937">
        <v>65.201855756105545</v>
      </c>
      <c r="AZ323" s="923">
        <v>-28.157858665900896</v>
      </c>
      <c r="BA323" s="950">
        <v>37.043997090204648</v>
      </c>
      <c r="BB323" s="951">
        <v>84.243736572472201</v>
      </c>
      <c r="BL323" s="887"/>
      <c r="BN323" s="945"/>
    </row>
    <row r="324" spans="3:66">
      <c r="C324" s="841" t="s">
        <v>237</v>
      </c>
      <c r="D324" s="842" t="s">
        <v>66</v>
      </c>
      <c r="E324" s="842">
        <v>2814</v>
      </c>
      <c r="F324" s="829">
        <v>20</v>
      </c>
      <c r="G324" s="830">
        <v>2025</v>
      </c>
      <c r="H324" s="830">
        <v>3</v>
      </c>
      <c r="I324" s="830">
        <v>2028</v>
      </c>
      <c r="J324" s="830">
        <v>25</v>
      </c>
      <c r="K324" s="843">
        <v>1850.5418010096025</v>
      </c>
      <c r="L324" s="843" t="s">
        <v>224</v>
      </c>
      <c r="M324" s="844">
        <v>0</v>
      </c>
      <c r="N324" s="844">
        <v>0</v>
      </c>
      <c r="O324" s="845">
        <v>17.239960823378993</v>
      </c>
      <c r="P324" s="844">
        <v>0.12</v>
      </c>
      <c r="Q324" s="845">
        <v>37.328085453828059</v>
      </c>
      <c r="R324" s="829" t="s">
        <v>19</v>
      </c>
      <c r="S324" s="836" t="s">
        <v>223</v>
      </c>
      <c r="T324" s="836" t="s">
        <v>27</v>
      </c>
      <c r="U324" s="846" t="s">
        <v>27</v>
      </c>
      <c r="V324" s="847" t="s">
        <v>23</v>
      </c>
      <c r="W324" s="848" t="s">
        <v>23</v>
      </c>
      <c r="X324" s="848" t="s">
        <v>23</v>
      </c>
      <c r="Y324" s="849" t="s">
        <v>23</v>
      </c>
      <c r="Z324" s="850" t="s">
        <v>23</v>
      </c>
      <c r="AD324" s="952" t="s">
        <v>66</v>
      </c>
      <c r="AE324" s="947">
        <v>2814</v>
      </c>
      <c r="AF324" s="923">
        <v>1850.5418010096025</v>
      </c>
      <c r="AG324" s="923">
        <v>37.328085453828059</v>
      </c>
      <c r="AH324" s="948">
        <v>6.862E-2</v>
      </c>
      <c r="AI324" s="937">
        <v>129.54563160912059</v>
      </c>
      <c r="AJ324" s="937">
        <v>17.239960823378993</v>
      </c>
      <c r="AK324" s="792">
        <v>1.3698905603508081E-2</v>
      </c>
      <c r="AL324" s="923">
        <v>0.23616859592764627</v>
      </c>
      <c r="AM324" s="923">
        <v>0</v>
      </c>
      <c r="AN324" s="937">
        <v>17.476129419306641</v>
      </c>
      <c r="AO324" s="937">
        <v>147.02176102842722</v>
      </c>
      <c r="AP324" s="792">
        <v>0.27790667353739795</v>
      </c>
      <c r="AQ324" s="937">
        <v>60.39187846712467</v>
      </c>
      <c r="AR324" s="886">
        <v>0</v>
      </c>
      <c r="AS324" s="923">
        <v>0</v>
      </c>
      <c r="AT324" s="923">
        <v>0</v>
      </c>
      <c r="AU324" s="949">
        <v>0</v>
      </c>
      <c r="AV324" s="944">
        <v>0</v>
      </c>
      <c r="AW324" s="923">
        <v>0</v>
      </c>
      <c r="AX324" s="23">
        <v>0</v>
      </c>
      <c r="AY324" s="937">
        <v>60.39187846712467</v>
      </c>
      <c r="AZ324" s="923">
        <v>-28.157858665900896</v>
      </c>
      <c r="BA324" s="950">
        <v>32.234019801223774</v>
      </c>
      <c r="BB324" s="951">
        <v>78.472511147023226</v>
      </c>
      <c r="BL324" s="887"/>
      <c r="BN324" s="945"/>
    </row>
    <row r="325" spans="3:66">
      <c r="C325" s="841" t="s">
        <v>61</v>
      </c>
      <c r="D325" s="842" t="s">
        <v>67</v>
      </c>
      <c r="E325" s="842">
        <v>4225</v>
      </c>
      <c r="F325" s="829">
        <v>20</v>
      </c>
      <c r="G325" s="830">
        <v>2025</v>
      </c>
      <c r="H325" s="830">
        <v>3</v>
      </c>
      <c r="I325" s="830">
        <v>2028</v>
      </c>
      <c r="J325" s="830">
        <v>25</v>
      </c>
      <c r="K325" s="843">
        <v>1832.2196049600025</v>
      </c>
      <c r="L325" s="843" t="s">
        <v>224</v>
      </c>
      <c r="M325" s="844">
        <v>0</v>
      </c>
      <c r="N325" s="844">
        <v>0</v>
      </c>
      <c r="O325" s="845">
        <v>17.239960823378993</v>
      </c>
      <c r="P325" s="844">
        <v>0.12</v>
      </c>
      <c r="Q325" s="845">
        <v>37.328085453828059</v>
      </c>
      <c r="R325" s="829" t="s">
        <v>19</v>
      </c>
      <c r="S325" s="836" t="s">
        <v>223</v>
      </c>
      <c r="T325" s="836" t="s">
        <v>27</v>
      </c>
      <c r="U325" s="846" t="s">
        <v>27</v>
      </c>
      <c r="V325" s="847" t="s">
        <v>23</v>
      </c>
      <c r="W325" s="848" t="s">
        <v>23</v>
      </c>
      <c r="X325" s="848" t="s">
        <v>23</v>
      </c>
      <c r="Y325" s="849" t="s">
        <v>23</v>
      </c>
      <c r="Z325" s="850" t="s">
        <v>23</v>
      </c>
      <c r="AD325" s="952" t="s">
        <v>67</v>
      </c>
      <c r="AE325" s="947">
        <v>4225</v>
      </c>
      <c r="AF325" s="923">
        <v>1832.2196049600025</v>
      </c>
      <c r="AG325" s="923">
        <v>37.328085453828059</v>
      </c>
      <c r="AH325" s="948">
        <v>6.862E-2</v>
      </c>
      <c r="AI325" s="937">
        <v>128.28836251619705</v>
      </c>
      <c r="AJ325" s="937">
        <v>17.239960823378993</v>
      </c>
      <c r="AK325" s="792">
        <v>1.3698905603508081E-2</v>
      </c>
      <c r="AL325" s="923">
        <v>0.23616859592764627</v>
      </c>
      <c r="AM325" s="923">
        <v>0</v>
      </c>
      <c r="AN325" s="937">
        <v>17.476129419306641</v>
      </c>
      <c r="AO325" s="937">
        <v>145.76449193550368</v>
      </c>
      <c r="AP325" s="792">
        <v>0.28995243501613527</v>
      </c>
      <c r="AQ325" s="937">
        <v>57.387971870256102</v>
      </c>
      <c r="AR325" s="886">
        <v>0</v>
      </c>
      <c r="AS325" s="923">
        <v>0</v>
      </c>
      <c r="AT325" s="923">
        <v>0</v>
      </c>
      <c r="AU325" s="949">
        <v>0</v>
      </c>
      <c r="AV325" s="944">
        <v>0</v>
      </c>
      <c r="AW325" s="923">
        <v>0</v>
      </c>
      <c r="AX325" s="23">
        <v>0</v>
      </c>
      <c r="AY325" s="937">
        <v>57.387971870256102</v>
      </c>
      <c r="AZ325" s="923">
        <v>-30.854497836097103</v>
      </c>
      <c r="BA325" s="950">
        <v>26.533474034158999</v>
      </c>
      <c r="BB325" s="951">
        <v>67.394581753422159</v>
      </c>
      <c r="BL325" s="887"/>
      <c r="BN325" s="945"/>
    </row>
    <row r="326" spans="3:66">
      <c r="C326" s="841" t="s">
        <v>238</v>
      </c>
      <c r="D326" s="842" t="s">
        <v>68</v>
      </c>
      <c r="E326" s="842">
        <v>6130</v>
      </c>
      <c r="F326" s="829">
        <v>20</v>
      </c>
      <c r="G326" s="830">
        <v>2025</v>
      </c>
      <c r="H326" s="830">
        <v>3</v>
      </c>
      <c r="I326" s="830">
        <v>2028</v>
      </c>
      <c r="J326" s="830">
        <v>25</v>
      </c>
      <c r="K326" s="843">
        <v>1832.2196049600025</v>
      </c>
      <c r="L326" s="843" t="s">
        <v>224</v>
      </c>
      <c r="M326" s="844">
        <v>0</v>
      </c>
      <c r="N326" s="844">
        <v>0</v>
      </c>
      <c r="O326" s="845">
        <v>17.239960823378993</v>
      </c>
      <c r="P326" s="844">
        <v>0.12</v>
      </c>
      <c r="Q326" s="845">
        <v>37.328085453828059</v>
      </c>
      <c r="R326" s="829" t="s">
        <v>19</v>
      </c>
      <c r="S326" s="836" t="s">
        <v>223</v>
      </c>
      <c r="T326" s="836" t="s">
        <v>27</v>
      </c>
      <c r="U326" s="846" t="s">
        <v>27</v>
      </c>
      <c r="V326" s="847" t="s">
        <v>23</v>
      </c>
      <c r="W326" s="848" t="s">
        <v>23</v>
      </c>
      <c r="X326" s="848" t="s">
        <v>23</v>
      </c>
      <c r="Y326" s="849" t="s">
        <v>23</v>
      </c>
      <c r="Z326" s="850" t="s">
        <v>23</v>
      </c>
      <c r="AD326" s="952" t="s">
        <v>68</v>
      </c>
      <c r="AE326" s="947">
        <v>6130</v>
      </c>
      <c r="AF326" s="923">
        <v>1832.2196049600025</v>
      </c>
      <c r="AG326" s="923">
        <v>37.328085453828059</v>
      </c>
      <c r="AH326" s="948">
        <v>6.862E-2</v>
      </c>
      <c r="AI326" s="937">
        <v>128.28836251619705</v>
      </c>
      <c r="AJ326" s="937">
        <v>17.239960823378993</v>
      </c>
      <c r="AK326" s="792">
        <v>1.3698905603508081E-2</v>
      </c>
      <c r="AL326" s="923">
        <v>0.23616859592764627</v>
      </c>
      <c r="AM326" s="923">
        <v>0</v>
      </c>
      <c r="AN326" s="937">
        <v>17.476129419306641</v>
      </c>
      <c r="AO326" s="937">
        <v>145.76449193550368</v>
      </c>
      <c r="AP326" s="792">
        <v>0.27469900415177262</v>
      </c>
      <c r="AQ326" s="937">
        <v>60.574599590556446</v>
      </c>
      <c r="AR326" s="886">
        <v>0</v>
      </c>
      <c r="AS326" s="923">
        <v>0</v>
      </c>
      <c r="AT326" s="923">
        <v>0</v>
      </c>
      <c r="AU326" s="949">
        <v>0</v>
      </c>
      <c r="AV326" s="944">
        <v>0</v>
      </c>
      <c r="AW326" s="923">
        <v>0</v>
      </c>
      <c r="AX326" s="23">
        <v>0</v>
      </c>
      <c r="AY326" s="937">
        <v>60.574599590556446</v>
      </c>
      <c r="AZ326" s="923">
        <v>-30.854497836097103</v>
      </c>
      <c r="BA326" s="950">
        <v>29.720101754459343</v>
      </c>
      <c r="BB326" s="951">
        <v>71.517361431896546</v>
      </c>
      <c r="BL326" s="887"/>
      <c r="BN326" s="945"/>
    </row>
    <row r="327" spans="3:66">
      <c r="C327" s="826" t="s">
        <v>26</v>
      </c>
      <c r="D327" s="827" t="s">
        <v>130</v>
      </c>
      <c r="E327" s="827" t="s">
        <v>223</v>
      </c>
      <c r="F327" s="852">
        <v>200</v>
      </c>
      <c r="G327" s="853">
        <v>2025</v>
      </c>
      <c r="H327" s="854">
        <v>3</v>
      </c>
      <c r="I327" s="855">
        <v>2028</v>
      </c>
      <c r="J327" s="853">
        <v>25</v>
      </c>
      <c r="K327" s="856">
        <v>1134.5570630130981</v>
      </c>
      <c r="L327" s="856" t="s">
        <v>224</v>
      </c>
      <c r="M327" s="857">
        <v>0</v>
      </c>
      <c r="N327" s="857">
        <v>0</v>
      </c>
      <c r="O327" s="858">
        <v>19.471729981280383</v>
      </c>
      <c r="P327" s="857">
        <v>0.12</v>
      </c>
      <c r="Q327" s="858">
        <v>23.114501605456642</v>
      </c>
      <c r="R327" s="852" t="s">
        <v>19</v>
      </c>
      <c r="S327" s="859" t="s">
        <v>223</v>
      </c>
      <c r="T327" s="859" t="s">
        <v>27</v>
      </c>
      <c r="U327" s="860" t="s">
        <v>27</v>
      </c>
      <c r="V327" s="861" t="s">
        <v>23</v>
      </c>
      <c r="W327" s="862" t="s">
        <v>23</v>
      </c>
      <c r="X327" s="862" t="s">
        <v>23</v>
      </c>
      <c r="Y327" s="863" t="s">
        <v>23</v>
      </c>
      <c r="Z327" s="696" t="s">
        <v>23</v>
      </c>
      <c r="AD327" s="946" t="s">
        <v>130</v>
      </c>
      <c r="AE327" s="947" t="s">
        <v>223</v>
      </c>
      <c r="AF327" s="923">
        <v>1134.5570630130981</v>
      </c>
      <c r="AG327" s="923">
        <v>23.114501605456642</v>
      </c>
      <c r="AH327" s="948">
        <v>6.862E-2</v>
      </c>
      <c r="AI327" s="937">
        <v>79.439422764125212</v>
      </c>
      <c r="AJ327" s="937">
        <v>19.471729981280383</v>
      </c>
      <c r="AK327" s="792">
        <v>1.3698905603508081E-2</v>
      </c>
      <c r="AL327" s="923">
        <v>0.26674139095055815</v>
      </c>
      <c r="AM327" s="923">
        <v>0</v>
      </c>
      <c r="AN327" s="937">
        <v>19.73847137223094</v>
      </c>
      <c r="AO327" s="937">
        <v>99.177894136356144</v>
      </c>
      <c r="AP327" s="792">
        <v>0.27332353276891491</v>
      </c>
      <c r="AQ327" s="937">
        <v>41.422256247500322</v>
      </c>
      <c r="AR327" s="886">
        <v>0</v>
      </c>
      <c r="AS327" s="923">
        <v>0</v>
      </c>
      <c r="AT327" s="923">
        <v>0</v>
      </c>
      <c r="AU327" s="949">
        <v>0</v>
      </c>
      <c r="AV327" s="944">
        <v>0</v>
      </c>
      <c r="AW327" s="923">
        <v>0</v>
      </c>
      <c r="AX327" s="23">
        <v>0</v>
      </c>
      <c r="AY327" s="937">
        <v>41.422256247500322</v>
      </c>
      <c r="AZ327" s="923">
        <v>-28.157858665900896</v>
      </c>
      <c r="BA327" s="950">
        <v>13.264397581599425</v>
      </c>
      <c r="BB327" s="951">
        <v>31.759134781794842</v>
      </c>
      <c r="BL327" s="887"/>
      <c r="BN327" s="945"/>
    </row>
    <row r="328" spans="3:66">
      <c r="C328" s="841" t="s">
        <v>234</v>
      </c>
      <c r="D328" s="842" t="s">
        <v>64</v>
      </c>
      <c r="E328" s="842">
        <v>19</v>
      </c>
      <c r="F328" s="829">
        <v>200</v>
      </c>
      <c r="G328" s="830">
        <v>2025</v>
      </c>
      <c r="H328" s="830">
        <v>3</v>
      </c>
      <c r="I328" s="830">
        <v>2028</v>
      </c>
      <c r="J328" s="830">
        <v>25</v>
      </c>
      <c r="K328" s="843">
        <v>1202.6304867938841</v>
      </c>
      <c r="L328" s="843" t="s">
        <v>224</v>
      </c>
      <c r="M328" s="844">
        <v>0</v>
      </c>
      <c r="N328" s="844">
        <v>0</v>
      </c>
      <c r="O328" s="845">
        <v>19.471729981280383</v>
      </c>
      <c r="P328" s="844">
        <v>0.12</v>
      </c>
      <c r="Q328" s="845">
        <v>23.114501605456642</v>
      </c>
      <c r="R328" s="829" t="s">
        <v>19</v>
      </c>
      <c r="S328" s="836" t="s">
        <v>223</v>
      </c>
      <c r="T328" s="836" t="s">
        <v>27</v>
      </c>
      <c r="U328" s="846" t="s">
        <v>27</v>
      </c>
      <c r="V328" s="847" t="s">
        <v>23</v>
      </c>
      <c r="W328" s="848" t="s">
        <v>23</v>
      </c>
      <c r="X328" s="848" t="s">
        <v>23</v>
      </c>
      <c r="Y328" s="849" t="s">
        <v>23</v>
      </c>
      <c r="Z328" s="850" t="s">
        <v>23</v>
      </c>
      <c r="AD328" s="952" t="s">
        <v>64</v>
      </c>
      <c r="AE328" s="947">
        <v>19</v>
      </c>
      <c r="AF328" s="923">
        <v>1202.6304867938841</v>
      </c>
      <c r="AG328" s="923">
        <v>23.114501605456642</v>
      </c>
      <c r="AH328" s="948">
        <v>6.862E-2</v>
      </c>
      <c r="AI328" s="937">
        <v>84.110621103962757</v>
      </c>
      <c r="AJ328" s="937">
        <v>19.471729981280383</v>
      </c>
      <c r="AK328" s="792">
        <v>1.3698905603508081E-2</v>
      </c>
      <c r="AL328" s="923">
        <v>0.26674139095055815</v>
      </c>
      <c r="AM328" s="923">
        <v>0</v>
      </c>
      <c r="AN328" s="937">
        <v>19.73847137223094</v>
      </c>
      <c r="AO328" s="937">
        <v>103.8490924761937</v>
      </c>
      <c r="AP328" s="792">
        <v>0.24488397962938374</v>
      </c>
      <c r="AQ328" s="937">
        <v>48.410350282545501</v>
      </c>
      <c r="AR328" s="886">
        <v>0</v>
      </c>
      <c r="AS328" s="923">
        <v>0</v>
      </c>
      <c r="AT328" s="923">
        <v>0</v>
      </c>
      <c r="AU328" s="949">
        <v>0</v>
      </c>
      <c r="AV328" s="944">
        <v>0</v>
      </c>
      <c r="AW328" s="923">
        <v>0</v>
      </c>
      <c r="AX328" s="23">
        <v>0</v>
      </c>
      <c r="AY328" s="937">
        <v>48.410350282545501</v>
      </c>
      <c r="AZ328" s="923">
        <v>-28.157858665900896</v>
      </c>
      <c r="BA328" s="950">
        <v>20.252491616644605</v>
      </c>
      <c r="BB328" s="951">
        <v>43.445314121773244</v>
      </c>
      <c r="BL328" s="887"/>
      <c r="BN328" s="945"/>
    </row>
    <row r="329" spans="3:66">
      <c r="C329" s="841" t="s">
        <v>235</v>
      </c>
      <c r="D329" s="842" t="s">
        <v>65</v>
      </c>
      <c r="E329" s="842">
        <v>497</v>
      </c>
      <c r="F329" s="829">
        <v>200</v>
      </c>
      <c r="G329" s="830">
        <v>2025</v>
      </c>
      <c r="H329" s="830">
        <v>3</v>
      </c>
      <c r="I329" s="830">
        <v>2028</v>
      </c>
      <c r="J329" s="830">
        <v>25</v>
      </c>
      <c r="K329" s="843">
        <v>1259.358339944539</v>
      </c>
      <c r="L329" s="843" t="s">
        <v>224</v>
      </c>
      <c r="M329" s="844">
        <v>0</v>
      </c>
      <c r="N329" s="844">
        <v>0</v>
      </c>
      <c r="O329" s="845">
        <v>19.471729981280383</v>
      </c>
      <c r="P329" s="844">
        <v>0.12</v>
      </c>
      <c r="Q329" s="845">
        <v>23.114501605456642</v>
      </c>
      <c r="R329" s="829" t="s">
        <v>19</v>
      </c>
      <c r="S329" s="836" t="s">
        <v>223</v>
      </c>
      <c r="T329" s="836" t="s">
        <v>27</v>
      </c>
      <c r="U329" s="846" t="s">
        <v>27</v>
      </c>
      <c r="V329" s="847" t="s">
        <v>23</v>
      </c>
      <c r="W329" s="848" t="s">
        <v>23</v>
      </c>
      <c r="X329" s="848" t="s">
        <v>23</v>
      </c>
      <c r="Y329" s="849" t="s">
        <v>23</v>
      </c>
      <c r="Z329" s="850" t="s">
        <v>23</v>
      </c>
      <c r="AD329" s="952" t="s">
        <v>65</v>
      </c>
      <c r="AE329" s="947">
        <v>497</v>
      </c>
      <c r="AF329" s="923">
        <v>1259.358339944539</v>
      </c>
      <c r="AG329" s="923">
        <v>23.114501605456642</v>
      </c>
      <c r="AH329" s="948">
        <v>6.862E-2</v>
      </c>
      <c r="AI329" s="937">
        <v>88.003286387160699</v>
      </c>
      <c r="AJ329" s="937">
        <v>19.471729981280383</v>
      </c>
      <c r="AK329" s="792">
        <v>1.3698905603508081E-2</v>
      </c>
      <c r="AL329" s="923">
        <v>0.26674139095055815</v>
      </c>
      <c r="AM329" s="923">
        <v>0</v>
      </c>
      <c r="AN329" s="937">
        <v>19.73847137223094</v>
      </c>
      <c r="AO329" s="937">
        <v>107.74175775939165</v>
      </c>
      <c r="AP329" s="792">
        <v>0.29289253746810595</v>
      </c>
      <c r="AQ329" s="937">
        <v>41.992491586764913</v>
      </c>
      <c r="AR329" s="886">
        <v>0</v>
      </c>
      <c r="AS329" s="923">
        <v>0</v>
      </c>
      <c r="AT329" s="923">
        <v>0</v>
      </c>
      <c r="AU329" s="949">
        <v>0</v>
      </c>
      <c r="AV329" s="944">
        <v>0</v>
      </c>
      <c r="AW329" s="923">
        <v>0</v>
      </c>
      <c r="AX329" s="23">
        <v>0</v>
      </c>
      <c r="AY329" s="937">
        <v>41.992491586764913</v>
      </c>
      <c r="AZ329" s="923">
        <v>-28.157858665900896</v>
      </c>
      <c r="BA329" s="950">
        <v>13.834632920864017</v>
      </c>
      <c r="BB329" s="951">
        <v>35.496052092313313</v>
      </c>
      <c r="BL329" s="887"/>
      <c r="BN329" s="945"/>
    </row>
    <row r="330" spans="3:66">
      <c r="C330" s="841" t="s">
        <v>236</v>
      </c>
      <c r="D330" s="842" t="s">
        <v>56</v>
      </c>
      <c r="E330" s="842">
        <v>2353</v>
      </c>
      <c r="F330" s="829">
        <v>200</v>
      </c>
      <c r="G330" s="830">
        <v>2025</v>
      </c>
      <c r="H330" s="830">
        <v>3</v>
      </c>
      <c r="I330" s="830">
        <v>2028</v>
      </c>
      <c r="J330" s="830">
        <v>25</v>
      </c>
      <c r="K330" s="843">
        <v>1157.24820427336</v>
      </c>
      <c r="L330" s="843" t="s">
        <v>224</v>
      </c>
      <c r="M330" s="844">
        <v>0</v>
      </c>
      <c r="N330" s="844">
        <v>0</v>
      </c>
      <c r="O330" s="845">
        <v>19.471729981280383</v>
      </c>
      <c r="P330" s="844">
        <v>0.12</v>
      </c>
      <c r="Q330" s="845">
        <v>23.114501605456642</v>
      </c>
      <c r="R330" s="829" t="s">
        <v>19</v>
      </c>
      <c r="S330" s="836" t="s">
        <v>223</v>
      </c>
      <c r="T330" s="836" t="s">
        <v>27</v>
      </c>
      <c r="U330" s="846" t="s">
        <v>27</v>
      </c>
      <c r="V330" s="847" t="s">
        <v>23</v>
      </c>
      <c r="W330" s="848" t="s">
        <v>23</v>
      </c>
      <c r="X330" s="848" t="s">
        <v>23</v>
      </c>
      <c r="Y330" s="849" t="s">
        <v>23</v>
      </c>
      <c r="Z330" s="850" t="s">
        <v>23</v>
      </c>
      <c r="AD330" s="952" t="s">
        <v>56</v>
      </c>
      <c r="AE330" s="947">
        <v>2353</v>
      </c>
      <c r="AF330" s="923">
        <v>1157.24820427336</v>
      </c>
      <c r="AG330" s="923">
        <v>23.114501605456642</v>
      </c>
      <c r="AH330" s="948">
        <v>6.862E-2</v>
      </c>
      <c r="AI330" s="937">
        <v>80.996488877404389</v>
      </c>
      <c r="AJ330" s="937">
        <v>19.471729981280383</v>
      </c>
      <c r="AK330" s="792">
        <v>1.3698905603508081E-2</v>
      </c>
      <c r="AL330" s="923">
        <v>0.26674139095055815</v>
      </c>
      <c r="AM330" s="923">
        <v>0</v>
      </c>
      <c r="AN330" s="937">
        <v>19.73847137223094</v>
      </c>
      <c r="AO330" s="937">
        <v>100.73496024963532</v>
      </c>
      <c r="AP330" s="792">
        <v>0.25960656681069372</v>
      </c>
      <c r="AQ330" s="937">
        <v>44.295584766223811</v>
      </c>
      <c r="AR330" s="886">
        <v>0</v>
      </c>
      <c r="AS330" s="923">
        <v>0</v>
      </c>
      <c r="AT330" s="923">
        <v>0</v>
      </c>
      <c r="AU330" s="949">
        <v>0</v>
      </c>
      <c r="AV330" s="944">
        <v>0</v>
      </c>
      <c r="AW330" s="923">
        <v>0</v>
      </c>
      <c r="AX330" s="23">
        <v>0</v>
      </c>
      <c r="AY330" s="937">
        <v>44.295584766223811</v>
      </c>
      <c r="AZ330" s="923">
        <v>-28.157858665900896</v>
      </c>
      <c r="BA330" s="950">
        <v>16.137726100322915</v>
      </c>
      <c r="BB330" s="951">
        <v>36.699666700756737</v>
      </c>
      <c r="BL330" s="887"/>
      <c r="BN330" s="945"/>
    </row>
    <row r="331" spans="3:66">
      <c r="C331" s="841" t="s">
        <v>237</v>
      </c>
      <c r="D331" s="842" t="s">
        <v>66</v>
      </c>
      <c r="E331" s="842">
        <v>2814</v>
      </c>
      <c r="F331" s="829">
        <v>200</v>
      </c>
      <c r="G331" s="830">
        <v>2025</v>
      </c>
      <c r="H331" s="830">
        <v>3</v>
      </c>
      <c r="I331" s="830">
        <v>2028</v>
      </c>
      <c r="J331" s="830">
        <v>25</v>
      </c>
      <c r="K331" s="843">
        <v>1145.9026336432291</v>
      </c>
      <c r="L331" s="843" t="s">
        <v>224</v>
      </c>
      <c r="M331" s="844">
        <v>0</v>
      </c>
      <c r="N331" s="844">
        <v>0</v>
      </c>
      <c r="O331" s="845">
        <v>19.471729981280383</v>
      </c>
      <c r="P331" s="844">
        <v>0.12</v>
      </c>
      <c r="Q331" s="845">
        <v>23.114501605456642</v>
      </c>
      <c r="R331" s="829" t="s">
        <v>19</v>
      </c>
      <c r="S331" s="836" t="s">
        <v>223</v>
      </c>
      <c r="T331" s="836" t="s">
        <v>27</v>
      </c>
      <c r="U331" s="846" t="s">
        <v>27</v>
      </c>
      <c r="V331" s="847" t="s">
        <v>23</v>
      </c>
      <c r="W331" s="848" t="s">
        <v>23</v>
      </c>
      <c r="X331" s="848" t="s">
        <v>23</v>
      </c>
      <c r="Y331" s="849" t="s">
        <v>23</v>
      </c>
      <c r="Z331" s="850" t="s">
        <v>23</v>
      </c>
      <c r="AD331" s="952" t="s">
        <v>66</v>
      </c>
      <c r="AE331" s="947">
        <v>2814</v>
      </c>
      <c r="AF331" s="923">
        <v>1145.9026336432291</v>
      </c>
      <c r="AG331" s="923">
        <v>23.114501605456642</v>
      </c>
      <c r="AH331" s="948">
        <v>6.862E-2</v>
      </c>
      <c r="AI331" s="937">
        <v>80.217955820764814</v>
      </c>
      <c r="AJ331" s="937">
        <v>19.471729981280383</v>
      </c>
      <c r="AK331" s="792">
        <v>1.3698905603508081E-2</v>
      </c>
      <c r="AL331" s="923">
        <v>0.26674139095055815</v>
      </c>
      <c r="AM331" s="923">
        <v>0</v>
      </c>
      <c r="AN331" s="937">
        <v>19.73847137223094</v>
      </c>
      <c r="AO331" s="937">
        <v>99.956427192995761</v>
      </c>
      <c r="AP331" s="792">
        <v>0.27790667353739795</v>
      </c>
      <c r="AQ331" s="937">
        <v>41.058931418187839</v>
      </c>
      <c r="AR331" s="886">
        <v>0</v>
      </c>
      <c r="AS331" s="923">
        <v>0</v>
      </c>
      <c r="AT331" s="923">
        <v>0</v>
      </c>
      <c r="AU331" s="949">
        <v>0</v>
      </c>
      <c r="AV331" s="944">
        <v>0</v>
      </c>
      <c r="AW331" s="923">
        <v>0</v>
      </c>
      <c r="AX331" s="23">
        <v>0</v>
      </c>
      <c r="AY331" s="937">
        <v>41.058931418187839</v>
      </c>
      <c r="AZ331" s="923">
        <v>-28.157858665900896</v>
      </c>
      <c r="BA331" s="950">
        <v>12.901072752286943</v>
      </c>
      <c r="BB331" s="951">
        <v>31.407177311591759</v>
      </c>
      <c r="BL331" s="887"/>
      <c r="BN331" s="945"/>
    </row>
    <row r="332" spans="3:66">
      <c r="C332" s="841" t="s">
        <v>61</v>
      </c>
      <c r="D332" s="842" t="s">
        <v>67</v>
      </c>
      <c r="E332" s="842">
        <v>4225</v>
      </c>
      <c r="F332" s="829">
        <v>200</v>
      </c>
      <c r="G332" s="830">
        <v>2025</v>
      </c>
      <c r="H332" s="830">
        <v>3</v>
      </c>
      <c r="I332" s="830">
        <v>2028</v>
      </c>
      <c r="J332" s="830">
        <v>25</v>
      </c>
      <c r="K332" s="843">
        <v>1134.5570630130981</v>
      </c>
      <c r="L332" s="843" t="s">
        <v>224</v>
      </c>
      <c r="M332" s="844">
        <v>0</v>
      </c>
      <c r="N332" s="844">
        <v>0</v>
      </c>
      <c r="O332" s="845">
        <v>19.471729981280383</v>
      </c>
      <c r="P332" s="844">
        <v>0.12</v>
      </c>
      <c r="Q332" s="845">
        <v>23.114501605456642</v>
      </c>
      <c r="R332" s="829" t="s">
        <v>19</v>
      </c>
      <c r="S332" s="836" t="s">
        <v>223</v>
      </c>
      <c r="T332" s="836" t="s">
        <v>27</v>
      </c>
      <c r="U332" s="846" t="s">
        <v>27</v>
      </c>
      <c r="V332" s="847" t="s">
        <v>23</v>
      </c>
      <c r="W332" s="848" t="s">
        <v>23</v>
      </c>
      <c r="X332" s="848" t="s">
        <v>23</v>
      </c>
      <c r="Y332" s="849" t="s">
        <v>23</v>
      </c>
      <c r="Z332" s="850" t="s">
        <v>23</v>
      </c>
      <c r="AD332" s="952" t="s">
        <v>67</v>
      </c>
      <c r="AE332" s="947">
        <v>4225</v>
      </c>
      <c r="AF332" s="923">
        <v>1134.5570630130981</v>
      </c>
      <c r="AG332" s="923">
        <v>23.114501605456642</v>
      </c>
      <c r="AH332" s="948">
        <v>6.862E-2</v>
      </c>
      <c r="AI332" s="937">
        <v>79.439422764125212</v>
      </c>
      <c r="AJ332" s="937">
        <v>19.471729981280383</v>
      </c>
      <c r="AK332" s="792">
        <v>1.3698905603508081E-2</v>
      </c>
      <c r="AL332" s="923">
        <v>0.26674139095055815</v>
      </c>
      <c r="AM332" s="923">
        <v>0</v>
      </c>
      <c r="AN332" s="937">
        <v>19.73847137223094</v>
      </c>
      <c r="AO332" s="937">
        <v>99.177894136356144</v>
      </c>
      <c r="AP332" s="792">
        <v>0.28995243501613527</v>
      </c>
      <c r="AQ332" s="937">
        <v>39.046671265913034</v>
      </c>
      <c r="AR332" s="886">
        <v>0</v>
      </c>
      <c r="AS332" s="923">
        <v>0</v>
      </c>
      <c r="AT332" s="923">
        <v>0</v>
      </c>
      <c r="AU332" s="949">
        <v>0</v>
      </c>
      <c r="AV332" s="944">
        <v>0</v>
      </c>
      <c r="AW332" s="923">
        <v>0</v>
      </c>
      <c r="AX332" s="23">
        <v>0</v>
      </c>
      <c r="AY332" s="937">
        <v>39.046671265913034</v>
      </c>
      <c r="AZ332" s="923">
        <v>-30.854497836097103</v>
      </c>
      <c r="BA332" s="950">
        <v>8.1921734298159308</v>
      </c>
      <c r="BB332" s="951">
        <v>20.807983954274615</v>
      </c>
      <c r="BL332" s="887"/>
      <c r="BN332" s="945"/>
    </row>
    <row r="333" spans="3:66">
      <c r="C333" s="841" t="s">
        <v>238</v>
      </c>
      <c r="D333" s="842" t="s">
        <v>68</v>
      </c>
      <c r="E333" s="842">
        <v>6130</v>
      </c>
      <c r="F333" s="829">
        <v>200</v>
      </c>
      <c r="G333" s="830">
        <v>2025</v>
      </c>
      <c r="H333" s="830">
        <v>3</v>
      </c>
      <c r="I333" s="830">
        <v>2028</v>
      </c>
      <c r="J333" s="830">
        <v>25</v>
      </c>
      <c r="K333" s="843">
        <v>1134.5570630130981</v>
      </c>
      <c r="L333" s="843" t="s">
        <v>224</v>
      </c>
      <c r="M333" s="844">
        <v>0</v>
      </c>
      <c r="N333" s="844">
        <v>0</v>
      </c>
      <c r="O333" s="845">
        <v>19.471729981280383</v>
      </c>
      <c r="P333" s="844">
        <v>0.12</v>
      </c>
      <c r="Q333" s="845">
        <v>23.114501605456642</v>
      </c>
      <c r="R333" s="829" t="s">
        <v>19</v>
      </c>
      <c r="S333" s="836" t="s">
        <v>223</v>
      </c>
      <c r="T333" s="836" t="s">
        <v>27</v>
      </c>
      <c r="U333" s="846" t="s">
        <v>27</v>
      </c>
      <c r="V333" s="847" t="s">
        <v>23</v>
      </c>
      <c r="W333" s="848" t="s">
        <v>23</v>
      </c>
      <c r="X333" s="848" t="s">
        <v>23</v>
      </c>
      <c r="Y333" s="849" t="s">
        <v>23</v>
      </c>
      <c r="Z333" s="850" t="s">
        <v>23</v>
      </c>
      <c r="AD333" s="952" t="s">
        <v>68</v>
      </c>
      <c r="AE333" s="947">
        <v>6130</v>
      </c>
      <c r="AF333" s="923">
        <v>1134.5570630130981</v>
      </c>
      <c r="AG333" s="923">
        <v>23.114501605456642</v>
      </c>
      <c r="AH333" s="948">
        <v>6.862E-2</v>
      </c>
      <c r="AI333" s="937">
        <v>79.439422764125212</v>
      </c>
      <c r="AJ333" s="937">
        <v>19.471729981280383</v>
      </c>
      <c r="AK333" s="792">
        <v>1.3698905603508081E-2</v>
      </c>
      <c r="AL333" s="923">
        <v>0.26674139095055815</v>
      </c>
      <c r="AM333" s="923">
        <v>0</v>
      </c>
      <c r="AN333" s="937">
        <v>19.73847137223094</v>
      </c>
      <c r="AO333" s="937">
        <v>99.177894136356144</v>
      </c>
      <c r="AP333" s="792">
        <v>0.27469900415177262</v>
      </c>
      <c r="AQ333" s="937">
        <v>41.214846947791479</v>
      </c>
      <c r="AR333" s="886">
        <v>0</v>
      </c>
      <c r="AS333" s="923">
        <v>0</v>
      </c>
      <c r="AT333" s="923">
        <v>0</v>
      </c>
      <c r="AU333" s="949">
        <v>0</v>
      </c>
      <c r="AV333" s="944">
        <v>0</v>
      </c>
      <c r="AW333" s="923">
        <v>0</v>
      </c>
      <c r="AX333" s="23">
        <v>0</v>
      </c>
      <c r="AY333" s="937">
        <v>41.214846947791479</v>
      </c>
      <c r="AZ333" s="923">
        <v>-30.854497836097103</v>
      </c>
      <c r="BA333" s="950">
        <v>10.360349111694376</v>
      </c>
      <c r="BB333" s="951">
        <v>24.930763632749006</v>
      </c>
      <c r="BL333" s="887"/>
      <c r="BN333" s="945"/>
    </row>
    <row r="334" spans="3:66">
      <c r="C334" s="826" t="s">
        <v>28</v>
      </c>
      <c r="D334" s="827" t="s">
        <v>131</v>
      </c>
      <c r="E334" s="827" t="s">
        <v>223</v>
      </c>
      <c r="F334" s="852">
        <v>20</v>
      </c>
      <c r="G334" s="853">
        <v>2025</v>
      </c>
      <c r="H334" s="854">
        <v>3</v>
      </c>
      <c r="I334" s="855">
        <v>2028</v>
      </c>
      <c r="J334" s="853">
        <v>30</v>
      </c>
      <c r="K334" s="856">
        <v>2554.5837381487486</v>
      </c>
      <c r="L334" s="856" t="s">
        <v>224</v>
      </c>
      <c r="M334" s="857">
        <v>0</v>
      </c>
      <c r="N334" s="857">
        <v>0</v>
      </c>
      <c r="O334" s="858">
        <v>38.785068000000003</v>
      </c>
      <c r="P334" s="857">
        <v>0.35</v>
      </c>
      <c r="Q334" s="858">
        <v>63.572522991793782</v>
      </c>
      <c r="R334" s="852" t="s">
        <v>19</v>
      </c>
      <c r="S334" s="859" t="s">
        <v>223</v>
      </c>
      <c r="T334" s="859" t="s">
        <v>27</v>
      </c>
      <c r="U334" s="860" t="s">
        <v>27</v>
      </c>
      <c r="V334" s="861" t="s">
        <v>23</v>
      </c>
      <c r="W334" s="862" t="s">
        <v>23</v>
      </c>
      <c r="X334" s="862" t="s">
        <v>23</v>
      </c>
      <c r="Y334" s="863" t="s">
        <v>23</v>
      </c>
      <c r="Z334" s="696" t="s">
        <v>23</v>
      </c>
      <c r="AD334" s="946" t="s">
        <v>131</v>
      </c>
      <c r="AE334" s="947" t="s">
        <v>223</v>
      </c>
      <c r="AF334" s="923">
        <v>2554.5837381487486</v>
      </c>
      <c r="AG334" s="923">
        <v>63.572522991793782</v>
      </c>
      <c r="AH334" s="948">
        <v>6.2920000000000004E-2</v>
      </c>
      <c r="AI334" s="937">
        <v>164.73439195096293</v>
      </c>
      <c r="AJ334" s="937">
        <v>38.785068000000003</v>
      </c>
      <c r="AK334" s="792">
        <v>4.3916155836899881E-2</v>
      </c>
      <c r="AL334" s="923">
        <v>1.7032910904327589</v>
      </c>
      <c r="AM334" s="923">
        <v>0</v>
      </c>
      <c r="AN334" s="937">
        <v>40.488359090432759</v>
      </c>
      <c r="AO334" s="937">
        <v>205.2227510413957</v>
      </c>
      <c r="AP334" s="792">
        <v>0.29066519024021231</v>
      </c>
      <c r="AQ334" s="937">
        <v>80.598762671684284</v>
      </c>
      <c r="AR334" s="886">
        <v>0</v>
      </c>
      <c r="AS334" s="923">
        <v>0</v>
      </c>
      <c r="AT334" s="923">
        <v>0</v>
      </c>
      <c r="AU334" s="949">
        <v>0</v>
      </c>
      <c r="AV334" s="944">
        <v>0</v>
      </c>
      <c r="AW334" s="923">
        <v>0</v>
      </c>
      <c r="AX334" s="23">
        <v>0</v>
      </c>
      <c r="AY334" s="937">
        <v>80.598762671684284</v>
      </c>
      <c r="AZ334" s="923">
        <v>-23.893560057308729</v>
      </c>
      <c r="BA334" s="950">
        <v>56.705202614375551</v>
      </c>
      <c r="BB334" s="951">
        <v>144.38432170833113</v>
      </c>
      <c r="BL334" s="887"/>
      <c r="BN334" s="945"/>
    </row>
    <row r="335" spans="3:66">
      <c r="C335" s="841" t="s">
        <v>234</v>
      </c>
      <c r="D335" s="842" t="s">
        <v>64</v>
      </c>
      <c r="E335" s="842">
        <v>19</v>
      </c>
      <c r="F335" s="829">
        <v>20</v>
      </c>
      <c r="G335" s="830">
        <v>2025</v>
      </c>
      <c r="H335" s="830">
        <v>3</v>
      </c>
      <c r="I335" s="830">
        <v>2028</v>
      </c>
      <c r="J335" s="830">
        <v>30</v>
      </c>
      <c r="K335" s="843">
        <v>2835.5879493451112</v>
      </c>
      <c r="L335" s="843" t="s">
        <v>224</v>
      </c>
      <c r="M335" s="844">
        <v>0</v>
      </c>
      <c r="N335" s="844">
        <v>0</v>
      </c>
      <c r="O335" s="845">
        <v>38.785068000000003</v>
      </c>
      <c r="P335" s="844">
        <v>0.35</v>
      </c>
      <c r="Q335" s="845">
        <v>63.572522991793782</v>
      </c>
      <c r="R335" s="829" t="s">
        <v>19</v>
      </c>
      <c r="S335" s="836" t="s">
        <v>223</v>
      </c>
      <c r="T335" s="836" t="s">
        <v>27</v>
      </c>
      <c r="U335" s="846" t="s">
        <v>27</v>
      </c>
      <c r="V335" s="847" t="s">
        <v>23</v>
      </c>
      <c r="W335" s="848" t="s">
        <v>23</v>
      </c>
      <c r="X335" s="848" t="s">
        <v>23</v>
      </c>
      <c r="Y335" s="849" t="s">
        <v>23</v>
      </c>
      <c r="Z335" s="850" t="s">
        <v>23</v>
      </c>
      <c r="AD335" s="952" t="s">
        <v>64</v>
      </c>
      <c r="AE335" s="947">
        <v>19</v>
      </c>
      <c r="AF335" s="923">
        <v>2835.5879493451112</v>
      </c>
      <c r="AG335" s="923">
        <v>63.572522991793782</v>
      </c>
      <c r="AH335" s="948">
        <v>6.2920000000000004E-2</v>
      </c>
      <c r="AI335" s="937">
        <v>182.41517691943807</v>
      </c>
      <c r="AJ335" s="937">
        <v>38.785068000000003</v>
      </c>
      <c r="AK335" s="792">
        <v>4.3916155836899881E-2</v>
      </c>
      <c r="AL335" s="923">
        <v>1.7032910904327589</v>
      </c>
      <c r="AM335" s="923">
        <v>0</v>
      </c>
      <c r="AN335" s="937">
        <v>40.488359090432759</v>
      </c>
      <c r="AO335" s="937">
        <v>222.90353600987083</v>
      </c>
      <c r="AP335" s="792">
        <v>0.2491298654624175</v>
      </c>
      <c r="AQ335" s="937">
        <v>102.13793150137393</v>
      </c>
      <c r="AR335" s="886">
        <v>0</v>
      </c>
      <c r="AS335" s="923">
        <v>0</v>
      </c>
      <c r="AT335" s="923">
        <v>0</v>
      </c>
      <c r="AU335" s="949">
        <v>0</v>
      </c>
      <c r="AV335" s="944">
        <v>0</v>
      </c>
      <c r="AW335" s="923">
        <v>0</v>
      </c>
      <c r="AX335" s="23">
        <v>0</v>
      </c>
      <c r="AY335" s="937">
        <v>102.13793150137393</v>
      </c>
      <c r="AZ335" s="923">
        <v>-23.893560057308729</v>
      </c>
      <c r="BA335" s="950">
        <v>78.244371444065195</v>
      </c>
      <c r="BB335" s="951">
        <v>170.75876524401011</v>
      </c>
      <c r="BL335" s="887"/>
      <c r="BN335" s="945"/>
    </row>
    <row r="336" spans="3:66">
      <c r="C336" s="841" t="s">
        <v>235</v>
      </c>
      <c r="D336" s="842" t="s">
        <v>65</v>
      </c>
      <c r="E336" s="842">
        <v>497</v>
      </c>
      <c r="F336" s="829">
        <v>20</v>
      </c>
      <c r="G336" s="830">
        <v>2025</v>
      </c>
      <c r="H336" s="830">
        <v>3</v>
      </c>
      <c r="I336" s="830">
        <v>2028</v>
      </c>
      <c r="J336" s="830">
        <v>30</v>
      </c>
      <c r="K336" s="843">
        <v>3014.408811015523</v>
      </c>
      <c r="L336" s="843" t="s">
        <v>224</v>
      </c>
      <c r="M336" s="844">
        <v>0</v>
      </c>
      <c r="N336" s="844">
        <v>0</v>
      </c>
      <c r="O336" s="845">
        <v>38.785068000000003</v>
      </c>
      <c r="P336" s="844">
        <v>0.35</v>
      </c>
      <c r="Q336" s="845">
        <v>63.572522991793782</v>
      </c>
      <c r="R336" s="829" t="s">
        <v>19</v>
      </c>
      <c r="S336" s="836" t="s">
        <v>223</v>
      </c>
      <c r="T336" s="836" t="s">
        <v>27</v>
      </c>
      <c r="U336" s="846" t="s">
        <v>27</v>
      </c>
      <c r="V336" s="847" t="s">
        <v>23</v>
      </c>
      <c r="W336" s="848" t="s">
        <v>23</v>
      </c>
      <c r="X336" s="848" t="s">
        <v>23</v>
      </c>
      <c r="Y336" s="849" t="s">
        <v>23</v>
      </c>
      <c r="Z336" s="850" t="s">
        <v>23</v>
      </c>
      <c r="AD336" s="952" t="s">
        <v>65</v>
      </c>
      <c r="AE336" s="947">
        <v>497</v>
      </c>
      <c r="AF336" s="923">
        <v>3014.408811015523</v>
      </c>
      <c r="AG336" s="923">
        <v>63.572522991793782</v>
      </c>
      <c r="AH336" s="948">
        <v>6.2920000000000004E-2</v>
      </c>
      <c r="AI336" s="937">
        <v>193.66658553574038</v>
      </c>
      <c r="AJ336" s="937">
        <v>38.785068000000003</v>
      </c>
      <c r="AK336" s="792">
        <v>4.3916155836899881E-2</v>
      </c>
      <c r="AL336" s="923">
        <v>1.7032910904327589</v>
      </c>
      <c r="AM336" s="923">
        <v>0</v>
      </c>
      <c r="AN336" s="937">
        <v>40.488359090432759</v>
      </c>
      <c r="AO336" s="937">
        <v>234.15494462617315</v>
      </c>
      <c r="AP336" s="792">
        <v>0.25184561648178849</v>
      </c>
      <c r="AQ336" s="937">
        <v>106.13651682029582</v>
      </c>
      <c r="AR336" s="886">
        <v>0</v>
      </c>
      <c r="AS336" s="923">
        <v>0</v>
      </c>
      <c r="AT336" s="923">
        <v>0</v>
      </c>
      <c r="AU336" s="949">
        <v>0</v>
      </c>
      <c r="AV336" s="944">
        <v>0</v>
      </c>
      <c r="AW336" s="923">
        <v>0</v>
      </c>
      <c r="AX336" s="23">
        <v>0</v>
      </c>
      <c r="AY336" s="937">
        <v>106.13651682029582</v>
      </c>
      <c r="AZ336" s="923">
        <v>-23.893560057308729</v>
      </c>
      <c r="BA336" s="950">
        <v>82.242956762987092</v>
      </c>
      <c r="BB336" s="951">
        <v>181.44174656999377</v>
      </c>
      <c r="BL336" s="887"/>
      <c r="BN336" s="945"/>
    </row>
    <row r="337" spans="3:66">
      <c r="C337" s="841" t="s">
        <v>236</v>
      </c>
      <c r="D337" s="842" t="s">
        <v>56</v>
      </c>
      <c r="E337" s="842">
        <v>2353</v>
      </c>
      <c r="F337" s="829">
        <v>20</v>
      </c>
      <c r="G337" s="830">
        <v>2025</v>
      </c>
      <c r="H337" s="830">
        <v>3</v>
      </c>
      <c r="I337" s="830">
        <v>2028</v>
      </c>
      <c r="J337" s="830">
        <v>30</v>
      </c>
      <c r="K337" s="843">
        <v>2656.7670876746988</v>
      </c>
      <c r="L337" s="843" t="s">
        <v>224</v>
      </c>
      <c r="M337" s="844">
        <v>0</v>
      </c>
      <c r="N337" s="844">
        <v>0</v>
      </c>
      <c r="O337" s="845">
        <v>38.785068000000003</v>
      </c>
      <c r="P337" s="844">
        <v>0.35</v>
      </c>
      <c r="Q337" s="845">
        <v>63.572522991793782</v>
      </c>
      <c r="R337" s="829" t="s">
        <v>19</v>
      </c>
      <c r="S337" s="836" t="s">
        <v>223</v>
      </c>
      <c r="T337" s="836" t="s">
        <v>27</v>
      </c>
      <c r="U337" s="846" t="s">
        <v>27</v>
      </c>
      <c r="V337" s="847" t="s">
        <v>23</v>
      </c>
      <c r="W337" s="848" t="s">
        <v>23</v>
      </c>
      <c r="X337" s="848" t="s">
        <v>23</v>
      </c>
      <c r="Y337" s="849" t="s">
        <v>23</v>
      </c>
      <c r="Z337" s="850" t="s">
        <v>23</v>
      </c>
      <c r="AD337" s="952" t="s">
        <v>56</v>
      </c>
      <c r="AE337" s="947">
        <v>2353</v>
      </c>
      <c r="AF337" s="923">
        <v>2656.7670876746988</v>
      </c>
      <c r="AG337" s="923">
        <v>63.572522991793782</v>
      </c>
      <c r="AH337" s="948">
        <v>6.2920000000000004E-2</v>
      </c>
      <c r="AI337" s="937">
        <v>171.16376830313573</v>
      </c>
      <c r="AJ337" s="937">
        <v>38.785068000000003</v>
      </c>
      <c r="AK337" s="792">
        <v>4.3916155836899881E-2</v>
      </c>
      <c r="AL337" s="923">
        <v>1.7032910904327589</v>
      </c>
      <c r="AM337" s="923">
        <v>0</v>
      </c>
      <c r="AN337" s="937">
        <v>40.488359090432759</v>
      </c>
      <c r="AO337" s="937">
        <v>211.65212739356849</v>
      </c>
      <c r="AP337" s="792">
        <v>0.231285969903786</v>
      </c>
      <c r="AQ337" s="937">
        <v>104.4646234586025</v>
      </c>
      <c r="AR337" s="886">
        <v>0</v>
      </c>
      <c r="AS337" s="923">
        <v>0</v>
      </c>
      <c r="AT337" s="923">
        <v>0</v>
      </c>
      <c r="AU337" s="949">
        <v>0</v>
      </c>
      <c r="AV337" s="944">
        <v>0</v>
      </c>
      <c r="AW337" s="923">
        <v>0</v>
      </c>
      <c r="AX337" s="23">
        <v>0</v>
      </c>
      <c r="AY337" s="937">
        <v>104.4646234586025</v>
      </c>
      <c r="AZ337" s="923">
        <v>-23.893560057308729</v>
      </c>
      <c r="BA337" s="950">
        <v>80.57106340129377</v>
      </c>
      <c r="BB337" s="951">
        <v>163.24221933374156</v>
      </c>
      <c r="BL337" s="887"/>
      <c r="BN337" s="945"/>
    </row>
    <row r="338" spans="3:66">
      <c r="C338" s="841" t="s">
        <v>237</v>
      </c>
      <c r="D338" s="842" t="s">
        <v>66</v>
      </c>
      <c r="E338" s="842">
        <v>2814</v>
      </c>
      <c r="F338" s="829">
        <v>20</v>
      </c>
      <c r="G338" s="830">
        <v>2025</v>
      </c>
      <c r="H338" s="830">
        <v>3</v>
      </c>
      <c r="I338" s="830">
        <v>2028</v>
      </c>
      <c r="J338" s="830">
        <v>30</v>
      </c>
      <c r="K338" s="843">
        <v>2605.6754129117235</v>
      </c>
      <c r="L338" s="843" t="s">
        <v>224</v>
      </c>
      <c r="M338" s="844">
        <v>0</v>
      </c>
      <c r="N338" s="844">
        <v>0</v>
      </c>
      <c r="O338" s="845">
        <v>38.785068000000003</v>
      </c>
      <c r="P338" s="844">
        <v>0.35</v>
      </c>
      <c r="Q338" s="845">
        <v>63.572522991793782</v>
      </c>
      <c r="R338" s="829" t="s">
        <v>19</v>
      </c>
      <c r="S338" s="836" t="s">
        <v>223</v>
      </c>
      <c r="T338" s="836" t="s">
        <v>27</v>
      </c>
      <c r="U338" s="846" t="s">
        <v>27</v>
      </c>
      <c r="V338" s="847" t="s">
        <v>23</v>
      </c>
      <c r="W338" s="848" t="s">
        <v>23</v>
      </c>
      <c r="X338" s="848" t="s">
        <v>23</v>
      </c>
      <c r="Y338" s="849" t="s">
        <v>23</v>
      </c>
      <c r="Z338" s="850" t="s">
        <v>23</v>
      </c>
      <c r="AD338" s="952" t="s">
        <v>66</v>
      </c>
      <c r="AE338" s="947">
        <v>2814</v>
      </c>
      <c r="AF338" s="923">
        <v>2605.6754129117235</v>
      </c>
      <c r="AG338" s="923">
        <v>63.572522991793782</v>
      </c>
      <c r="AH338" s="948">
        <v>6.2920000000000004E-2</v>
      </c>
      <c r="AI338" s="937">
        <v>167.94908012704931</v>
      </c>
      <c r="AJ338" s="937">
        <v>38.785068000000003</v>
      </c>
      <c r="AK338" s="792">
        <v>4.3916155836899881E-2</v>
      </c>
      <c r="AL338" s="923">
        <v>1.7032910904327589</v>
      </c>
      <c r="AM338" s="923">
        <v>0</v>
      </c>
      <c r="AN338" s="937">
        <v>40.488359090432759</v>
      </c>
      <c r="AO338" s="937">
        <v>208.43743921748208</v>
      </c>
      <c r="AP338" s="792">
        <v>0.3425931990860715</v>
      </c>
      <c r="AQ338" s="937">
        <v>69.453299962314205</v>
      </c>
      <c r="AR338" s="886">
        <v>0</v>
      </c>
      <c r="AS338" s="923">
        <v>0</v>
      </c>
      <c r="AT338" s="923">
        <v>0</v>
      </c>
      <c r="AU338" s="949">
        <v>0</v>
      </c>
      <c r="AV338" s="944">
        <v>0</v>
      </c>
      <c r="AW338" s="923">
        <v>0</v>
      </c>
      <c r="AX338" s="23">
        <v>0</v>
      </c>
      <c r="AY338" s="937">
        <v>69.453299962314205</v>
      </c>
      <c r="AZ338" s="923">
        <v>-23.893560057308729</v>
      </c>
      <c r="BA338" s="950">
        <v>45.559739905005472</v>
      </c>
      <c r="BB338" s="951">
        <v>136.73008370180614</v>
      </c>
      <c r="BL338" s="887"/>
      <c r="BN338" s="945"/>
    </row>
    <row r="339" spans="3:66">
      <c r="C339" s="841" t="s">
        <v>61</v>
      </c>
      <c r="D339" s="842" t="s">
        <v>67</v>
      </c>
      <c r="E339" s="842">
        <v>4225</v>
      </c>
      <c r="F339" s="829">
        <v>20</v>
      </c>
      <c r="G339" s="830">
        <v>2025</v>
      </c>
      <c r="H339" s="830">
        <v>3</v>
      </c>
      <c r="I339" s="830">
        <v>2028</v>
      </c>
      <c r="J339" s="830">
        <v>30</v>
      </c>
      <c r="K339" s="843">
        <v>2580.1295755302363</v>
      </c>
      <c r="L339" s="843" t="s">
        <v>224</v>
      </c>
      <c r="M339" s="844">
        <v>0</v>
      </c>
      <c r="N339" s="844">
        <v>0</v>
      </c>
      <c r="O339" s="845">
        <v>38.785068000000003</v>
      </c>
      <c r="P339" s="844">
        <v>0.35</v>
      </c>
      <c r="Q339" s="845">
        <v>63.572522991793782</v>
      </c>
      <c r="R339" s="829" t="s">
        <v>19</v>
      </c>
      <c r="S339" s="836" t="s">
        <v>223</v>
      </c>
      <c r="T339" s="836" t="s">
        <v>27</v>
      </c>
      <c r="U339" s="846" t="s">
        <v>27</v>
      </c>
      <c r="V339" s="847" t="s">
        <v>23</v>
      </c>
      <c r="W339" s="848" t="s">
        <v>23</v>
      </c>
      <c r="X339" s="848" t="s">
        <v>23</v>
      </c>
      <c r="Y339" s="849" t="s">
        <v>23</v>
      </c>
      <c r="Z339" s="850" t="s">
        <v>23</v>
      </c>
      <c r="AD339" s="952" t="s">
        <v>67</v>
      </c>
      <c r="AE339" s="947">
        <v>4225</v>
      </c>
      <c r="AF339" s="923">
        <v>2580.1295755302363</v>
      </c>
      <c r="AG339" s="923">
        <v>63.572522991793782</v>
      </c>
      <c r="AH339" s="948">
        <v>6.2920000000000004E-2</v>
      </c>
      <c r="AI339" s="937">
        <v>166.34173603900615</v>
      </c>
      <c r="AJ339" s="937">
        <v>38.785068000000003</v>
      </c>
      <c r="AK339" s="792">
        <v>4.3916155836899881E-2</v>
      </c>
      <c r="AL339" s="923">
        <v>1.7032910904327589</v>
      </c>
      <c r="AM339" s="923">
        <v>0</v>
      </c>
      <c r="AN339" s="937">
        <v>40.488359090432759</v>
      </c>
      <c r="AO339" s="937">
        <v>206.83009512943892</v>
      </c>
      <c r="AP339" s="792">
        <v>0.33690686179163137</v>
      </c>
      <c r="AQ339" s="937">
        <v>70.080915917156233</v>
      </c>
      <c r="AR339" s="886">
        <v>0</v>
      </c>
      <c r="AS339" s="923">
        <v>0</v>
      </c>
      <c r="AT339" s="923">
        <v>0</v>
      </c>
      <c r="AU339" s="949">
        <v>0</v>
      </c>
      <c r="AV339" s="944">
        <v>0</v>
      </c>
      <c r="AW339" s="923">
        <v>0</v>
      </c>
      <c r="AX339" s="23">
        <v>0</v>
      </c>
      <c r="AY339" s="937">
        <v>70.080915917156233</v>
      </c>
      <c r="AZ339" s="923">
        <v>-26.266267661305633</v>
      </c>
      <c r="BA339" s="950">
        <v>43.814648255850599</v>
      </c>
      <c r="BB339" s="951">
        <v>129.31035144479335</v>
      </c>
      <c r="BL339" s="887"/>
      <c r="BN339" s="945"/>
    </row>
    <row r="340" spans="3:66">
      <c r="C340" s="841" t="s">
        <v>238</v>
      </c>
      <c r="D340" s="842" t="s">
        <v>68</v>
      </c>
      <c r="E340" s="842">
        <v>6130</v>
      </c>
      <c r="F340" s="829">
        <v>20</v>
      </c>
      <c r="G340" s="830">
        <v>2025</v>
      </c>
      <c r="H340" s="830">
        <v>3</v>
      </c>
      <c r="I340" s="830">
        <v>2028</v>
      </c>
      <c r="J340" s="830">
        <v>30</v>
      </c>
      <c r="K340" s="843">
        <v>2503.4920633857737</v>
      </c>
      <c r="L340" s="843" t="s">
        <v>224</v>
      </c>
      <c r="M340" s="844">
        <v>0</v>
      </c>
      <c r="N340" s="844">
        <v>0</v>
      </c>
      <c r="O340" s="845">
        <v>38.785068000000003</v>
      </c>
      <c r="P340" s="844">
        <v>0.35</v>
      </c>
      <c r="Q340" s="845">
        <v>63.572522991793782</v>
      </c>
      <c r="R340" s="829" t="s">
        <v>19</v>
      </c>
      <c r="S340" s="836" t="s">
        <v>223</v>
      </c>
      <c r="T340" s="836" t="s">
        <v>27</v>
      </c>
      <c r="U340" s="846" t="s">
        <v>27</v>
      </c>
      <c r="V340" s="847" t="s">
        <v>23</v>
      </c>
      <c r="W340" s="848" t="s">
        <v>23</v>
      </c>
      <c r="X340" s="848" t="s">
        <v>23</v>
      </c>
      <c r="Y340" s="849" t="s">
        <v>23</v>
      </c>
      <c r="Z340" s="850" t="s">
        <v>23</v>
      </c>
      <c r="AD340" s="952" t="s">
        <v>68</v>
      </c>
      <c r="AE340" s="947">
        <v>6130</v>
      </c>
      <c r="AF340" s="923">
        <v>2503.4920633857737</v>
      </c>
      <c r="AG340" s="923">
        <v>63.572522991793782</v>
      </c>
      <c r="AH340" s="948">
        <v>6.2920000000000004E-2</v>
      </c>
      <c r="AI340" s="937">
        <v>161.51970377487658</v>
      </c>
      <c r="AJ340" s="937">
        <v>38.785068000000003</v>
      </c>
      <c r="AK340" s="792">
        <v>4.3916155836899881E-2</v>
      </c>
      <c r="AL340" s="923">
        <v>1.7032910904327589</v>
      </c>
      <c r="AM340" s="923">
        <v>0</v>
      </c>
      <c r="AN340" s="937">
        <v>40.488359090432759</v>
      </c>
      <c r="AO340" s="937">
        <v>202.00806286530934</v>
      </c>
      <c r="AP340" s="792">
        <v>0.33222962871557898</v>
      </c>
      <c r="AQ340" s="937">
        <v>69.410670078284227</v>
      </c>
      <c r="AR340" s="886">
        <v>0</v>
      </c>
      <c r="AS340" s="923">
        <v>0</v>
      </c>
      <c r="AT340" s="923">
        <v>0</v>
      </c>
      <c r="AU340" s="949">
        <v>0</v>
      </c>
      <c r="AV340" s="944">
        <v>0</v>
      </c>
      <c r="AW340" s="923">
        <v>0</v>
      </c>
      <c r="AX340" s="23">
        <v>0</v>
      </c>
      <c r="AY340" s="937">
        <v>69.410670078284227</v>
      </c>
      <c r="AZ340" s="923">
        <v>-26.266267661305633</v>
      </c>
      <c r="BA340" s="950">
        <v>43.144402416978593</v>
      </c>
      <c r="BB340" s="951">
        <v>125.56451545425934</v>
      </c>
      <c r="BL340" s="887"/>
      <c r="BN340" s="945"/>
    </row>
    <row r="341" spans="3:66">
      <c r="C341" s="826" t="s">
        <v>28</v>
      </c>
      <c r="D341" s="827" t="s">
        <v>132</v>
      </c>
      <c r="E341" s="827" t="s">
        <v>223</v>
      </c>
      <c r="F341" s="852">
        <v>200</v>
      </c>
      <c r="G341" s="853">
        <v>2025</v>
      </c>
      <c r="H341" s="854">
        <v>5</v>
      </c>
      <c r="I341" s="855">
        <v>2030</v>
      </c>
      <c r="J341" s="853">
        <v>30</v>
      </c>
      <c r="K341" s="856">
        <v>1421.104170857541</v>
      </c>
      <c r="L341" s="856" t="s">
        <v>224</v>
      </c>
      <c r="M341" s="857">
        <v>0</v>
      </c>
      <c r="N341" s="857">
        <v>0</v>
      </c>
      <c r="O341" s="858">
        <v>31.648228737199599</v>
      </c>
      <c r="P341" s="857">
        <v>0.35</v>
      </c>
      <c r="Q341" s="858">
        <v>63.572522991793782</v>
      </c>
      <c r="R341" s="852" t="s">
        <v>19</v>
      </c>
      <c r="S341" s="859" t="s">
        <v>223</v>
      </c>
      <c r="T341" s="859" t="s">
        <v>27</v>
      </c>
      <c r="U341" s="860" t="s">
        <v>27</v>
      </c>
      <c r="V341" s="861" t="s">
        <v>23</v>
      </c>
      <c r="W341" s="862" t="s">
        <v>23</v>
      </c>
      <c r="X341" s="862" t="s">
        <v>23</v>
      </c>
      <c r="Y341" s="863" t="s">
        <v>23</v>
      </c>
      <c r="Z341" s="696" t="s">
        <v>23</v>
      </c>
      <c r="AD341" s="946" t="s">
        <v>132</v>
      </c>
      <c r="AE341" s="947" t="s">
        <v>223</v>
      </c>
      <c r="AF341" s="923">
        <v>1421.104170857541</v>
      </c>
      <c r="AG341" s="923">
        <v>63.572522991793782</v>
      </c>
      <c r="AH341" s="948">
        <v>6.3159999999999994E-2</v>
      </c>
      <c r="AI341" s="937">
        <v>93.772179983523969</v>
      </c>
      <c r="AJ341" s="937">
        <v>31.648228737199599</v>
      </c>
      <c r="AK341" s="792">
        <v>4.3916155836899881E-2</v>
      </c>
      <c r="AL341" s="923">
        <v>1.3898685451847108</v>
      </c>
      <c r="AM341" s="923">
        <v>0</v>
      </c>
      <c r="AN341" s="937">
        <v>33.038097282384307</v>
      </c>
      <c r="AO341" s="937">
        <v>126.81027726590827</v>
      </c>
      <c r="AP341" s="792">
        <v>0.34369625408302523</v>
      </c>
      <c r="AQ341" s="937">
        <v>42.118757119542956</v>
      </c>
      <c r="AR341" s="886">
        <v>0</v>
      </c>
      <c r="AS341" s="923">
        <v>0</v>
      </c>
      <c r="AT341" s="923">
        <v>0</v>
      </c>
      <c r="AU341" s="949">
        <v>0</v>
      </c>
      <c r="AV341" s="944">
        <v>0</v>
      </c>
      <c r="AW341" s="923">
        <v>0</v>
      </c>
      <c r="AX341" s="23">
        <v>0</v>
      </c>
      <c r="AY341" s="937">
        <v>42.118757119542956</v>
      </c>
      <c r="AZ341" s="923">
        <v>-23.893560057308729</v>
      </c>
      <c r="BA341" s="950">
        <v>18.225197062234226</v>
      </c>
      <c r="BB341" s="951">
        <v>54.872043971482178</v>
      </c>
      <c r="BL341" s="887"/>
      <c r="BN341" s="945"/>
    </row>
    <row r="342" spans="3:66">
      <c r="C342" s="841" t="s">
        <v>234</v>
      </c>
      <c r="D342" s="842" t="s">
        <v>64</v>
      </c>
      <c r="E342" s="842">
        <v>19</v>
      </c>
      <c r="F342" s="829">
        <v>200</v>
      </c>
      <c r="G342" s="830">
        <v>2025</v>
      </c>
      <c r="H342" s="830">
        <v>5</v>
      </c>
      <c r="I342" s="830">
        <v>2030</v>
      </c>
      <c r="J342" s="830">
        <v>30</v>
      </c>
      <c r="K342" s="843">
        <v>1577.4256296518706</v>
      </c>
      <c r="L342" s="843" t="s">
        <v>224</v>
      </c>
      <c r="M342" s="844">
        <v>0</v>
      </c>
      <c r="N342" s="844">
        <v>0</v>
      </c>
      <c r="O342" s="845">
        <v>31.648228737199599</v>
      </c>
      <c r="P342" s="844">
        <v>0.35</v>
      </c>
      <c r="Q342" s="845">
        <v>63.572522991793782</v>
      </c>
      <c r="R342" s="829" t="s">
        <v>19</v>
      </c>
      <c r="S342" s="836" t="s">
        <v>223</v>
      </c>
      <c r="T342" s="836" t="s">
        <v>27</v>
      </c>
      <c r="U342" s="846" t="s">
        <v>27</v>
      </c>
      <c r="V342" s="847" t="s">
        <v>23</v>
      </c>
      <c r="W342" s="848" t="s">
        <v>23</v>
      </c>
      <c r="X342" s="848" t="s">
        <v>23</v>
      </c>
      <c r="Y342" s="849" t="s">
        <v>23</v>
      </c>
      <c r="Z342" s="850" t="s">
        <v>23</v>
      </c>
      <c r="AD342" s="952" t="s">
        <v>64</v>
      </c>
      <c r="AE342" s="947">
        <v>19</v>
      </c>
      <c r="AF342" s="923">
        <v>1577.4256296518706</v>
      </c>
      <c r="AG342" s="923">
        <v>63.572522991793782</v>
      </c>
      <c r="AH342" s="948">
        <v>6.3159999999999994E-2</v>
      </c>
      <c r="AI342" s="937">
        <v>103.64544332097383</v>
      </c>
      <c r="AJ342" s="937">
        <v>31.648228737199599</v>
      </c>
      <c r="AK342" s="792">
        <v>4.3916155836899881E-2</v>
      </c>
      <c r="AL342" s="923">
        <v>1.3898685451847108</v>
      </c>
      <c r="AM342" s="923">
        <v>0</v>
      </c>
      <c r="AN342" s="937">
        <v>33.038097282384307</v>
      </c>
      <c r="AO342" s="937">
        <v>136.68354060335813</v>
      </c>
      <c r="AP342" s="792">
        <v>0.37624761571044801</v>
      </c>
      <c r="AQ342" s="937">
        <v>41.470412709540668</v>
      </c>
      <c r="AR342" s="886">
        <v>0</v>
      </c>
      <c r="AS342" s="923">
        <v>0</v>
      </c>
      <c r="AT342" s="923">
        <v>0</v>
      </c>
      <c r="AU342" s="949">
        <v>0</v>
      </c>
      <c r="AV342" s="944">
        <v>0</v>
      </c>
      <c r="AW342" s="923">
        <v>0</v>
      </c>
      <c r="AX342" s="23">
        <v>0</v>
      </c>
      <c r="AY342" s="937">
        <v>41.470412709540668</v>
      </c>
      <c r="AZ342" s="923">
        <v>-23.893560057308729</v>
      </c>
      <c r="BA342" s="950">
        <v>17.576852652231938</v>
      </c>
      <c r="BB342" s="951">
        <v>57.93206038236211</v>
      </c>
      <c r="BL342" s="887"/>
      <c r="BN342" s="945"/>
    </row>
    <row r="343" spans="3:66">
      <c r="C343" s="841" t="s">
        <v>235</v>
      </c>
      <c r="D343" s="842" t="s">
        <v>65</v>
      </c>
      <c r="E343" s="842">
        <v>497</v>
      </c>
      <c r="F343" s="829">
        <v>200</v>
      </c>
      <c r="G343" s="830">
        <v>2025</v>
      </c>
      <c r="H343" s="830">
        <v>5</v>
      </c>
      <c r="I343" s="830">
        <v>2030</v>
      </c>
      <c r="J343" s="830">
        <v>30</v>
      </c>
      <c r="K343" s="843">
        <v>1676.9029216118984</v>
      </c>
      <c r="L343" s="843" t="s">
        <v>224</v>
      </c>
      <c r="M343" s="844">
        <v>0</v>
      </c>
      <c r="N343" s="844">
        <v>0</v>
      </c>
      <c r="O343" s="845">
        <v>31.648228737199599</v>
      </c>
      <c r="P343" s="844">
        <v>0.35</v>
      </c>
      <c r="Q343" s="845">
        <v>63.572522991793782</v>
      </c>
      <c r="R343" s="829" t="s">
        <v>19</v>
      </c>
      <c r="S343" s="836" t="s">
        <v>223</v>
      </c>
      <c r="T343" s="836" t="s">
        <v>27</v>
      </c>
      <c r="U343" s="846" t="s">
        <v>27</v>
      </c>
      <c r="V343" s="847" t="s">
        <v>23</v>
      </c>
      <c r="W343" s="848" t="s">
        <v>23</v>
      </c>
      <c r="X343" s="848" t="s">
        <v>23</v>
      </c>
      <c r="Y343" s="849" t="s">
        <v>23</v>
      </c>
      <c r="Z343" s="850" t="s">
        <v>23</v>
      </c>
      <c r="AD343" s="952" t="s">
        <v>65</v>
      </c>
      <c r="AE343" s="947">
        <v>497</v>
      </c>
      <c r="AF343" s="923">
        <v>1676.9029216118984</v>
      </c>
      <c r="AG343" s="923">
        <v>63.572522991793782</v>
      </c>
      <c r="AH343" s="948">
        <v>6.3159999999999994E-2</v>
      </c>
      <c r="AI343" s="937">
        <v>109.92842908116918</v>
      </c>
      <c r="AJ343" s="937">
        <v>31.648228737199599</v>
      </c>
      <c r="AK343" s="792">
        <v>4.3916155836899881E-2</v>
      </c>
      <c r="AL343" s="923">
        <v>1.3898685451847108</v>
      </c>
      <c r="AM343" s="923">
        <v>0</v>
      </c>
      <c r="AN343" s="937">
        <v>33.038097282384307</v>
      </c>
      <c r="AO343" s="937">
        <v>142.9665263635535</v>
      </c>
      <c r="AP343" s="792">
        <v>0.34058746870144996</v>
      </c>
      <c r="AQ343" s="937">
        <v>47.918321199811537</v>
      </c>
      <c r="AR343" s="886">
        <v>0</v>
      </c>
      <c r="AS343" s="923">
        <v>0</v>
      </c>
      <c r="AT343" s="923">
        <v>0</v>
      </c>
      <c r="AU343" s="949">
        <v>0</v>
      </c>
      <c r="AV343" s="944">
        <v>0</v>
      </c>
      <c r="AW343" s="923">
        <v>0</v>
      </c>
      <c r="AX343" s="23">
        <v>0</v>
      </c>
      <c r="AY343" s="937">
        <v>47.918321199811537</v>
      </c>
      <c r="AZ343" s="923">
        <v>-23.893560057308729</v>
      </c>
      <c r="BA343" s="950">
        <v>24.024761142502808</v>
      </c>
      <c r="BB343" s="951">
        <v>71.678985433054208</v>
      </c>
      <c r="BL343" s="887"/>
      <c r="BN343" s="945"/>
    </row>
    <row r="344" spans="3:66">
      <c r="C344" s="841" t="s">
        <v>236</v>
      </c>
      <c r="D344" s="842" t="s">
        <v>56</v>
      </c>
      <c r="E344" s="842">
        <v>2353</v>
      </c>
      <c r="F344" s="829">
        <v>200</v>
      </c>
      <c r="G344" s="830">
        <v>2025</v>
      </c>
      <c r="H344" s="830">
        <v>5</v>
      </c>
      <c r="I344" s="830">
        <v>2030</v>
      </c>
      <c r="J344" s="830">
        <v>30</v>
      </c>
      <c r="K344" s="843">
        <v>1477.9483376918427</v>
      </c>
      <c r="L344" s="843" t="s">
        <v>224</v>
      </c>
      <c r="M344" s="844">
        <v>0</v>
      </c>
      <c r="N344" s="844">
        <v>0</v>
      </c>
      <c r="O344" s="845">
        <v>31.648228737199599</v>
      </c>
      <c r="P344" s="844">
        <v>0.35</v>
      </c>
      <c r="Q344" s="845">
        <v>63.572522991793782</v>
      </c>
      <c r="R344" s="829" t="s">
        <v>19</v>
      </c>
      <c r="S344" s="836" t="s">
        <v>223</v>
      </c>
      <c r="T344" s="836" t="s">
        <v>27</v>
      </c>
      <c r="U344" s="846" t="s">
        <v>27</v>
      </c>
      <c r="V344" s="847" t="s">
        <v>23</v>
      </c>
      <c r="W344" s="848" t="s">
        <v>23</v>
      </c>
      <c r="X344" s="848" t="s">
        <v>23</v>
      </c>
      <c r="Y344" s="849" t="s">
        <v>23</v>
      </c>
      <c r="Z344" s="850" t="s">
        <v>23</v>
      </c>
      <c r="AD344" s="952" t="s">
        <v>56</v>
      </c>
      <c r="AE344" s="947">
        <v>2353</v>
      </c>
      <c r="AF344" s="923">
        <v>1477.9483376918427</v>
      </c>
      <c r="AG344" s="923">
        <v>63.572522991793782</v>
      </c>
      <c r="AH344" s="948">
        <v>6.3159999999999994E-2</v>
      </c>
      <c r="AI344" s="937">
        <v>97.362457560778466</v>
      </c>
      <c r="AJ344" s="937">
        <v>31.648228737199599</v>
      </c>
      <c r="AK344" s="792">
        <v>4.3916155836899881E-2</v>
      </c>
      <c r="AL344" s="923">
        <v>1.3898685451847108</v>
      </c>
      <c r="AM344" s="923">
        <v>0</v>
      </c>
      <c r="AN344" s="937">
        <v>33.038097282384307</v>
      </c>
      <c r="AO344" s="937">
        <v>130.40055484316278</v>
      </c>
      <c r="AP344" s="792">
        <v>0.32589136551429509</v>
      </c>
      <c r="AQ344" s="937">
        <v>45.677516075417699</v>
      </c>
      <c r="AR344" s="886">
        <v>0</v>
      </c>
      <c r="AS344" s="923">
        <v>0</v>
      </c>
      <c r="AT344" s="923">
        <v>0</v>
      </c>
      <c r="AU344" s="949">
        <v>0</v>
      </c>
      <c r="AV344" s="944">
        <v>0</v>
      </c>
      <c r="AW344" s="923">
        <v>0</v>
      </c>
      <c r="AX344" s="23">
        <v>0</v>
      </c>
      <c r="AY344" s="937">
        <v>45.677516075417699</v>
      </c>
      <c r="AZ344" s="923">
        <v>-23.893560057308729</v>
      </c>
      <c r="BA344" s="950">
        <v>21.78395601810897</v>
      </c>
      <c r="BB344" s="951">
        <v>62.189019795873136</v>
      </c>
      <c r="BL344" s="887"/>
      <c r="BN344" s="945"/>
    </row>
    <row r="345" spans="3:66">
      <c r="C345" s="841" t="s">
        <v>237</v>
      </c>
      <c r="D345" s="842" t="s">
        <v>66</v>
      </c>
      <c r="E345" s="842">
        <v>2814</v>
      </c>
      <c r="F345" s="829">
        <v>200</v>
      </c>
      <c r="G345" s="830">
        <v>2025</v>
      </c>
      <c r="H345" s="830">
        <v>5</v>
      </c>
      <c r="I345" s="830">
        <v>2030</v>
      </c>
      <c r="J345" s="830">
        <v>30</v>
      </c>
      <c r="K345" s="843">
        <v>1449.5262542746918</v>
      </c>
      <c r="L345" s="843" t="s">
        <v>224</v>
      </c>
      <c r="M345" s="844">
        <v>0</v>
      </c>
      <c r="N345" s="844">
        <v>0</v>
      </c>
      <c r="O345" s="845">
        <v>31.648228737199599</v>
      </c>
      <c r="P345" s="844">
        <v>0.35</v>
      </c>
      <c r="Q345" s="845">
        <v>63.572522991793782</v>
      </c>
      <c r="R345" s="829" t="s">
        <v>19</v>
      </c>
      <c r="S345" s="836" t="s">
        <v>223</v>
      </c>
      <c r="T345" s="836" t="s">
        <v>27</v>
      </c>
      <c r="U345" s="846" t="s">
        <v>27</v>
      </c>
      <c r="V345" s="847" t="s">
        <v>23</v>
      </c>
      <c r="W345" s="848" t="s">
        <v>23</v>
      </c>
      <c r="X345" s="848" t="s">
        <v>23</v>
      </c>
      <c r="Y345" s="849" t="s">
        <v>23</v>
      </c>
      <c r="Z345" s="850" t="s">
        <v>23</v>
      </c>
      <c r="AD345" s="952" t="s">
        <v>66</v>
      </c>
      <c r="AE345" s="947">
        <v>2814</v>
      </c>
      <c r="AF345" s="923">
        <v>1449.5262542746918</v>
      </c>
      <c r="AG345" s="923">
        <v>63.572522991793782</v>
      </c>
      <c r="AH345" s="948">
        <v>6.3159999999999994E-2</v>
      </c>
      <c r="AI345" s="937">
        <v>95.567318772151211</v>
      </c>
      <c r="AJ345" s="937">
        <v>31.648228737199599</v>
      </c>
      <c r="AK345" s="792">
        <v>4.3916155836899881E-2</v>
      </c>
      <c r="AL345" s="923">
        <v>1.3898685451847108</v>
      </c>
      <c r="AM345" s="923">
        <v>0</v>
      </c>
      <c r="AN345" s="937">
        <v>33.038097282384307</v>
      </c>
      <c r="AO345" s="937">
        <v>128.60541605453551</v>
      </c>
      <c r="AP345" s="792">
        <v>0.3027888380249909</v>
      </c>
      <c r="AQ345" s="937">
        <v>48.485880997560564</v>
      </c>
      <c r="AR345" s="886">
        <v>0</v>
      </c>
      <c r="AS345" s="923">
        <v>0</v>
      </c>
      <c r="AT345" s="923">
        <v>0</v>
      </c>
      <c r="AU345" s="949">
        <v>0</v>
      </c>
      <c r="AV345" s="944">
        <v>0</v>
      </c>
      <c r="AW345" s="923">
        <v>0</v>
      </c>
      <c r="AX345" s="23">
        <v>0</v>
      </c>
      <c r="AY345" s="937">
        <v>48.485880997560564</v>
      </c>
      <c r="AZ345" s="923">
        <v>-23.893560057308729</v>
      </c>
      <c r="BA345" s="950">
        <v>24.592320940251835</v>
      </c>
      <c r="BB345" s="951">
        <v>65.229415268887792</v>
      </c>
      <c r="BL345" s="887"/>
      <c r="BN345" s="945"/>
    </row>
    <row r="346" spans="3:66">
      <c r="C346" s="841" t="s">
        <v>61</v>
      </c>
      <c r="D346" s="842" t="s">
        <v>67</v>
      </c>
      <c r="E346" s="842">
        <v>4225</v>
      </c>
      <c r="F346" s="829">
        <v>200</v>
      </c>
      <c r="G346" s="830">
        <v>2025</v>
      </c>
      <c r="H346" s="830">
        <v>5</v>
      </c>
      <c r="I346" s="830">
        <v>2030</v>
      </c>
      <c r="J346" s="830">
        <v>30</v>
      </c>
      <c r="K346" s="843">
        <v>1435.3152125661165</v>
      </c>
      <c r="L346" s="843" t="s">
        <v>224</v>
      </c>
      <c r="M346" s="844">
        <v>0</v>
      </c>
      <c r="N346" s="844">
        <v>0</v>
      </c>
      <c r="O346" s="845">
        <v>31.648228737199599</v>
      </c>
      <c r="P346" s="844">
        <v>0.35</v>
      </c>
      <c r="Q346" s="845">
        <v>63.572522991793782</v>
      </c>
      <c r="R346" s="829" t="s">
        <v>19</v>
      </c>
      <c r="S346" s="836" t="s">
        <v>223</v>
      </c>
      <c r="T346" s="836" t="s">
        <v>27</v>
      </c>
      <c r="U346" s="846" t="s">
        <v>27</v>
      </c>
      <c r="V346" s="847" t="s">
        <v>23</v>
      </c>
      <c r="W346" s="848" t="s">
        <v>23</v>
      </c>
      <c r="X346" s="848" t="s">
        <v>23</v>
      </c>
      <c r="Y346" s="849" t="s">
        <v>23</v>
      </c>
      <c r="Z346" s="850" t="s">
        <v>23</v>
      </c>
      <c r="AD346" s="952" t="s">
        <v>67</v>
      </c>
      <c r="AE346" s="947">
        <v>4225</v>
      </c>
      <c r="AF346" s="923">
        <v>1435.3152125661165</v>
      </c>
      <c r="AG346" s="923">
        <v>63.572522991793782</v>
      </c>
      <c r="AH346" s="948">
        <v>6.3159999999999994E-2</v>
      </c>
      <c r="AI346" s="937">
        <v>94.669749377837604</v>
      </c>
      <c r="AJ346" s="937">
        <v>31.648228737199599</v>
      </c>
      <c r="AK346" s="792">
        <v>4.3916155836899881E-2</v>
      </c>
      <c r="AL346" s="923">
        <v>1.3898685451847108</v>
      </c>
      <c r="AM346" s="923">
        <v>0</v>
      </c>
      <c r="AN346" s="937">
        <v>33.038097282384307</v>
      </c>
      <c r="AO346" s="937">
        <v>127.70784666022192</v>
      </c>
      <c r="AP346" s="792">
        <v>0.30416623025926443</v>
      </c>
      <c r="AQ346" s="937">
        <v>47.929453890453615</v>
      </c>
      <c r="AR346" s="886">
        <v>0</v>
      </c>
      <c r="AS346" s="923">
        <v>0</v>
      </c>
      <c r="AT346" s="923">
        <v>0</v>
      </c>
      <c r="AU346" s="949">
        <v>0</v>
      </c>
      <c r="AV346" s="944">
        <v>0</v>
      </c>
      <c r="AW346" s="923">
        <v>0</v>
      </c>
      <c r="AX346" s="23">
        <v>0</v>
      </c>
      <c r="AY346" s="937">
        <v>47.929453890453615</v>
      </c>
      <c r="AZ346" s="923">
        <v>-26.266267661305633</v>
      </c>
      <c r="BA346" s="950">
        <v>21.663186229147982</v>
      </c>
      <c r="BB346" s="951">
        <v>57.721476890745322</v>
      </c>
      <c r="BL346" s="887"/>
      <c r="BN346" s="945"/>
    </row>
    <row r="347" spans="3:66">
      <c r="C347" s="841" t="s">
        <v>238</v>
      </c>
      <c r="D347" s="842" t="s">
        <v>68</v>
      </c>
      <c r="E347" s="842">
        <v>6130</v>
      </c>
      <c r="F347" s="829">
        <v>200</v>
      </c>
      <c r="G347" s="830">
        <v>2025</v>
      </c>
      <c r="H347" s="830">
        <v>5</v>
      </c>
      <c r="I347" s="830">
        <v>2030</v>
      </c>
      <c r="J347" s="830">
        <v>30</v>
      </c>
      <c r="K347" s="843">
        <v>1392.6820874403902</v>
      </c>
      <c r="L347" s="843" t="s">
        <v>224</v>
      </c>
      <c r="M347" s="844">
        <v>0</v>
      </c>
      <c r="N347" s="844">
        <v>0</v>
      </c>
      <c r="O347" s="845">
        <v>31.648228737199599</v>
      </c>
      <c r="P347" s="844">
        <v>0.35</v>
      </c>
      <c r="Q347" s="845">
        <v>63.572522991793782</v>
      </c>
      <c r="R347" s="829" t="s">
        <v>19</v>
      </c>
      <c r="S347" s="836" t="s">
        <v>223</v>
      </c>
      <c r="T347" s="836" t="s">
        <v>27</v>
      </c>
      <c r="U347" s="846" t="s">
        <v>27</v>
      </c>
      <c r="V347" s="847" t="s">
        <v>23</v>
      </c>
      <c r="W347" s="848" t="s">
        <v>23</v>
      </c>
      <c r="X347" s="848" t="s">
        <v>23</v>
      </c>
      <c r="Y347" s="849" t="s">
        <v>23</v>
      </c>
      <c r="Z347" s="850" t="s">
        <v>23</v>
      </c>
      <c r="AD347" s="952" t="s">
        <v>68</v>
      </c>
      <c r="AE347" s="947">
        <v>6130</v>
      </c>
      <c r="AF347" s="923">
        <v>1392.6820874403902</v>
      </c>
      <c r="AG347" s="923">
        <v>63.572522991793782</v>
      </c>
      <c r="AH347" s="948">
        <v>6.3159999999999994E-2</v>
      </c>
      <c r="AI347" s="937">
        <v>91.977041194896728</v>
      </c>
      <c r="AJ347" s="937">
        <v>31.648228737199599</v>
      </c>
      <c r="AK347" s="792">
        <v>4.3916155836899881E-2</v>
      </c>
      <c r="AL347" s="923">
        <v>1.3898685451847108</v>
      </c>
      <c r="AM347" s="923">
        <v>0</v>
      </c>
      <c r="AN347" s="937">
        <v>33.038097282384307</v>
      </c>
      <c r="AO347" s="937">
        <v>125.01513847728103</v>
      </c>
      <c r="AP347" s="792">
        <v>0.41249600628770289</v>
      </c>
      <c r="AQ347" s="937">
        <v>34.597024727110487</v>
      </c>
      <c r="AR347" s="886">
        <v>0</v>
      </c>
      <c r="AS347" s="923">
        <v>0</v>
      </c>
      <c r="AT347" s="923">
        <v>0</v>
      </c>
      <c r="AU347" s="949">
        <v>0</v>
      </c>
      <c r="AV347" s="944">
        <v>0</v>
      </c>
      <c r="AW347" s="923">
        <v>0</v>
      </c>
      <c r="AX347" s="23">
        <v>0</v>
      </c>
      <c r="AY347" s="937">
        <v>34.597024727110487</v>
      </c>
      <c r="AZ347" s="923">
        <v>-26.266267661305633</v>
      </c>
      <c r="BA347" s="950">
        <v>8.3307570658048533</v>
      </c>
      <c r="BB347" s="951">
        <v>30.102899206418662</v>
      </c>
      <c r="BL347" s="887"/>
      <c r="BN347" s="945"/>
    </row>
    <row r="348" spans="3:66">
      <c r="C348" s="826" t="s">
        <v>28</v>
      </c>
      <c r="D348" s="827" t="s">
        <v>133</v>
      </c>
      <c r="E348" s="827" t="s">
        <v>223</v>
      </c>
      <c r="F348" s="852">
        <v>200</v>
      </c>
      <c r="G348" s="853">
        <v>2025</v>
      </c>
      <c r="H348" s="854">
        <v>5</v>
      </c>
      <c r="I348" s="855">
        <v>2030</v>
      </c>
      <c r="J348" s="853">
        <v>30</v>
      </c>
      <c r="K348" s="856">
        <v>1491.776712066973</v>
      </c>
      <c r="L348" s="856" t="s">
        <v>224</v>
      </c>
      <c r="M348" s="857">
        <v>0</v>
      </c>
      <c r="N348" s="857">
        <v>0</v>
      </c>
      <c r="O348" s="858">
        <v>31.648228737199599</v>
      </c>
      <c r="P348" s="857">
        <v>0.35</v>
      </c>
      <c r="Q348" s="858">
        <v>63.572522991793782</v>
      </c>
      <c r="R348" s="852" t="s">
        <v>19</v>
      </c>
      <c r="S348" s="859" t="s">
        <v>223</v>
      </c>
      <c r="T348" s="859" t="s">
        <v>27</v>
      </c>
      <c r="U348" s="860" t="s">
        <v>27</v>
      </c>
      <c r="V348" s="861" t="s">
        <v>23</v>
      </c>
      <c r="W348" s="862" t="s">
        <v>23</v>
      </c>
      <c r="X348" s="862" t="s">
        <v>23</v>
      </c>
      <c r="Y348" s="863" t="s">
        <v>23</v>
      </c>
      <c r="Z348" s="696" t="s">
        <v>23</v>
      </c>
      <c r="AD348" s="946" t="s">
        <v>133</v>
      </c>
      <c r="AE348" s="947" t="s">
        <v>223</v>
      </c>
      <c r="AF348" s="923">
        <v>1491.776712066973</v>
      </c>
      <c r="AG348" s="923">
        <v>63.572522991793782</v>
      </c>
      <c r="AH348" s="948">
        <v>6.3130000000000006E-2</v>
      </c>
      <c r="AI348" s="937">
        <v>98.189197209259945</v>
      </c>
      <c r="AJ348" s="937">
        <v>31.648228737199599</v>
      </c>
      <c r="AK348" s="792">
        <v>4.3916155836899881E-2</v>
      </c>
      <c r="AL348" s="923">
        <v>1.3898685451847108</v>
      </c>
      <c r="AM348" s="923">
        <v>0</v>
      </c>
      <c r="AN348" s="937">
        <v>33.038097282384307</v>
      </c>
      <c r="AO348" s="937">
        <v>131.22729449164424</v>
      </c>
      <c r="AP348" s="792">
        <v>0.34369625408302523</v>
      </c>
      <c r="AQ348" s="937">
        <v>43.585824929303406</v>
      </c>
      <c r="AR348" s="886">
        <v>0</v>
      </c>
      <c r="AS348" s="923">
        <v>0</v>
      </c>
      <c r="AT348" s="923">
        <v>0</v>
      </c>
      <c r="AU348" s="949">
        <v>0</v>
      </c>
      <c r="AV348" s="944">
        <v>0</v>
      </c>
      <c r="AW348" s="923">
        <v>0</v>
      </c>
      <c r="AX348" s="23">
        <v>0</v>
      </c>
      <c r="AY348" s="937">
        <v>43.585824929303406</v>
      </c>
      <c r="AZ348" s="923">
        <v>-23.893560057308729</v>
      </c>
      <c r="BA348" s="950">
        <v>19.692264871994677</v>
      </c>
      <c r="BB348" s="951">
        <v>59.28906119721816</v>
      </c>
      <c r="BL348" s="887"/>
      <c r="BN348" s="945"/>
    </row>
    <row r="349" spans="3:66">
      <c r="C349" s="841" t="s">
        <v>234</v>
      </c>
      <c r="D349" s="842" t="s">
        <v>64</v>
      </c>
      <c r="E349" s="842">
        <v>19</v>
      </c>
      <c r="F349" s="829">
        <v>200</v>
      </c>
      <c r="G349" s="830">
        <v>2025</v>
      </c>
      <c r="H349" s="830">
        <v>5</v>
      </c>
      <c r="I349" s="830">
        <v>2030</v>
      </c>
      <c r="J349" s="830">
        <v>30</v>
      </c>
      <c r="K349" s="843">
        <v>1655.8721503943402</v>
      </c>
      <c r="L349" s="843" t="s">
        <v>224</v>
      </c>
      <c r="M349" s="844">
        <v>0</v>
      </c>
      <c r="N349" s="844">
        <v>0</v>
      </c>
      <c r="O349" s="845">
        <v>31.648228737199599</v>
      </c>
      <c r="P349" s="844">
        <v>0.35</v>
      </c>
      <c r="Q349" s="845">
        <v>63.572522991793782</v>
      </c>
      <c r="R349" s="829" t="s">
        <v>19</v>
      </c>
      <c r="S349" s="836" t="s">
        <v>223</v>
      </c>
      <c r="T349" s="836" t="s">
        <v>27</v>
      </c>
      <c r="U349" s="846" t="s">
        <v>27</v>
      </c>
      <c r="V349" s="847" t="s">
        <v>23</v>
      </c>
      <c r="W349" s="848" t="s">
        <v>23</v>
      </c>
      <c r="X349" s="848" t="s">
        <v>23</v>
      </c>
      <c r="Y349" s="849" t="s">
        <v>23</v>
      </c>
      <c r="Z349" s="850" t="s">
        <v>23</v>
      </c>
      <c r="AD349" s="952" t="s">
        <v>64</v>
      </c>
      <c r="AE349" s="947">
        <v>19</v>
      </c>
      <c r="AF349" s="923">
        <v>1655.8721503943402</v>
      </c>
      <c r="AG349" s="923">
        <v>63.572522991793782</v>
      </c>
      <c r="AH349" s="948">
        <v>6.3130000000000006E-2</v>
      </c>
      <c r="AI349" s="937">
        <v>108.54854223086664</v>
      </c>
      <c r="AJ349" s="937">
        <v>31.648228737199599</v>
      </c>
      <c r="AK349" s="792">
        <v>4.3916155836899881E-2</v>
      </c>
      <c r="AL349" s="923">
        <v>1.3898685451847108</v>
      </c>
      <c r="AM349" s="923">
        <v>0</v>
      </c>
      <c r="AN349" s="937">
        <v>33.038097282384307</v>
      </c>
      <c r="AO349" s="937">
        <v>141.58663951325096</v>
      </c>
      <c r="AP349" s="792">
        <v>0.37624761571044801</v>
      </c>
      <c r="AQ349" s="937">
        <v>42.958035392208863</v>
      </c>
      <c r="AR349" s="886">
        <v>0</v>
      </c>
      <c r="AS349" s="923">
        <v>0</v>
      </c>
      <c r="AT349" s="923">
        <v>0</v>
      </c>
      <c r="AU349" s="949">
        <v>0</v>
      </c>
      <c r="AV349" s="944">
        <v>0</v>
      </c>
      <c r="AW349" s="923">
        <v>0</v>
      </c>
      <c r="AX349" s="23">
        <v>0</v>
      </c>
      <c r="AY349" s="937">
        <v>42.958035392208863</v>
      </c>
      <c r="AZ349" s="923">
        <v>-23.893560057308729</v>
      </c>
      <c r="BA349" s="950">
        <v>19.064475334900134</v>
      </c>
      <c r="BB349" s="951">
        <v>62.83515929225495</v>
      </c>
      <c r="BL349" s="887"/>
      <c r="BN349" s="945"/>
    </row>
    <row r="350" spans="3:66">
      <c r="C350" s="841" t="s">
        <v>235</v>
      </c>
      <c r="D350" s="842" t="s">
        <v>65</v>
      </c>
      <c r="E350" s="842">
        <v>497</v>
      </c>
      <c r="F350" s="829">
        <v>200</v>
      </c>
      <c r="G350" s="830">
        <v>2025</v>
      </c>
      <c r="H350" s="830">
        <v>5</v>
      </c>
      <c r="I350" s="830">
        <v>2030</v>
      </c>
      <c r="J350" s="830">
        <v>30</v>
      </c>
      <c r="K350" s="843">
        <v>1760.296520239028</v>
      </c>
      <c r="L350" s="843" t="s">
        <v>224</v>
      </c>
      <c r="M350" s="844">
        <v>0</v>
      </c>
      <c r="N350" s="844">
        <v>0</v>
      </c>
      <c r="O350" s="845">
        <v>31.648228737199599</v>
      </c>
      <c r="P350" s="844">
        <v>0.35</v>
      </c>
      <c r="Q350" s="845">
        <v>63.572522991793782</v>
      </c>
      <c r="R350" s="829" t="s">
        <v>19</v>
      </c>
      <c r="S350" s="836" t="s">
        <v>223</v>
      </c>
      <c r="T350" s="836" t="s">
        <v>27</v>
      </c>
      <c r="U350" s="846" t="s">
        <v>27</v>
      </c>
      <c r="V350" s="847" t="s">
        <v>23</v>
      </c>
      <c r="W350" s="848" t="s">
        <v>23</v>
      </c>
      <c r="X350" s="848" t="s">
        <v>23</v>
      </c>
      <c r="Y350" s="849" t="s">
        <v>23</v>
      </c>
      <c r="Z350" s="850" t="s">
        <v>23</v>
      </c>
      <c r="AD350" s="952" t="s">
        <v>65</v>
      </c>
      <c r="AE350" s="947">
        <v>497</v>
      </c>
      <c r="AF350" s="923">
        <v>1760.296520239028</v>
      </c>
      <c r="AG350" s="923">
        <v>63.572522991793782</v>
      </c>
      <c r="AH350" s="948">
        <v>6.3130000000000006E-2</v>
      </c>
      <c r="AI350" s="937">
        <v>115.14085269916178</v>
      </c>
      <c r="AJ350" s="937">
        <v>31.648228737199599</v>
      </c>
      <c r="AK350" s="792">
        <v>4.3916155836899881E-2</v>
      </c>
      <c r="AL350" s="923">
        <v>1.3898685451847108</v>
      </c>
      <c r="AM350" s="923">
        <v>0</v>
      </c>
      <c r="AN350" s="937">
        <v>33.038097282384307</v>
      </c>
      <c r="AO350" s="937">
        <v>148.17894998154608</v>
      </c>
      <c r="AP350" s="792">
        <v>0.34058746870144996</v>
      </c>
      <c r="AQ350" s="937">
        <v>49.665377629799238</v>
      </c>
      <c r="AR350" s="886">
        <v>0</v>
      </c>
      <c r="AS350" s="923">
        <v>0</v>
      </c>
      <c r="AT350" s="923">
        <v>0</v>
      </c>
      <c r="AU350" s="949">
        <v>0</v>
      </c>
      <c r="AV350" s="944">
        <v>0</v>
      </c>
      <c r="AW350" s="923">
        <v>0</v>
      </c>
      <c r="AX350" s="23">
        <v>0</v>
      </c>
      <c r="AY350" s="937">
        <v>49.665377629799238</v>
      </c>
      <c r="AZ350" s="923">
        <v>-23.893560057308729</v>
      </c>
      <c r="BA350" s="950">
        <v>25.771817572490509</v>
      </c>
      <c r="BB350" s="951">
        <v>76.891409051046793</v>
      </c>
      <c r="BL350" s="887"/>
      <c r="BN350" s="945"/>
    </row>
    <row r="351" spans="3:66">
      <c r="C351" s="841" t="s">
        <v>236</v>
      </c>
      <c r="D351" s="842" t="s">
        <v>56</v>
      </c>
      <c r="E351" s="842">
        <v>2353</v>
      </c>
      <c r="F351" s="829">
        <v>200</v>
      </c>
      <c r="G351" s="830">
        <v>2025</v>
      </c>
      <c r="H351" s="830">
        <v>5</v>
      </c>
      <c r="I351" s="830">
        <v>2030</v>
      </c>
      <c r="J351" s="830">
        <v>30</v>
      </c>
      <c r="K351" s="843">
        <v>1551.447780549652</v>
      </c>
      <c r="L351" s="843" t="s">
        <v>224</v>
      </c>
      <c r="M351" s="844">
        <v>0</v>
      </c>
      <c r="N351" s="844">
        <v>0</v>
      </c>
      <c r="O351" s="845">
        <v>31.648228737199599</v>
      </c>
      <c r="P351" s="844">
        <v>0.35</v>
      </c>
      <c r="Q351" s="845">
        <v>63.572522991793782</v>
      </c>
      <c r="R351" s="829" t="s">
        <v>19</v>
      </c>
      <c r="S351" s="836" t="s">
        <v>223</v>
      </c>
      <c r="T351" s="836" t="s">
        <v>27</v>
      </c>
      <c r="U351" s="846" t="s">
        <v>27</v>
      </c>
      <c r="V351" s="847" t="s">
        <v>23</v>
      </c>
      <c r="W351" s="848" t="s">
        <v>23</v>
      </c>
      <c r="X351" s="848" t="s">
        <v>23</v>
      </c>
      <c r="Y351" s="849" t="s">
        <v>23</v>
      </c>
      <c r="Z351" s="850" t="s">
        <v>23</v>
      </c>
      <c r="AD351" s="952" t="s">
        <v>56</v>
      </c>
      <c r="AE351" s="947">
        <v>2353</v>
      </c>
      <c r="AF351" s="923">
        <v>1551.447780549652</v>
      </c>
      <c r="AG351" s="923">
        <v>63.572522991793782</v>
      </c>
      <c r="AH351" s="948">
        <v>6.3130000000000006E-2</v>
      </c>
      <c r="AI351" s="937">
        <v>101.95623176257148</v>
      </c>
      <c r="AJ351" s="937">
        <v>31.648228737199599</v>
      </c>
      <c r="AK351" s="792">
        <v>4.3916155836899881E-2</v>
      </c>
      <c r="AL351" s="923">
        <v>1.3898685451847108</v>
      </c>
      <c r="AM351" s="923">
        <v>0</v>
      </c>
      <c r="AN351" s="937">
        <v>33.038097282384307</v>
      </c>
      <c r="AO351" s="937">
        <v>134.99432904495578</v>
      </c>
      <c r="AP351" s="792">
        <v>0.32589136551429509</v>
      </c>
      <c r="AQ351" s="937">
        <v>47.286651827958096</v>
      </c>
      <c r="AR351" s="886">
        <v>0</v>
      </c>
      <c r="AS351" s="923">
        <v>0</v>
      </c>
      <c r="AT351" s="923">
        <v>0</v>
      </c>
      <c r="AU351" s="949">
        <v>0</v>
      </c>
      <c r="AV351" s="944">
        <v>0</v>
      </c>
      <c r="AW351" s="923">
        <v>0</v>
      </c>
      <c r="AX351" s="23">
        <v>0</v>
      </c>
      <c r="AY351" s="937">
        <v>47.286651827958096</v>
      </c>
      <c r="AZ351" s="923">
        <v>-23.893560057308729</v>
      </c>
      <c r="BA351" s="950">
        <v>23.393091770649367</v>
      </c>
      <c r="BB351" s="951">
        <v>66.782793997666118</v>
      </c>
      <c r="BL351" s="887"/>
      <c r="BN351" s="945"/>
    </row>
    <row r="352" spans="3:66">
      <c r="C352" s="841" t="s">
        <v>237</v>
      </c>
      <c r="D352" s="842" t="s">
        <v>66</v>
      </c>
      <c r="E352" s="842">
        <v>2814</v>
      </c>
      <c r="F352" s="829">
        <v>200</v>
      </c>
      <c r="G352" s="830">
        <v>2025</v>
      </c>
      <c r="H352" s="830">
        <v>5</v>
      </c>
      <c r="I352" s="830">
        <v>2030</v>
      </c>
      <c r="J352" s="830">
        <v>30</v>
      </c>
      <c r="K352" s="843">
        <v>1521.6122463083125</v>
      </c>
      <c r="L352" s="843" t="s">
        <v>224</v>
      </c>
      <c r="M352" s="844">
        <v>0</v>
      </c>
      <c r="N352" s="844">
        <v>0</v>
      </c>
      <c r="O352" s="845">
        <v>31.648228737199599</v>
      </c>
      <c r="P352" s="844">
        <v>0.35</v>
      </c>
      <c r="Q352" s="845">
        <v>63.572522991793782</v>
      </c>
      <c r="R352" s="829" t="s">
        <v>19</v>
      </c>
      <c r="S352" s="836" t="s">
        <v>223</v>
      </c>
      <c r="T352" s="836" t="s">
        <v>27</v>
      </c>
      <c r="U352" s="846" t="s">
        <v>27</v>
      </c>
      <c r="V352" s="847" t="s">
        <v>23</v>
      </c>
      <c r="W352" s="848" t="s">
        <v>23</v>
      </c>
      <c r="X352" s="848" t="s">
        <v>23</v>
      </c>
      <c r="Y352" s="849" t="s">
        <v>23</v>
      </c>
      <c r="Z352" s="850" t="s">
        <v>23</v>
      </c>
      <c r="AD352" s="952" t="s">
        <v>66</v>
      </c>
      <c r="AE352" s="947">
        <v>2814</v>
      </c>
      <c r="AF352" s="923">
        <v>1521.6122463083125</v>
      </c>
      <c r="AG352" s="923">
        <v>63.572522991793782</v>
      </c>
      <c r="AH352" s="948">
        <v>6.3130000000000006E-2</v>
      </c>
      <c r="AI352" s="937">
        <v>100.07271448591571</v>
      </c>
      <c r="AJ352" s="937">
        <v>31.648228737199599</v>
      </c>
      <c r="AK352" s="792">
        <v>4.3916155836899881E-2</v>
      </c>
      <c r="AL352" s="923">
        <v>1.3898685451847108</v>
      </c>
      <c r="AM352" s="923">
        <v>0</v>
      </c>
      <c r="AN352" s="937">
        <v>33.038097282384307</v>
      </c>
      <c r="AO352" s="937">
        <v>133.11081176830001</v>
      </c>
      <c r="AP352" s="792">
        <v>0.3027888380249909</v>
      </c>
      <c r="AQ352" s="937">
        <v>50.184472605334463</v>
      </c>
      <c r="AR352" s="886">
        <v>0</v>
      </c>
      <c r="AS352" s="923">
        <v>0</v>
      </c>
      <c r="AT352" s="923">
        <v>0</v>
      </c>
      <c r="AU352" s="949">
        <v>0</v>
      </c>
      <c r="AV352" s="944">
        <v>0</v>
      </c>
      <c r="AW352" s="923">
        <v>0</v>
      </c>
      <c r="AX352" s="23">
        <v>0</v>
      </c>
      <c r="AY352" s="937">
        <v>50.184472605334463</v>
      </c>
      <c r="AZ352" s="923">
        <v>-23.893560057308729</v>
      </c>
      <c r="BA352" s="950">
        <v>26.290912548025734</v>
      </c>
      <c r="BB352" s="951">
        <v>69.734810982652277</v>
      </c>
      <c r="BL352" s="887"/>
      <c r="BN352" s="945"/>
    </row>
    <row r="353" spans="3:66">
      <c r="C353" s="841" t="s">
        <v>61</v>
      </c>
      <c r="D353" s="842" t="s">
        <v>67</v>
      </c>
      <c r="E353" s="842">
        <v>4225</v>
      </c>
      <c r="F353" s="829">
        <v>200</v>
      </c>
      <c r="G353" s="830">
        <v>2025</v>
      </c>
      <c r="H353" s="830">
        <v>5</v>
      </c>
      <c r="I353" s="830">
        <v>2030</v>
      </c>
      <c r="J353" s="830">
        <v>30</v>
      </c>
      <c r="K353" s="843">
        <v>1506.6944791876429</v>
      </c>
      <c r="L353" s="843" t="s">
        <v>224</v>
      </c>
      <c r="M353" s="844">
        <v>0</v>
      </c>
      <c r="N353" s="844">
        <v>0</v>
      </c>
      <c r="O353" s="845">
        <v>31.648228737199599</v>
      </c>
      <c r="P353" s="844">
        <v>0.35</v>
      </c>
      <c r="Q353" s="845">
        <v>63.572522991793782</v>
      </c>
      <c r="R353" s="829" t="s">
        <v>19</v>
      </c>
      <c r="S353" s="836" t="s">
        <v>223</v>
      </c>
      <c r="T353" s="836" t="s">
        <v>27</v>
      </c>
      <c r="U353" s="846" t="s">
        <v>27</v>
      </c>
      <c r="V353" s="847" t="s">
        <v>23</v>
      </c>
      <c r="W353" s="848" t="s">
        <v>23</v>
      </c>
      <c r="X353" s="848" t="s">
        <v>23</v>
      </c>
      <c r="Y353" s="849" t="s">
        <v>23</v>
      </c>
      <c r="Z353" s="850" t="s">
        <v>23</v>
      </c>
      <c r="AD353" s="952" t="s">
        <v>67</v>
      </c>
      <c r="AE353" s="947">
        <v>4225</v>
      </c>
      <c r="AF353" s="923">
        <v>1506.6944791876429</v>
      </c>
      <c r="AG353" s="923">
        <v>63.572522991793782</v>
      </c>
      <c r="AH353" s="948">
        <v>6.3130000000000006E-2</v>
      </c>
      <c r="AI353" s="937">
        <v>99.130955847587842</v>
      </c>
      <c r="AJ353" s="937">
        <v>31.648228737199599</v>
      </c>
      <c r="AK353" s="792">
        <v>4.3916155836899881E-2</v>
      </c>
      <c r="AL353" s="923">
        <v>1.3898685451847108</v>
      </c>
      <c r="AM353" s="923">
        <v>0</v>
      </c>
      <c r="AN353" s="937">
        <v>33.038097282384307</v>
      </c>
      <c r="AO353" s="937">
        <v>132.16905312997216</v>
      </c>
      <c r="AP353" s="792">
        <v>0.30416623025926443</v>
      </c>
      <c r="AQ353" s="937">
        <v>49.603769098011554</v>
      </c>
      <c r="AR353" s="886">
        <v>0</v>
      </c>
      <c r="AS353" s="923">
        <v>0</v>
      </c>
      <c r="AT353" s="923">
        <v>0</v>
      </c>
      <c r="AU353" s="949">
        <v>0</v>
      </c>
      <c r="AV353" s="944">
        <v>0</v>
      </c>
      <c r="AW353" s="923">
        <v>0</v>
      </c>
      <c r="AX353" s="23">
        <v>0</v>
      </c>
      <c r="AY353" s="937">
        <v>49.603769098011554</v>
      </c>
      <c r="AZ353" s="923">
        <v>-26.266267661305633</v>
      </c>
      <c r="BA353" s="950">
        <v>23.337501436705921</v>
      </c>
      <c r="BB353" s="951">
        <v>62.182683360495552</v>
      </c>
      <c r="BL353" s="887"/>
      <c r="BN353" s="945"/>
    </row>
    <row r="354" spans="3:66">
      <c r="C354" s="841" t="s">
        <v>238</v>
      </c>
      <c r="D354" s="842" t="s">
        <v>68</v>
      </c>
      <c r="E354" s="842">
        <v>6130</v>
      </c>
      <c r="F354" s="829">
        <v>200</v>
      </c>
      <c r="G354" s="830">
        <v>2025</v>
      </c>
      <c r="H354" s="830">
        <v>5</v>
      </c>
      <c r="I354" s="830">
        <v>2030</v>
      </c>
      <c r="J354" s="830">
        <v>30</v>
      </c>
      <c r="K354" s="843">
        <v>1461.9411778256335</v>
      </c>
      <c r="L354" s="843" t="s">
        <v>224</v>
      </c>
      <c r="M354" s="844">
        <v>0</v>
      </c>
      <c r="N354" s="844">
        <v>0</v>
      </c>
      <c r="O354" s="845">
        <v>31.648228737199599</v>
      </c>
      <c r="P354" s="844">
        <v>0.35</v>
      </c>
      <c r="Q354" s="845">
        <v>63.572522991793782</v>
      </c>
      <c r="R354" s="829" t="s">
        <v>19</v>
      </c>
      <c r="S354" s="836" t="s">
        <v>223</v>
      </c>
      <c r="T354" s="836" t="s">
        <v>27</v>
      </c>
      <c r="U354" s="846" t="s">
        <v>27</v>
      </c>
      <c r="V354" s="847" t="s">
        <v>23</v>
      </c>
      <c r="W354" s="848" t="s">
        <v>23</v>
      </c>
      <c r="X354" s="848" t="s">
        <v>23</v>
      </c>
      <c r="Y354" s="849" t="s">
        <v>23</v>
      </c>
      <c r="Z354" s="850" t="s">
        <v>23</v>
      </c>
      <c r="AD354" s="952" t="s">
        <v>68</v>
      </c>
      <c r="AE354" s="947">
        <v>6130</v>
      </c>
      <c r="AF354" s="923">
        <v>1461.9411778256335</v>
      </c>
      <c r="AG354" s="923">
        <v>63.572522991793782</v>
      </c>
      <c r="AH354" s="948">
        <v>6.3130000000000006E-2</v>
      </c>
      <c r="AI354" s="937">
        <v>96.305679932604193</v>
      </c>
      <c r="AJ354" s="937">
        <v>31.648228737199599</v>
      </c>
      <c r="AK354" s="792">
        <v>4.3916155836899881E-2</v>
      </c>
      <c r="AL354" s="923">
        <v>1.3898685451847108</v>
      </c>
      <c r="AM354" s="923">
        <v>0</v>
      </c>
      <c r="AN354" s="937">
        <v>33.038097282384307</v>
      </c>
      <c r="AO354" s="937">
        <v>129.34377721498851</v>
      </c>
      <c r="AP354" s="792">
        <v>0.41249600628770289</v>
      </c>
      <c r="AQ354" s="937">
        <v>35.794943821288101</v>
      </c>
      <c r="AR354" s="886">
        <v>0</v>
      </c>
      <c r="AS354" s="923">
        <v>0</v>
      </c>
      <c r="AT354" s="923">
        <v>0</v>
      </c>
      <c r="AU354" s="949">
        <v>0</v>
      </c>
      <c r="AV354" s="944">
        <v>0</v>
      </c>
      <c r="AW354" s="923">
        <v>0</v>
      </c>
      <c r="AX354" s="23">
        <v>0</v>
      </c>
      <c r="AY354" s="937">
        <v>35.794943821288101</v>
      </c>
      <c r="AZ354" s="923">
        <v>-26.266267661305633</v>
      </c>
      <c r="BA354" s="950">
        <v>9.5286761599824672</v>
      </c>
      <c r="BB354" s="951">
        <v>34.431537944126127</v>
      </c>
      <c r="BL354" s="887"/>
      <c r="BN354" s="945"/>
    </row>
    <row r="355" spans="3:66">
      <c r="C355" s="826" t="s">
        <v>28</v>
      </c>
      <c r="D355" s="827" t="s">
        <v>134</v>
      </c>
      <c r="E355" s="827">
        <v>0</v>
      </c>
      <c r="F355" s="852">
        <v>200</v>
      </c>
      <c r="G355" s="853">
        <v>2027</v>
      </c>
      <c r="H355" s="854">
        <v>5</v>
      </c>
      <c r="I355" s="855">
        <v>2032</v>
      </c>
      <c r="J355" s="853">
        <v>30</v>
      </c>
      <c r="K355" s="856">
        <v>8340.5677668817571</v>
      </c>
      <c r="L355" s="856" t="s">
        <v>224</v>
      </c>
      <c r="M355" s="857">
        <v>0</v>
      </c>
      <c r="N355" s="857">
        <v>0</v>
      </c>
      <c r="O355" s="858">
        <v>69.259375000000006</v>
      </c>
      <c r="P355" s="857">
        <v>0.35</v>
      </c>
      <c r="Q355" s="858">
        <v>169.16367101225097</v>
      </c>
      <c r="R355" s="852" t="s">
        <v>19</v>
      </c>
      <c r="S355" s="859" t="s">
        <v>226</v>
      </c>
      <c r="T355" s="859" t="s">
        <v>27</v>
      </c>
      <c r="U355" s="860" t="s">
        <v>27</v>
      </c>
      <c r="V355" s="861" t="s">
        <v>23</v>
      </c>
      <c r="W355" s="862" t="s">
        <v>23</v>
      </c>
      <c r="X355" s="862" t="s">
        <v>23</v>
      </c>
      <c r="Y355" s="863" t="s">
        <v>23</v>
      </c>
      <c r="Z355" s="696" t="s">
        <v>23</v>
      </c>
      <c r="AD355" s="946" t="s">
        <v>134</v>
      </c>
      <c r="AE355" s="947">
        <v>0</v>
      </c>
      <c r="AF355" s="923">
        <v>8340.5677668817571</v>
      </c>
      <c r="AG355" s="923">
        <v>169.16367101225097</v>
      </c>
      <c r="AH355" s="948">
        <v>6.2859999999999999E-2</v>
      </c>
      <c r="AI355" s="937">
        <v>534.9217181860173</v>
      </c>
      <c r="AJ355" s="937">
        <v>69.259375000000006</v>
      </c>
      <c r="AK355" s="792">
        <v>4.3916155836899881E-2</v>
      </c>
      <c r="AL355" s="923">
        <v>3.0416055056662881</v>
      </c>
      <c r="AM355" s="923">
        <v>0</v>
      </c>
      <c r="AN355" s="937">
        <v>72.300980505666288</v>
      </c>
      <c r="AO355" s="937">
        <v>607.2226986916836</v>
      </c>
      <c r="AP355" s="792">
        <v>0.31541647792627231</v>
      </c>
      <c r="AQ355" s="937">
        <v>219.7654990117644</v>
      </c>
      <c r="AR355" s="886">
        <v>0</v>
      </c>
      <c r="AS355" s="923">
        <v>0</v>
      </c>
      <c r="AT355" s="923">
        <v>0</v>
      </c>
      <c r="AU355" s="949">
        <v>0</v>
      </c>
      <c r="AV355" s="944">
        <v>0</v>
      </c>
      <c r="AW355" s="923">
        <v>0</v>
      </c>
      <c r="AX355" s="23">
        <v>0</v>
      </c>
      <c r="AY355" s="937">
        <v>219.7654990117644</v>
      </c>
      <c r="AZ355" s="923">
        <v>0</v>
      </c>
      <c r="BA355" s="950">
        <v>219.7654990117644</v>
      </c>
      <c r="BB355" s="951">
        <v>607.2226986916836</v>
      </c>
      <c r="BL355" s="887"/>
      <c r="BN355" s="945"/>
    </row>
    <row r="356" spans="3:66">
      <c r="C356" s="841" t="s">
        <v>234</v>
      </c>
      <c r="D356" s="842" t="s">
        <v>64</v>
      </c>
      <c r="E356" s="842">
        <v>19</v>
      </c>
      <c r="F356" s="829">
        <v>200</v>
      </c>
      <c r="G356" s="830">
        <v>2027</v>
      </c>
      <c r="H356" s="830">
        <v>5</v>
      </c>
      <c r="I356" s="830">
        <v>2032</v>
      </c>
      <c r="J356" s="830">
        <v>30</v>
      </c>
      <c r="K356" s="843">
        <v>9258.0302212387505</v>
      </c>
      <c r="L356" s="843" t="s">
        <v>224</v>
      </c>
      <c r="M356" s="844">
        <v>0</v>
      </c>
      <c r="N356" s="844">
        <v>0</v>
      </c>
      <c r="O356" s="845">
        <v>69.259375000000006</v>
      </c>
      <c r="P356" s="844">
        <v>0.35</v>
      </c>
      <c r="Q356" s="845">
        <v>169.16367101225097</v>
      </c>
      <c r="R356" s="829" t="s">
        <v>19</v>
      </c>
      <c r="S356" s="836" t="s">
        <v>226</v>
      </c>
      <c r="T356" s="836" t="s">
        <v>27</v>
      </c>
      <c r="U356" s="846" t="s">
        <v>27</v>
      </c>
      <c r="V356" s="847" t="s">
        <v>23</v>
      </c>
      <c r="W356" s="848" t="s">
        <v>23</v>
      </c>
      <c r="X356" s="848" t="s">
        <v>23</v>
      </c>
      <c r="Y356" s="849" t="s">
        <v>23</v>
      </c>
      <c r="Z356" s="850" t="s">
        <v>23</v>
      </c>
      <c r="AD356" s="952" t="s">
        <v>64</v>
      </c>
      <c r="AE356" s="947">
        <v>19</v>
      </c>
      <c r="AF356" s="923">
        <v>9258.0302212387505</v>
      </c>
      <c r="AG356" s="923">
        <v>169.16367101225097</v>
      </c>
      <c r="AH356" s="948">
        <v>6.2859999999999999E-2</v>
      </c>
      <c r="AI356" s="937">
        <v>592.59340806689795</v>
      </c>
      <c r="AJ356" s="937">
        <v>69.259375000000006</v>
      </c>
      <c r="AK356" s="792">
        <v>4.3916155836899881E-2</v>
      </c>
      <c r="AL356" s="923">
        <v>3.0416055056662881</v>
      </c>
      <c r="AM356" s="923">
        <v>0</v>
      </c>
      <c r="AN356" s="937">
        <v>72.300980505666288</v>
      </c>
      <c r="AO356" s="937">
        <v>664.89438857256425</v>
      </c>
      <c r="AP356" s="792">
        <v>0.31188057968540656</v>
      </c>
      <c r="AQ356" s="937">
        <v>243.36618197475292</v>
      </c>
      <c r="AR356" s="886">
        <v>0</v>
      </c>
      <c r="AS356" s="923">
        <v>0</v>
      </c>
      <c r="AT356" s="923">
        <v>0</v>
      </c>
      <c r="AU356" s="949">
        <v>0</v>
      </c>
      <c r="AV356" s="944">
        <v>0</v>
      </c>
      <c r="AW356" s="923">
        <v>0</v>
      </c>
      <c r="AX356" s="23">
        <v>0</v>
      </c>
      <c r="AY356" s="937">
        <v>243.36618197475292</v>
      </c>
      <c r="AZ356" s="923">
        <v>0</v>
      </c>
      <c r="BA356" s="950">
        <v>243.36618197475292</v>
      </c>
      <c r="BB356" s="951">
        <v>664.89438857256425</v>
      </c>
      <c r="BL356" s="887"/>
      <c r="BN356" s="945"/>
    </row>
    <row r="357" spans="3:66">
      <c r="C357" s="841" t="s">
        <v>235</v>
      </c>
      <c r="D357" s="842" t="s">
        <v>65</v>
      </c>
      <c r="E357" s="842">
        <v>497</v>
      </c>
      <c r="F357" s="829">
        <v>200</v>
      </c>
      <c r="G357" s="830">
        <v>2027</v>
      </c>
      <c r="H357" s="830">
        <v>5</v>
      </c>
      <c r="I357" s="830">
        <v>2032</v>
      </c>
      <c r="J357" s="830">
        <v>30</v>
      </c>
      <c r="K357" s="843">
        <v>9841.8699649204736</v>
      </c>
      <c r="L357" s="843" t="s">
        <v>224</v>
      </c>
      <c r="M357" s="844">
        <v>0</v>
      </c>
      <c r="N357" s="844">
        <v>0</v>
      </c>
      <c r="O357" s="845">
        <v>69.259375000000006</v>
      </c>
      <c r="P357" s="844">
        <v>0.35</v>
      </c>
      <c r="Q357" s="845">
        <v>169.16367101225097</v>
      </c>
      <c r="R357" s="829" t="s">
        <v>19</v>
      </c>
      <c r="S357" s="836" t="s">
        <v>226</v>
      </c>
      <c r="T357" s="836" t="s">
        <v>27</v>
      </c>
      <c r="U357" s="846" t="s">
        <v>27</v>
      </c>
      <c r="V357" s="847" t="s">
        <v>23</v>
      </c>
      <c r="W357" s="848" t="s">
        <v>23</v>
      </c>
      <c r="X357" s="848" t="s">
        <v>23</v>
      </c>
      <c r="Y357" s="849" t="s">
        <v>23</v>
      </c>
      <c r="Z357" s="850" t="s">
        <v>23</v>
      </c>
      <c r="AD357" s="952" t="s">
        <v>65</v>
      </c>
      <c r="AE357" s="947">
        <v>497</v>
      </c>
      <c r="AF357" s="923">
        <v>9841.8699649204736</v>
      </c>
      <c r="AG357" s="923">
        <v>169.16367101225097</v>
      </c>
      <c r="AH357" s="948">
        <v>6.2859999999999999E-2</v>
      </c>
      <c r="AI357" s="937">
        <v>629.29357435473105</v>
      </c>
      <c r="AJ357" s="937">
        <v>69.259375000000006</v>
      </c>
      <c r="AK357" s="792">
        <v>4.3916155836899881E-2</v>
      </c>
      <c r="AL357" s="923">
        <v>3.0416055056662881</v>
      </c>
      <c r="AM357" s="923">
        <v>0</v>
      </c>
      <c r="AN357" s="937">
        <v>72.300980505666288</v>
      </c>
      <c r="AO357" s="937">
        <v>701.59455486039735</v>
      </c>
      <c r="AP357" s="792">
        <v>0.48943997659089622</v>
      </c>
      <c r="AQ357" s="937">
        <v>163.63743551863377</v>
      </c>
      <c r="AR357" s="886">
        <v>0</v>
      </c>
      <c r="AS357" s="923">
        <v>0</v>
      </c>
      <c r="AT357" s="923">
        <v>0</v>
      </c>
      <c r="AU357" s="949">
        <v>0</v>
      </c>
      <c r="AV357" s="944">
        <v>0</v>
      </c>
      <c r="AW357" s="923">
        <v>0</v>
      </c>
      <c r="AX357" s="23">
        <v>0</v>
      </c>
      <c r="AY357" s="937">
        <v>163.63743551863377</v>
      </c>
      <c r="AZ357" s="923">
        <v>0</v>
      </c>
      <c r="BA357" s="950">
        <v>163.63743551863377</v>
      </c>
      <c r="BB357" s="951">
        <v>701.59455486039735</v>
      </c>
      <c r="BL357" s="887"/>
      <c r="BN357" s="945"/>
    </row>
    <row r="358" spans="3:66">
      <c r="C358" s="841" t="s">
        <v>236</v>
      </c>
      <c r="D358" s="842" t="s">
        <v>56</v>
      </c>
      <c r="E358" s="842">
        <v>2353</v>
      </c>
      <c r="F358" s="829">
        <v>200</v>
      </c>
      <c r="G358" s="830">
        <v>2027</v>
      </c>
      <c r="H358" s="830">
        <v>5</v>
      </c>
      <c r="I358" s="830">
        <v>2032</v>
      </c>
      <c r="J358" s="830">
        <v>30</v>
      </c>
      <c r="K358" s="843">
        <v>8674.1904775570274</v>
      </c>
      <c r="L358" s="843" t="s">
        <v>224</v>
      </c>
      <c r="M358" s="844">
        <v>0</v>
      </c>
      <c r="N358" s="844">
        <v>0</v>
      </c>
      <c r="O358" s="845">
        <v>69.259375000000006</v>
      </c>
      <c r="P358" s="844">
        <v>0.35</v>
      </c>
      <c r="Q358" s="845">
        <v>169.16367101225097</v>
      </c>
      <c r="R358" s="829" t="s">
        <v>19</v>
      </c>
      <c r="S358" s="836" t="s">
        <v>226</v>
      </c>
      <c r="T358" s="836" t="s">
        <v>27</v>
      </c>
      <c r="U358" s="846" t="s">
        <v>27</v>
      </c>
      <c r="V358" s="847" t="s">
        <v>23</v>
      </c>
      <c r="W358" s="848" t="s">
        <v>23</v>
      </c>
      <c r="X358" s="848" t="s">
        <v>23</v>
      </c>
      <c r="Y358" s="849" t="s">
        <v>23</v>
      </c>
      <c r="Z358" s="850" t="s">
        <v>23</v>
      </c>
      <c r="AD358" s="952" t="s">
        <v>56</v>
      </c>
      <c r="AE358" s="947">
        <v>2353</v>
      </c>
      <c r="AF358" s="923">
        <v>8674.1904775570274</v>
      </c>
      <c r="AG358" s="923">
        <v>169.16367101225097</v>
      </c>
      <c r="AH358" s="948">
        <v>6.2859999999999999E-2</v>
      </c>
      <c r="AI358" s="937">
        <v>555.89324177906485</v>
      </c>
      <c r="AJ358" s="937">
        <v>69.259375000000006</v>
      </c>
      <c r="AK358" s="792">
        <v>4.3916155836899881E-2</v>
      </c>
      <c r="AL358" s="923">
        <v>3.0416055056662881</v>
      </c>
      <c r="AM358" s="923">
        <v>0</v>
      </c>
      <c r="AN358" s="937">
        <v>72.300980505666288</v>
      </c>
      <c r="AO358" s="937">
        <v>628.19422228473115</v>
      </c>
      <c r="AP358" s="792">
        <v>0.26897414049510698</v>
      </c>
      <c r="AQ358" s="937">
        <v>266.6117608130819</v>
      </c>
      <c r="AR358" s="886">
        <v>0</v>
      </c>
      <c r="AS358" s="923">
        <v>0</v>
      </c>
      <c r="AT358" s="923">
        <v>0</v>
      </c>
      <c r="AU358" s="949">
        <v>0</v>
      </c>
      <c r="AV358" s="944">
        <v>0</v>
      </c>
      <c r="AW358" s="923">
        <v>0</v>
      </c>
      <c r="AX358" s="23">
        <v>0</v>
      </c>
      <c r="AY358" s="937">
        <v>266.6117608130819</v>
      </c>
      <c r="AZ358" s="923">
        <v>0</v>
      </c>
      <c r="BA358" s="950">
        <v>266.6117608130819</v>
      </c>
      <c r="BB358" s="951">
        <v>628.19422228473115</v>
      </c>
      <c r="BL358" s="887"/>
      <c r="BN358" s="945"/>
    </row>
    <row r="359" spans="3:66">
      <c r="C359" s="841" t="s">
        <v>237</v>
      </c>
      <c r="D359" s="842" t="s">
        <v>66</v>
      </c>
      <c r="E359" s="842">
        <v>2814</v>
      </c>
      <c r="F359" s="829">
        <v>200</v>
      </c>
      <c r="G359" s="830">
        <v>2027</v>
      </c>
      <c r="H359" s="830">
        <v>5</v>
      </c>
      <c r="I359" s="830">
        <v>2032</v>
      </c>
      <c r="J359" s="830">
        <v>30</v>
      </c>
      <c r="K359" s="843">
        <v>8507.3791222193922</v>
      </c>
      <c r="L359" s="843" t="s">
        <v>224</v>
      </c>
      <c r="M359" s="844">
        <v>0</v>
      </c>
      <c r="N359" s="844">
        <v>0</v>
      </c>
      <c r="O359" s="845">
        <v>69.259375000000006</v>
      </c>
      <c r="P359" s="844">
        <v>0.35</v>
      </c>
      <c r="Q359" s="845">
        <v>169.16367101225097</v>
      </c>
      <c r="R359" s="829" t="s">
        <v>19</v>
      </c>
      <c r="S359" s="836" t="s">
        <v>226</v>
      </c>
      <c r="T359" s="836" t="s">
        <v>27</v>
      </c>
      <c r="U359" s="846" t="s">
        <v>27</v>
      </c>
      <c r="V359" s="847" t="s">
        <v>23</v>
      </c>
      <c r="W359" s="848" t="s">
        <v>23</v>
      </c>
      <c r="X359" s="848" t="s">
        <v>23</v>
      </c>
      <c r="Y359" s="849" t="s">
        <v>23</v>
      </c>
      <c r="Z359" s="850" t="s">
        <v>23</v>
      </c>
      <c r="AD359" s="952" t="s">
        <v>66</v>
      </c>
      <c r="AE359" s="947">
        <v>2814</v>
      </c>
      <c r="AF359" s="923">
        <v>8507.3791222193922</v>
      </c>
      <c r="AG359" s="923">
        <v>169.16367101225097</v>
      </c>
      <c r="AH359" s="948">
        <v>6.2859999999999999E-2</v>
      </c>
      <c r="AI359" s="937">
        <v>545.40747998254108</v>
      </c>
      <c r="AJ359" s="937">
        <v>69.259375000000006</v>
      </c>
      <c r="AK359" s="792">
        <v>4.3916155836899881E-2</v>
      </c>
      <c r="AL359" s="923">
        <v>3.0416055056662881</v>
      </c>
      <c r="AM359" s="923">
        <v>0</v>
      </c>
      <c r="AN359" s="937">
        <v>72.300980505666288</v>
      </c>
      <c r="AO359" s="937">
        <v>617.70846048820738</v>
      </c>
      <c r="AP359" s="792">
        <v>0.26359011612491834</v>
      </c>
      <c r="AQ359" s="937">
        <v>267.51634498266003</v>
      </c>
      <c r="AR359" s="886">
        <v>0</v>
      </c>
      <c r="AS359" s="923">
        <v>0</v>
      </c>
      <c r="AT359" s="923">
        <v>0</v>
      </c>
      <c r="AU359" s="949">
        <v>0</v>
      </c>
      <c r="AV359" s="944">
        <v>0</v>
      </c>
      <c r="AW359" s="923">
        <v>0</v>
      </c>
      <c r="AX359" s="23">
        <v>0</v>
      </c>
      <c r="AY359" s="937">
        <v>267.51634498266003</v>
      </c>
      <c r="AZ359" s="923">
        <v>0</v>
      </c>
      <c r="BA359" s="950">
        <v>267.51634498266003</v>
      </c>
      <c r="BB359" s="951">
        <v>617.70846048820738</v>
      </c>
      <c r="BL359" s="887"/>
      <c r="BN359" s="945"/>
    </row>
    <row r="360" spans="3:66">
      <c r="C360" s="841" t="s">
        <v>61</v>
      </c>
      <c r="D360" s="842" t="s">
        <v>67</v>
      </c>
      <c r="E360" s="842">
        <v>4225</v>
      </c>
      <c r="F360" s="829">
        <v>200</v>
      </c>
      <c r="G360" s="830">
        <v>2027</v>
      </c>
      <c r="H360" s="830">
        <v>5</v>
      </c>
      <c r="I360" s="830">
        <v>2032</v>
      </c>
      <c r="J360" s="830">
        <v>30</v>
      </c>
      <c r="K360" s="843">
        <v>8423.9734445505746</v>
      </c>
      <c r="L360" s="843" t="s">
        <v>224</v>
      </c>
      <c r="M360" s="844">
        <v>0</v>
      </c>
      <c r="N360" s="844">
        <v>0</v>
      </c>
      <c r="O360" s="845">
        <v>69.259375000000006</v>
      </c>
      <c r="P360" s="844">
        <v>0.35</v>
      </c>
      <c r="Q360" s="845">
        <v>169.16367101225097</v>
      </c>
      <c r="R360" s="829" t="s">
        <v>19</v>
      </c>
      <c r="S360" s="836" t="s">
        <v>226</v>
      </c>
      <c r="T360" s="836" t="s">
        <v>27</v>
      </c>
      <c r="U360" s="846" t="s">
        <v>27</v>
      </c>
      <c r="V360" s="847" t="s">
        <v>23</v>
      </c>
      <c r="W360" s="848" t="s">
        <v>23</v>
      </c>
      <c r="X360" s="848" t="s">
        <v>23</v>
      </c>
      <c r="Y360" s="849" t="s">
        <v>23</v>
      </c>
      <c r="Z360" s="850" t="s">
        <v>23</v>
      </c>
      <c r="AD360" s="952" t="s">
        <v>67</v>
      </c>
      <c r="AE360" s="947">
        <v>4225</v>
      </c>
      <c r="AF360" s="923">
        <v>8423.9734445505746</v>
      </c>
      <c r="AG360" s="923">
        <v>169.16367101225097</v>
      </c>
      <c r="AH360" s="948">
        <v>6.2859999999999999E-2</v>
      </c>
      <c r="AI360" s="937">
        <v>540.16459908427919</v>
      </c>
      <c r="AJ360" s="937">
        <v>69.259375000000006</v>
      </c>
      <c r="AK360" s="792">
        <v>4.3916155836899881E-2</v>
      </c>
      <c r="AL360" s="923">
        <v>3.0416055056662881</v>
      </c>
      <c r="AM360" s="923">
        <v>0</v>
      </c>
      <c r="AN360" s="937">
        <v>72.300980505666288</v>
      </c>
      <c r="AO360" s="937">
        <v>612.46557958994549</v>
      </c>
      <c r="AP360" s="792">
        <v>0.27487627083365451</v>
      </c>
      <c r="AQ360" s="937">
        <v>254.35502977977154</v>
      </c>
      <c r="AR360" s="886">
        <v>0</v>
      </c>
      <c r="AS360" s="923">
        <v>0</v>
      </c>
      <c r="AT360" s="923">
        <v>0</v>
      </c>
      <c r="AU360" s="949">
        <v>0</v>
      </c>
      <c r="AV360" s="944">
        <v>0</v>
      </c>
      <c r="AW360" s="923">
        <v>0</v>
      </c>
      <c r="AX360" s="23">
        <v>0</v>
      </c>
      <c r="AY360" s="937">
        <v>254.35502977977154</v>
      </c>
      <c r="AZ360" s="923">
        <v>0</v>
      </c>
      <c r="BA360" s="950">
        <v>254.35502977977154</v>
      </c>
      <c r="BB360" s="951">
        <v>612.46557958994549</v>
      </c>
      <c r="BL360" s="887"/>
      <c r="BN360" s="945"/>
    </row>
    <row r="361" spans="3:66">
      <c r="C361" s="841" t="s">
        <v>238</v>
      </c>
      <c r="D361" s="842" t="s">
        <v>68</v>
      </c>
      <c r="E361" s="842">
        <v>6130</v>
      </c>
      <c r="F361" s="829">
        <v>200</v>
      </c>
      <c r="G361" s="830">
        <v>2027</v>
      </c>
      <c r="H361" s="830">
        <v>5</v>
      </c>
      <c r="I361" s="830">
        <v>2032</v>
      </c>
      <c r="J361" s="830">
        <v>30</v>
      </c>
      <c r="K361" s="843">
        <v>8173.7564115441219</v>
      </c>
      <c r="L361" s="843" t="s">
        <v>224</v>
      </c>
      <c r="M361" s="844">
        <v>0</v>
      </c>
      <c r="N361" s="844">
        <v>0</v>
      </c>
      <c r="O361" s="845">
        <v>69.259375000000006</v>
      </c>
      <c r="P361" s="844">
        <v>0.35</v>
      </c>
      <c r="Q361" s="845">
        <v>169.16367101225097</v>
      </c>
      <c r="R361" s="829" t="s">
        <v>19</v>
      </c>
      <c r="S361" s="836" t="s">
        <v>226</v>
      </c>
      <c r="T361" s="836" t="s">
        <v>27</v>
      </c>
      <c r="U361" s="846" t="s">
        <v>27</v>
      </c>
      <c r="V361" s="847" t="s">
        <v>23</v>
      </c>
      <c r="W361" s="848" t="s">
        <v>23</v>
      </c>
      <c r="X361" s="848" t="s">
        <v>23</v>
      </c>
      <c r="Y361" s="849" t="s">
        <v>23</v>
      </c>
      <c r="Z361" s="850" t="s">
        <v>23</v>
      </c>
      <c r="AD361" s="952" t="s">
        <v>68</v>
      </c>
      <c r="AE361" s="947">
        <v>6130</v>
      </c>
      <c r="AF361" s="923">
        <v>8173.7564115441219</v>
      </c>
      <c r="AG361" s="923">
        <v>169.16367101225097</v>
      </c>
      <c r="AH361" s="948">
        <v>6.2859999999999999E-2</v>
      </c>
      <c r="AI361" s="937">
        <v>524.43595638949364</v>
      </c>
      <c r="AJ361" s="937">
        <v>69.259375000000006</v>
      </c>
      <c r="AK361" s="792">
        <v>4.3916155836899881E-2</v>
      </c>
      <c r="AL361" s="923">
        <v>3.0416055056662881</v>
      </c>
      <c r="AM361" s="923">
        <v>0</v>
      </c>
      <c r="AN361" s="937">
        <v>72.300980505666288</v>
      </c>
      <c r="AO361" s="937">
        <v>596.73693689515994</v>
      </c>
      <c r="AP361" s="792">
        <v>0.28373778382765119</v>
      </c>
      <c r="AQ361" s="937">
        <v>240.08312878797204</v>
      </c>
      <c r="AR361" s="886">
        <v>0</v>
      </c>
      <c r="AS361" s="923">
        <v>0</v>
      </c>
      <c r="AT361" s="923">
        <v>0</v>
      </c>
      <c r="AU361" s="949">
        <v>0</v>
      </c>
      <c r="AV361" s="944">
        <v>0</v>
      </c>
      <c r="AW361" s="923">
        <v>0</v>
      </c>
      <c r="AX361" s="23">
        <v>0</v>
      </c>
      <c r="AY361" s="937">
        <v>240.08312878797204</v>
      </c>
      <c r="AZ361" s="923">
        <v>0</v>
      </c>
      <c r="BA361" s="950">
        <v>240.08312878797204</v>
      </c>
      <c r="BB361" s="951">
        <v>596.73693689515994</v>
      </c>
      <c r="BL361" s="887"/>
      <c r="BN361" s="945"/>
    </row>
    <row r="362" spans="3:66">
      <c r="C362" s="826" t="s">
        <v>28</v>
      </c>
      <c r="D362" s="827" t="s">
        <v>135</v>
      </c>
      <c r="E362" s="827" t="s">
        <v>223</v>
      </c>
      <c r="F362" s="852">
        <v>20</v>
      </c>
      <c r="G362" s="853">
        <v>2025</v>
      </c>
      <c r="H362" s="854">
        <v>3</v>
      </c>
      <c r="I362" s="855">
        <v>2028</v>
      </c>
      <c r="J362" s="853">
        <v>30</v>
      </c>
      <c r="K362" s="856">
        <v>2434.2628440819426</v>
      </c>
      <c r="L362" s="856" t="s">
        <v>224</v>
      </c>
      <c r="M362" s="857">
        <v>0</v>
      </c>
      <c r="N362" s="857">
        <v>0</v>
      </c>
      <c r="O362" s="858">
        <v>34.867776132000003</v>
      </c>
      <c r="P362" s="857">
        <v>0.35</v>
      </c>
      <c r="Q362" s="858">
        <v>60.578257158880298</v>
      </c>
      <c r="R362" s="852" t="s">
        <v>19</v>
      </c>
      <c r="S362" s="859" t="s">
        <v>223</v>
      </c>
      <c r="T362" s="859" t="s">
        <v>27</v>
      </c>
      <c r="U362" s="860" t="s">
        <v>27</v>
      </c>
      <c r="V362" s="861" t="s">
        <v>23</v>
      </c>
      <c r="W362" s="862" t="s">
        <v>23</v>
      </c>
      <c r="X362" s="862" t="s">
        <v>23</v>
      </c>
      <c r="Y362" s="863" t="s">
        <v>23</v>
      </c>
      <c r="Z362" s="696" t="s">
        <v>23</v>
      </c>
      <c r="AD362" s="946" t="s">
        <v>135</v>
      </c>
      <c r="AE362" s="947" t="s">
        <v>223</v>
      </c>
      <c r="AF362" s="923">
        <v>2434.2628440819426</v>
      </c>
      <c r="AG362" s="923">
        <v>60.578257158880298</v>
      </c>
      <c r="AH362" s="948">
        <v>6.2920000000000004E-2</v>
      </c>
      <c r="AI362" s="937">
        <v>156.97540209007258</v>
      </c>
      <c r="AJ362" s="937">
        <v>34.867776132000003</v>
      </c>
      <c r="AK362" s="792">
        <v>4.3916155836899881E-2</v>
      </c>
      <c r="AL362" s="923">
        <v>1.5312586902990504</v>
      </c>
      <c r="AM362" s="923">
        <v>0</v>
      </c>
      <c r="AN362" s="937">
        <v>36.399034822299051</v>
      </c>
      <c r="AO362" s="937">
        <v>193.37443691237164</v>
      </c>
      <c r="AP362" s="792">
        <v>0.29066519024021231</v>
      </c>
      <c r="AQ362" s="937">
        <v>75.94548006194016</v>
      </c>
      <c r="AR362" s="886">
        <v>0</v>
      </c>
      <c r="AS362" s="923">
        <v>0</v>
      </c>
      <c r="AT362" s="923">
        <v>0</v>
      </c>
      <c r="AU362" s="949">
        <v>0</v>
      </c>
      <c r="AV362" s="944">
        <v>0</v>
      </c>
      <c r="AW362" s="923">
        <v>0</v>
      </c>
      <c r="AX362" s="23">
        <v>0</v>
      </c>
      <c r="AY362" s="937">
        <v>75.94548006194016</v>
      </c>
      <c r="AZ362" s="923">
        <v>-26.266267661305633</v>
      </c>
      <c r="BA362" s="950">
        <v>49.679212400634526</v>
      </c>
      <c r="BB362" s="951">
        <v>126.4945552571097</v>
      </c>
      <c r="BL362" s="887"/>
      <c r="BN362" s="945"/>
    </row>
    <row r="363" spans="3:66">
      <c r="C363" s="841" t="s">
        <v>234</v>
      </c>
      <c r="D363" s="842" t="s">
        <v>64</v>
      </c>
      <c r="E363" s="842">
        <v>19</v>
      </c>
      <c r="F363" s="829">
        <v>20</v>
      </c>
      <c r="G363" s="830">
        <v>2025</v>
      </c>
      <c r="H363" s="830">
        <v>3</v>
      </c>
      <c r="I363" s="830">
        <v>2028</v>
      </c>
      <c r="J363" s="830">
        <v>30</v>
      </c>
      <c r="K363" s="843">
        <v>2702.0317569309564</v>
      </c>
      <c r="L363" s="843" t="s">
        <v>224</v>
      </c>
      <c r="M363" s="844">
        <v>0</v>
      </c>
      <c r="N363" s="844">
        <v>0</v>
      </c>
      <c r="O363" s="845">
        <v>34.867776132000003</v>
      </c>
      <c r="P363" s="844">
        <v>0.35</v>
      </c>
      <c r="Q363" s="845">
        <v>60.578257158880298</v>
      </c>
      <c r="R363" s="829" t="s">
        <v>19</v>
      </c>
      <c r="S363" s="836" t="s">
        <v>223</v>
      </c>
      <c r="T363" s="836" t="s">
        <v>27</v>
      </c>
      <c r="U363" s="846" t="s">
        <v>27</v>
      </c>
      <c r="V363" s="847" t="s">
        <v>23</v>
      </c>
      <c r="W363" s="848" t="s">
        <v>23</v>
      </c>
      <c r="X363" s="848" t="s">
        <v>23</v>
      </c>
      <c r="Y363" s="849" t="s">
        <v>23</v>
      </c>
      <c r="Z363" s="850" t="s">
        <v>23</v>
      </c>
      <c r="AD363" s="952" t="s">
        <v>64</v>
      </c>
      <c r="AE363" s="947">
        <v>19</v>
      </c>
      <c r="AF363" s="923">
        <v>2702.0317569309564</v>
      </c>
      <c r="AG363" s="923">
        <v>60.578257158880298</v>
      </c>
      <c r="AH363" s="948">
        <v>6.2920000000000004E-2</v>
      </c>
      <c r="AI363" s="937">
        <v>173.82342208653253</v>
      </c>
      <c r="AJ363" s="937">
        <v>34.867776132000003</v>
      </c>
      <c r="AK363" s="792">
        <v>4.3916155836899881E-2</v>
      </c>
      <c r="AL363" s="923">
        <v>1.5312586902990504</v>
      </c>
      <c r="AM363" s="923">
        <v>0</v>
      </c>
      <c r="AN363" s="937">
        <v>36.399034822299051</v>
      </c>
      <c r="AO363" s="937">
        <v>210.22245690883159</v>
      </c>
      <c r="AP363" s="792">
        <v>0.2491298654624175</v>
      </c>
      <c r="AQ363" s="937">
        <v>96.327260159991098</v>
      </c>
      <c r="AR363" s="886">
        <v>0</v>
      </c>
      <c r="AS363" s="923">
        <v>0</v>
      </c>
      <c r="AT363" s="923">
        <v>0</v>
      </c>
      <c r="AU363" s="949">
        <v>0</v>
      </c>
      <c r="AV363" s="944">
        <v>0</v>
      </c>
      <c r="AW363" s="923">
        <v>0</v>
      </c>
      <c r="AX363" s="23">
        <v>0</v>
      </c>
      <c r="AY363" s="937">
        <v>96.327260159991098</v>
      </c>
      <c r="AZ363" s="923">
        <v>-26.266267661305633</v>
      </c>
      <c r="BA363" s="950">
        <v>70.060992498685465</v>
      </c>
      <c r="BB363" s="951">
        <v>152.89954216576194</v>
      </c>
      <c r="BL363" s="887"/>
      <c r="BN363" s="945"/>
    </row>
    <row r="364" spans="3:66">
      <c r="C364" s="841" t="s">
        <v>235</v>
      </c>
      <c r="D364" s="842" t="s">
        <v>65</v>
      </c>
      <c r="E364" s="842">
        <v>497</v>
      </c>
      <c r="F364" s="829">
        <v>20</v>
      </c>
      <c r="G364" s="830">
        <v>2025</v>
      </c>
      <c r="H364" s="830">
        <v>3</v>
      </c>
      <c r="I364" s="830">
        <v>2028</v>
      </c>
      <c r="J364" s="830">
        <v>30</v>
      </c>
      <c r="K364" s="843">
        <v>2872.4301560166923</v>
      </c>
      <c r="L364" s="843" t="s">
        <v>224</v>
      </c>
      <c r="M364" s="844">
        <v>0</v>
      </c>
      <c r="N364" s="844">
        <v>0</v>
      </c>
      <c r="O364" s="845">
        <v>34.867776132000003</v>
      </c>
      <c r="P364" s="844">
        <v>0.35</v>
      </c>
      <c r="Q364" s="845">
        <v>60.578257158880298</v>
      </c>
      <c r="R364" s="829" t="s">
        <v>19</v>
      </c>
      <c r="S364" s="836" t="s">
        <v>223</v>
      </c>
      <c r="T364" s="836" t="s">
        <v>27</v>
      </c>
      <c r="U364" s="846" t="s">
        <v>27</v>
      </c>
      <c r="V364" s="847" t="s">
        <v>23</v>
      </c>
      <c r="W364" s="848" t="s">
        <v>23</v>
      </c>
      <c r="X364" s="848" t="s">
        <v>23</v>
      </c>
      <c r="Y364" s="849" t="s">
        <v>23</v>
      </c>
      <c r="Z364" s="850" t="s">
        <v>23</v>
      </c>
      <c r="AD364" s="952" t="s">
        <v>65</v>
      </c>
      <c r="AE364" s="947">
        <v>497</v>
      </c>
      <c r="AF364" s="923">
        <v>2872.4301560166923</v>
      </c>
      <c r="AG364" s="923">
        <v>60.578257158880298</v>
      </c>
      <c r="AH364" s="948">
        <v>6.2920000000000004E-2</v>
      </c>
      <c r="AI364" s="937">
        <v>184.54488935700704</v>
      </c>
      <c r="AJ364" s="937">
        <v>34.867776132000003</v>
      </c>
      <c r="AK364" s="792">
        <v>4.3916155836899881E-2</v>
      </c>
      <c r="AL364" s="923">
        <v>1.5312586902990504</v>
      </c>
      <c r="AM364" s="923">
        <v>0</v>
      </c>
      <c r="AN364" s="937">
        <v>36.399034822299051</v>
      </c>
      <c r="AO364" s="937">
        <v>220.94392417930609</v>
      </c>
      <c r="AP364" s="792">
        <v>0.25184561648178849</v>
      </c>
      <c r="AQ364" s="937">
        <v>100.14829523432533</v>
      </c>
      <c r="AR364" s="886">
        <v>0</v>
      </c>
      <c r="AS364" s="923">
        <v>0</v>
      </c>
      <c r="AT364" s="923">
        <v>0</v>
      </c>
      <c r="AU364" s="949">
        <v>0</v>
      </c>
      <c r="AV364" s="944">
        <v>0</v>
      </c>
      <c r="AW364" s="923">
        <v>0</v>
      </c>
      <c r="AX364" s="23">
        <v>0</v>
      </c>
      <c r="AY364" s="937">
        <v>100.14829523432533</v>
      </c>
      <c r="AZ364" s="923">
        <v>-26.266267661305633</v>
      </c>
      <c r="BA364" s="950">
        <v>73.882027573019698</v>
      </c>
      <c r="BB364" s="951">
        <v>162.99613548201239</v>
      </c>
      <c r="BL364" s="887"/>
      <c r="BN364" s="945"/>
    </row>
    <row r="365" spans="3:66">
      <c r="C365" s="841" t="s">
        <v>236</v>
      </c>
      <c r="D365" s="842" t="s">
        <v>56</v>
      </c>
      <c r="E365" s="842">
        <v>2353</v>
      </c>
      <c r="F365" s="829">
        <v>20</v>
      </c>
      <c r="G365" s="830">
        <v>2025</v>
      </c>
      <c r="H365" s="830">
        <v>3</v>
      </c>
      <c r="I365" s="830">
        <v>2028</v>
      </c>
      <c r="J365" s="830">
        <v>30</v>
      </c>
      <c r="K365" s="843">
        <v>2531.6333578452204</v>
      </c>
      <c r="L365" s="843" t="s">
        <v>224</v>
      </c>
      <c r="M365" s="844">
        <v>0</v>
      </c>
      <c r="N365" s="844">
        <v>0</v>
      </c>
      <c r="O365" s="845">
        <v>34.867776132000003</v>
      </c>
      <c r="P365" s="844">
        <v>0.35</v>
      </c>
      <c r="Q365" s="845">
        <v>60.578257158880298</v>
      </c>
      <c r="R365" s="829" t="s">
        <v>19</v>
      </c>
      <c r="S365" s="836" t="s">
        <v>223</v>
      </c>
      <c r="T365" s="836" t="s">
        <v>27</v>
      </c>
      <c r="U365" s="846" t="s">
        <v>27</v>
      </c>
      <c r="V365" s="847" t="s">
        <v>23</v>
      </c>
      <c r="W365" s="848" t="s">
        <v>23</v>
      </c>
      <c r="X365" s="848" t="s">
        <v>23</v>
      </c>
      <c r="Y365" s="849" t="s">
        <v>23</v>
      </c>
      <c r="Z365" s="850" t="s">
        <v>23</v>
      </c>
      <c r="AD365" s="952" t="s">
        <v>56</v>
      </c>
      <c r="AE365" s="947">
        <v>2353</v>
      </c>
      <c r="AF365" s="923">
        <v>2531.6333578452204</v>
      </c>
      <c r="AG365" s="923">
        <v>60.578257158880298</v>
      </c>
      <c r="AH365" s="948">
        <v>6.2920000000000004E-2</v>
      </c>
      <c r="AI365" s="937">
        <v>163.10195481605803</v>
      </c>
      <c r="AJ365" s="937">
        <v>34.867776132000003</v>
      </c>
      <c r="AK365" s="792">
        <v>4.3916155836899881E-2</v>
      </c>
      <c r="AL365" s="923">
        <v>1.5312586902990504</v>
      </c>
      <c r="AM365" s="923">
        <v>0</v>
      </c>
      <c r="AN365" s="937">
        <v>36.399034822299051</v>
      </c>
      <c r="AO365" s="937">
        <v>199.50098963835708</v>
      </c>
      <c r="AP365" s="792">
        <v>0.231285969903786</v>
      </c>
      <c r="AQ365" s="937">
        <v>98.467216081584382</v>
      </c>
      <c r="AR365" s="886">
        <v>0</v>
      </c>
      <c r="AS365" s="923">
        <v>0</v>
      </c>
      <c r="AT365" s="923">
        <v>0</v>
      </c>
      <c r="AU365" s="949">
        <v>0</v>
      </c>
      <c r="AV365" s="944">
        <v>0</v>
      </c>
      <c r="AW365" s="923">
        <v>0</v>
      </c>
      <c r="AX365" s="23">
        <v>0</v>
      </c>
      <c r="AY365" s="937">
        <v>98.467216081584382</v>
      </c>
      <c r="AZ365" s="923">
        <v>-26.266267661305633</v>
      </c>
      <c r="BA365" s="950">
        <v>72.200948420278749</v>
      </c>
      <c r="BB365" s="951">
        <v>146.28382151821077</v>
      </c>
      <c r="BL365" s="887"/>
      <c r="BN365" s="945"/>
    </row>
    <row r="366" spans="3:66">
      <c r="C366" s="841" t="s">
        <v>237</v>
      </c>
      <c r="D366" s="842" t="s">
        <v>66</v>
      </c>
      <c r="E366" s="842">
        <v>2814</v>
      </c>
      <c r="F366" s="829">
        <v>20</v>
      </c>
      <c r="G366" s="830">
        <v>2025</v>
      </c>
      <c r="H366" s="830">
        <v>3</v>
      </c>
      <c r="I366" s="830">
        <v>2028</v>
      </c>
      <c r="J366" s="830">
        <v>30</v>
      </c>
      <c r="K366" s="843">
        <v>2482.9481009635815</v>
      </c>
      <c r="L366" s="843" t="s">
        <v>224</v>
      </c>
      <c r="M366" s="844">
        <v>0</v>
      </c>
      <c r="N366" s="844">
        <v>0</v>
      </c>
      <c r="O366" s="845">
        <v>34.867776132000003</v>
      </c>
      <c r="P366" s="844">
        <v>0.35</v>
      </c>
      <c r="Q366" s="845">
        <v>60.578257158880298</v>
      </c>
      <c r="R366" s="829" t="s">
        <v>19</v>
      </c>
      <c r="S366" s="836" t="s">
        <v>223</v>
      </c>
      <c r="T366" s="836" t="s">
        <v>27</v>
      </c>
      <c r="U366" s="846" t="s">
        <v>27</v>
      </c>
      <c r="V366" s="847" t="s">
        <v>23</v>
      </c>
      <c r="W366" s="848" t="s">
        <v>23</v>
      </c>
      <c r="X366" s="848" t="s">
        <v>23</v>
      </c>
      <c r="Y366" s="849" t="s">
        <v>23</v>
      </c>
      <c r="Z366" s="850" t="s">
        <v>23</v>
      </c>
      <c r="AD366" s="952" t="s">
        <v>66</v>
      </c>
      <c r="AE366" s="947">
        <v>2814</v>
      </c>
      <c r="AF366" s="923">
        <v>2482.9481009635815</v>
      </c>
      <c r="AG366" s="923">
        <v>60.578257158880298</v>
      </c>
      <c r="AH366" s="948">
        <v>6.2920000000000004E-2</v>
      </c>
      <c r="AI366" s="937">
        <v>160.0386784530653</v>
      </c>
      <c r="AJ366" s="937">
        <v>34.867776132000003</v>
      </c>
      <c r="AK366" s="792">
        <v>4.3916155836899881E-2</v>
      </c>
      <c r="AL366" s="923">
        <v>1.5312586902990504</v>
      </c>
      <c r="AM366" s="923">
        <v>0</v>
      </c>
      <c r="AN366" s="937">
        <v>36.399034822299051</v>
      </c>
      <c r="AO366" s="937">
        <v>196.43771327536436</v>
      </c>
      <c r="AP366" s="792">
        <v>0.3425931990860715</v>
      </c>
      <c r="AQ366" s="937">
        <v>65.454879292532894</v>
      </c>
      <c r="AR366" s="886">
        <v>0</v>
      </c>
      <c r="AS366" s="923">
        <v>0</v>
      </c>
      <c r="AT366" s="923">
        <v>0</v>
      </c>
      <c r="AU366" s="949">
        <v>0</v>
      </c>
      <c r="AV366" s="944">
        <v>0</v>
      </c>
      <c r="AW366" s="923">
        <v>0</v>
      </c>
      <c r="AX366" s="23">
        <v>0</v>
      </c>
      <c r="AY366" s="937">
        <v>65.454879292532894</v>
      </c>
      <c r="AZ366" s="923">
        <v>-26.266267661305633</v>
      </c>
      <c r="BA366" s="950">
        <v>39.188611631227261</v>
      </c>
      <c r="BB366" s="951">
        <v>117.6095859999979</v>
      </c>
      <c r="BL366" s="887"/>
      <c r="BN366" s="945"/>
    </row>
    <row r="367" spans="3:66">
      <c r="C367" s="841" t="s">
        <v>61</v>
      </c>
      <c r="D367" s="842" t="s">
        <v>67</v>
      </c>
      <c r="E367" s="842">
        <v>4225</v>
      </c>
      <c r="F367" s="829">
        <v>20</v>
      </c>
      <c r="G367" s="830">
        <v>2025</v>
      </c>
      <c r="H367" s="830">
        <v>3</v>
      </c>
      <c r="I367" s="830">
        <v>2028</v>
      </c>
      <c r="J367" s="830">
        <v>30</v>
      </c>
      <c r="K367" s="843">
        <v>2458.6054725227618</v>
      </c>
      <c r="L367" s="843" t="s">
        <v>224</v>
      </c>
      <c r="M367" s="844">
        <v>0</v>
      </c>
      <c r="N367" s="844">
        <v>0</v>
      </c>
      <c r="O367" s="845">
        <v>34.867776132000003</v>
      </c>
      <c r="P367" s="844">
        <v>0.35</v>
      </c>
      <c r="Q367" s="845">
        <v>60.578257158880298</v>
      </c>
      <c r="R367" s="829" t="s">
        <v>19</v>
      </c>
      <c r="S367" s="836" t="s">
        <v>223</v>
      </c>
      <c r="T367" s="836" t="s">
        <v>27</v>
      </c>
      <c r="U367" s="846" t="s">
        <v>27</v>
      </c>
      <c r="V367" s="847" t="s">
        <v>23</v>
      </c>
      <c r="W367" s="848" t="s">
        <v>23</v>
      </c>
      <c r="X367" s="848" t="s">
        <v>23</v>
      </c>
      <c r="Y367" s="849" t="s">
        <v>23</v>
      </c>
      <c r="Z367" s="850" t="s">
        <v>23</v>
      </c>
      <c r="AD367" s="952" t="s">
        <v>67</v>
      </c>
      <c r="AE367" s="947">
        <v>4225</v>
      </c>
      <c r="AF367" s="923">
        <v>2458.6054725227618</v>
      </c>
      <c r="AG367" s="923">
        <v>60.578257158880298</v>
      </c>
      <c r="AH367" s="948">
        <v>6.2920000000000004E-2</v>
      </c>
      <c r="AI367" s="937">
        <v>158.50704027156894</v>
      </c>
      <c r="AJ367" s="937">
        <v>34.867776132000003</v>
      </c>
      <c r="AK367" s="792">
        <v>4.3916155836899881E-2</v>
      </c>
      <c r="AL367" s="923">
        <v>1.5312586902990504</v>
      </c>
      <c r="AM367" s="923">
        <v>0</v>
      </c>
      <c r="AN367" s="937">
        <v>36.399034822299051</v>
      </c>
      <c r="AO367" s="937">
        <v>194.906075093868</v>
      </c>
      <c r="AP367" s="792">
        <v>0.33690686179163137</v>
      </c>
      <c r="AQ367" s="937">
        <v>66.040661306315556</v>
      </c>
      <c r="AR367" s="886">
        <v>0</v>
      </c>
      <c r="AS367" s="923">
        <v>0</v>
      </c>
      <c r="AT367" s="923">
        <v>0</v>
      </c>
      <c r="AU367" s="949">
        <v>0</v>
      </c>
      <c r="AV367" s="944">
        <v>0</v>
      </c>
      <c r="AW367" s="923">
        <v>0</v>
      </c>
      <c r="AX367" s="23">
        <v>0</v>
      </c>
      <c r="AY367" s="937">
        <v>66.040661306315556</v>
      </c>
      <c r="AZ367" s="923">
        <v>-28.78175177786278</v>
      </c>
      <c r="BA367" s="950">
        <v>37.258909528452776</v>
      </c>
      <c r="BB367" s="951">
        <v>109.9623727991618</v>
      </c>
      <c r="BL367" s="887"/>
      <c r="BN367" s="945"/>
    </row>
    <row r="368" spans="3:66">
      <c r="C368" s="841" t="s">
        <v>238</v>
      </c>
      <c r="D368" s="842" t="s">
        <v>68</v>
      </c>
      <c r="E368" s="842">
        <v>6130</v>
      </c>
      <c r="F368" s="829">
        <v>20</v>
      </c>
      <c r="G368" s="830">
        <v>2025</v>
      </c>
      <c r="H368" s="830">
        <v>3</v>
      </c>
      <c r="I368" s="830">
        <v>2028</v>
      </c>
      <c r="J368" s="830">
        <v>30</v>
      </c>
      <c r="K368" s="843">
        <v>2385.5775872003037</v>
      </c>
      <c r="L368" s="843" t="s">
        <v>224</v>
      </c>
      <c r="M368" s="844">
        <v>0</v>
      </c>
      <c r="N368" s="844">
        <v>0</v>
      </c>
      <c r="O368" s="845">
        <v>34.867776132000003</v>
      </c>
      <c r="P368" s="844">
        <v>0.35</v>
      </c>
      <c r="Q368" s="845">
        <v>60.578257158880298</v>
      </c>
      <c r="R368" s="829" t="s">
        <v>19</v>
      </c>
      <c r="S368" s="836" t="s">
        <v>223</v>
      </c>
      <c r="T368" s="836" t="s">
        <v>27</v>
      </c>
      <c r="U368" s="846" t="s">
        <v>27</v>
      </c>
      <c r="V368" s="847" t="s">
        <v>23</v>
      </c>
      <c r="W368" s="848" t="s">
        <v>23</v>
      </c>
      <c r="X368" s="848" t="s">
        <v>23</v>
      </c>
      <c r="Y368" s="849" t="s">
        <v>23</v>
      </c>
      <c r="Z368" s="850" t="s">
        <v>23</v>
      </c>
      <c r="AD368" s="952" t="s">
        <v>68</v>
      </c>
      <c r="AE368" s="947">
        <v>6130</v>
      </c>
      <c r="AF368" s="923">
        <v>2385.5775872003037</v>
      </c>
      <c r="AG368" s="923">
        <v>60.578257158880298</v>
      </c>
      <c r="AH368" s="948">
        <v>6.2920000000000004E-2</v>
      </c>
      <c r="AI368" s="937">
        <v>153.91212572707985</v>
      </c>
      <c r="AJ368" s="937">
        <v>34.867776132000003</v>
      </c>
      <c r="AK368" s="792">
        <v>4.3916155836899881E-2</v>
      </c>
      <c r="AL368" s="923">
        <v>1.5312586902990504</v>
      </c>
      <c r="AM368" s="923">
        <v>0</v>
      </c>
      <c r="AN368" s="937">
        <v>36.399034822299051</v>
      </c>
      <c r="AO368" s="937">
        <v>190.31116054937891</v>
      </c>
      <c r="AP368" s="792">
        <v>0.33222962871557898</v>
      </c>
      <c r="AQ368" s="937">
        <v>65.391573928986958</v>
      </c>
      <c r="AR368" s="886">
        <v>0</v>
      </c>
      <c r="AS368" s="923">
        <v>0</v>
      </c>
      <c r="AT368" s="923">
        <v>0</v>
      </c>
      <c r="AU368" s="949">
        <v>0</v>
      </c>
      <c r="AV368" s="944">
        <v>0</v>
      </c>
      <c r="AW368" s="923">
        <v>0</v>
      </c>
      <c r="AX368" s="23">
        <v>0</v>
      </c>
      <c r="AY368" s="937">
        <v>65.391573928986958</v>
      </c>
      <c r="AZ368" s="923">
        <v>-28.78175177786278</v>
      </c>
      <c r="BA368" s="950">
        <v>36.609822151124177</v>
      </c>
      <c r="BB368" s="951">
        <v>106.54672035655554</v>
      </c>
      <c r="BL368" s="887"/>
      <c r="BN368" s="945"/>
    </row>
    <row r="369" spans="3:66">
      <c r="C369" s="826" t="s">
        <v>28</v>
      </c>
      <c r="D369" s="827" t="s">
        <v>136</v>
      </c>
      <c r="E369" s="827" t="s">
        <v>223</v>
      </c>
      <c r="F369" s="852">
        <v>200</v>
      </c>
      <c r="G369" s="853">
        <v>2025</v>
      </c>
      <c r="H369" s="854">
        <v>5</v>
      </c>
      <c r="I369" s="855">
        <v>2030</v>
      </c>
      <c r="J369" s="853">
        <v>30</v>
      </c>
      <c r="K369" s="856">
        <v>1354.1701644101508</v>
      </c>
      <c r="L369" s="856" t="s">
        <v>224</v>
      </c>
      <c r="M369" s="857">
        <v>0</v>
      </c>
      <c r="N369" s="857">
        <v>0</v>
      </c>
      <c r="O369" s="858">
        <v>28.451757634742439</v>
      </c>
      <c r="P369" s="857">
        <v>0.35</v>
      </c>
      <c r="Q369" s="858">
        <v>60.578257158880298</v>
      </c>
      <c r="R369" s="852" t="s">
        <v>19</v>
      </c>
      <c r="S369" s="859" t="s">
        <v>223</v>
      </c>
      <c r="T369" s="859" t="s">
        <v>27</v>
      </c>
      <c r="U369" s="860" t="s">
        <v>27</v>
      </c>
      <c r="V369" s="861" t="s">
        <v>23</v>
      </c>
      <c r="W369" s="862" t="s">
        <v>23</v>
      </c>
      <c r="X369" s="862" t="s">
        <v>23</v>
      </c>
      <c r="Y369" s="863" t="s">
        <v>23</v>
      </c>
      <c r="Z369" s="696" t="s">
        <v>23</v>
      </c>
      <c r="AD369" s="946" t="s">
        <v>136</v>
      </c>
      <c r="AE369" s="947" t="s">
        <v>223</v>
      </c>
      <c r="AF369" s="923">
        <v>1354.1701644101508</v>
      </c>
      <c r="AG369" s="923">
        <v>60.578257158880298</v>
      </c>
      <c r="AH369" s="948">
        <v>6.3159999999999994E-2</v>
      </c>
      <c r="AI369" s="937">
        <v>89.35551030629999</v>
      </c>
      <c r="AJ369" s="937">
        <v>28.451757634742439</v>
      </c>
      <c r="AK369" s="792">
        <v>4.3916155836899881E-2</v>
      </c>
      <c r="AL369" s="923">
        <v>1.2494918221210549</v>
      </c>
      <c r="AM369" s="923">
        <v>0</v>
      </c>
      <c r="AN369" s="937">
        <v>29.701249456863493</v>
      </c>
      <c r="AO369" s="937">
        <v>119.05675976316348</v>
      </c>
      <c r="AP369" s="792">
        <v>0.34369625408302523</v>
      </c>
      <c r="AQ369" s="937">
        <v>39.543504328040491</v>
      </c>
      <c r="AR369" s="886">
        <v>0</v>
      </c>
      <c r="AS369" s="923">
        <v>0</v>
      </c>
      <c r="AT369" s="923">
        <v>0</v>
      </c>
      <c r="AU369" s="949">
        <v>0</v>
      </c>
      <c r="AV369" s="944">
        <v>0</v>
      </c>
      <c r="AW369" s="923">
        <v>0</v>
      </c>
      <c r="AX369" s="23">
        <v>0</v>
      </c>
      <c r="AY369" s="937">
        <v>39.543504328040491</v>
      </c>
      <c r="AZ369" s="923">
        <v>-26.266267661305633</v>
      </c>
      <c r="BA369" s="950">
        <v>13.277236666734858</v>
      </c>
      <c r="BB369" s="951">
        <v>39.974827800711722</v>
      </c>
      <c r="BL369" s="887"/>
      <c r="BN369" s="945"/>
    </row>
    <row r="370" spans="3:66">
      <c r="C370" s="841" t="s">
        <v>234</v>
      </c>
      <c r="D370" s="842" t="s">
        <v>64</v>
      </c>
      <c r="E370" s="842">
        <v>19</v>
      </c>
      <c r="F370" s="829">
        <v>200</v>
      </c>
      <c r="G370" s="830">
        <v>2025</v>
      </c>
      <c r="H370" s="830">
        <v>5</v>
      </c>
      <c r="I370" s="830">
        <v>2030</v>
      </c>
      <c r="J370" s="830">
        <v>30</v>
      </c>
      <c r="K370" s="843">
        <v>1503.1288824952676</v>
      </c>
      <c r="L370" s="843" t="s">
        <v>224</v>
      </c>
      <c r="M370" s="844">
        <v>0</v>
      </c>
      <c r="N370" s="844">
        <v>0</v>
      </c>
      <c r="O370" s="845">
        <v>28.451757634742439</v>
      </c>
      <c r="P370" s="844">
        <v>0.35</v>
      </c>
      <c r="Q370" s="845">
        <v>60.578257158880298</v>
      </c>
      <c r="R370" s="829" t="s">
        <v>19</v>
      </c>
      <c r="S370" s="836" t="s">
        <v>223</v>
      </c>
      <c r="T370" s="836" t="s">
        <v>27</v>
      </c>
      <c r="U370" s="846" t="s">
        <v>27</v>
      </c>
      <c r="V370" s="847" t="s">
        <v>23</v>
      </c>
      <c r="W370" s="848" t="s">
        <v>23</v>
      </c>
      <c r="X370" s="848" t="s">
        <v>23</v>
      </c>
      <c r="Y370" s="849" t="s">
        <v>23</v>
      </c>
      <c r="Z370" s="850" t="s">
        <v>23</v>
      </c>
      <c r="AD370" s="952" t="s">
        <v>64</v>
      </c>
      <c r="AE370" s="947">
        <v>19</v>
      </c>
      <c r="AF370" s="923">
        <v>1503.1288824952676</v>
      </c>
      <c r="AG370" s="923">
        <v>60.578257158880298</v>
      </c>
      <c r="AH370" s="948">
        <v>6.3159999999999994E-2</v>
      </c>
      <c r="AI370" s="937">
        <v>98.763742940555971</v>
      </c>
      <c r="AJ370" s="937">
        <v>28.451757634742439</v>
      </c>
      <c r="AK370" s="792">
        <v>4.3916155836899881E-2</v>
      </c>
      <c r="AL370" s="923">
        <v>1.2494918221210549</v>
      </c>
      <c r="AM370" s="923">
        <v>0</v>
      </c>
      <c r="AN370" s="937">
        <v>29.701249456863493</v>
      </c>
      <c r="AO370" s="937">
        <v>128.46499239741945</v>
      </c>
      <c r="AP370" s="792">
        <v>0.37624761571044801</v>
      </c>
      <c r="AQ370" s="937">
        <v>38.976867514054575</v>
      </c>
      <c r="AR370" s="886">
        <v>0</v>
      </c>
      <c r="AS370" s="923">
        <v>0</v>
      </c>
      <c r="AT370" s="923">
        <v>0</v>
      </c>
      <c r="AU370" s="949">
        <v>0</v>
      </c>
      <c r="AV370" s="944">
        <v>0</v>
      </c>
      <c r="AW370" s="923">
        <v>0</v>
      </c>
      <c r="AX370" s="23">
        <v>0</v>
      </c>
      <c r="AY370" s="937">
        <v>38.976867514054575</v>
      </c>
      <c r="AZ370" s="923">
        <v>-26.266267661305633</v>
      </c>
      <c r="BA370" s="950">
        <v>12.710599852748942</v>
      </c>
      <c r="BB370" s="951">
        <v>41.893236106294125</v>
      </c>
      <c r="BL370" s="887"/>
      <c r="BN370" s="945"/>
    </row>
    <row r="371" spans="3:66">
      <c r="C371" s="841" t="s">
        <v>235</v>
      </c>
      <c r="D371" s="842" t="s">
        <v>65</v>
      </c>
      <c r="E371" s="842">
        <v>497</v>
      </c>
      <c r="F371" s="829">
        <v>200</v>
      </c>
      <c r="G371" s="830">
        <v>2025</v>
      </c>
      <c r="H371" s="830">
        <v>5</v>
      </c>
      <c r="I371" s="830">
        <v>2030</v>
      </c>
      <c r="J371" s="830">
        <v>30</v>
      </c>
      <c r="K371" s="843">
        <v>1597.920794003978</v>
      </c>
      <c r="L371" s="843" t="s">
        <v>224</v>
      </c>
      <c r="M371" s="844">
        <v>0</v>
      </c>
      <c r="N371" s="844">
        <v>0</v>
      </c>
      <c r="O371" s="845">
        <v>28.451757634742439</v>
      </c>
      <c r="P371" s="844">
        <v>0.35</v>
      </c>
      <c r="Q371" s="845">
        <v>60.578257158880298</v>
      </c>
      <c r="R371" s="829" t="s">
        <v>19</v>
      </c>
      <c r="S371" s="836" t="s">
        <v>223</v>
      </c>
      <c r="T371" s="836" t="s">
        <v>27</v>
      </c>
      <c r="U371" s="846" t="s">
        <v>27</v>
      </c>
      <c r="V371" s="847" t="s">
        <v>23</v>
      </c>
      <c r="W371" s="848" t="s">
        <v>23</v>
      </c>
      <c r="X371" s="848" t="s">
        <v>23</v>
      </c>
      <c r="Y371" s="849" t="s">
        <v>23</v>
      </c>
      <c r="Z371" s="850" t="s">
        <v>23</v>
      </c>
      <c r="AD371" s="952" t="s">
        <v>65</v>
      </c>
      <c r="AE371" s="947">
        <v>497</v>
      </c>
      <c r="AF371" s="923">
        <v>1597.920794003978</v>
      </c>
      <c r="AG371" s="923">
        <v>60.578257158880298</v>
      </c>
      <c r="AH371" s="948">
        <v>6.3159999999999994E-2</v>
      </c>
      <c r="AI371" s="937">
        <v>104.75080007144612</v>
      </c>
      <c r="AJ371" s="937">
        <v>28.451757634742439</v>
      </c>
      <c r="AK371" s="792">
        <v>4.3916155836899881E-2</v>
      </c>
      <c r="AL371" s="923">
        <v>1.2494918221210549</v>
      </c>
      <c r="AM371" s="923">
        <v>0</v>
      </c>
      <c r="AN371" s="937">
        <v>29.701249456863493</v>
      </c>
      <c r="AO371" s="937">
        <v>134.4520495283096</v>
      </c>
      <c r="AP371" s="792">
        <v>0.34058746870144996</v>
      </c>
      <c r="AQ371" s="937">
        <v>45.06451026785912</v>
      </c>
      <c r="AR371" s="886">
        <v>0</v>
      </c>
      <c r="AS371" s="923">
        <v>0</v>
      </c>
      <c r="AT371" s="923">
        <v>0</v>
      </c>
      <c r="AU371" s="949">
        <v>0</v>
      </c>
      <c r="AV371" s="944">
        <v>0</v>
      </c>
      <c r="AW371" s="923">
        <v>0</v>
      </c>
      <c r="AX371" s="23">
        <v>0</v>
      </c>
      <c r="AY371" s="937">
        <v>45.06451026785912</v>
      </c>
      <c r="AZ371" s="923">
        <v>-26.266267661305633</v>
      </c>
      <c r="BA371" s="950">
        <v>18.798242606553487</v>
      </c>
      <c r="BB371" s="951">
        <v>56.085425780919756</v>
      </c>
      <c r="BL371" s="887"/>
      <c r="BN371" s="945"/>
    </row>
    <row r="372" spans="3:66">
      <c r="C372" s="841" t="s">
        <v>236</v>
      </c>
      <c r="D372" s="842" t="s">
        <v>56</v>
      </c>
      <c r="E372" s="842">
        <v>2353</v>
      </c>
      <c r="F372" s="829">
        <v>200</v>
      </c>
      <c r="G372" s="830">
        <v>2025</v>
      </c>
      <c r="H372" s="830">
        <v>5</v>
      </c>
      <c r="I372" s="830">
        <v>2030</v>
      </c>
      <c r="J372" s="830">
        <v>30</v>
      </c>
      <c r="K372" s="843">
        <v>1408.3369709865569</v>
      </c>
      <c r="L372" s="843" t="s">
        <v>224</v>
      </c>
      <c r="M372" s="844">
        <v>0</v>
      </c>
      <c r="N372" s="844">
        <v>0</v>
      </c>
      <c r="O372" s="845">
        <v>28.451757634742439</v>
      </c>
      <c r="P372" s="844">
        <v>0.35</v>
      </c>
      <c r="Q372" s="845">
        <v>60.578257158880298</v>
      </c>
      <c r="R372" s="829" t="s">
        <v>19</v>
      </c>
      <c r="S372" s="836" t="s">
        <v>223</v>
      </c>
      <c r="T372" s="836" t="s">
        <v>27</v>
      </c>
      <c r="U372" s="846" t="s">
        <v>27</v>
      </c>
      <c r="V372" s="847" t="s">
        <v>23</v>
      </c>
      <c r="W372" s="848" t="s">
        <v>23</v>
      </c>
      <c r="X372" s="848" t="s">
        <v>23</v>
      </c>
      <c r="Y372" s="849" t="s">
        <v>23</v>
      </c>
      <c r="Z372" s="850" t="s">
        <v>23</v>
      </c>
      <c r="AD372" s="952" t="s">
        <v>56</v>
      </c>
      <c r="AE372" s="947">
        <v>2353</v>
      </c>
      <c r="AF372" s="923">
        <v>1408.3369709865569</v>
      </c>
      <c r="AG372" s="923">
        <v>60.578257158880298</v>
      </c>
      <c r="AH372" s="948">
        <v>6.3159999999999994E-2</v>
      </c>
      <c r="AI372" s="937">
        <v>92.776685809665807</v>
      </c>
      <c r="AJ372" s="937">
        <v>28.451757634742439</v>
      </c>
      <c r="AK372" s="792">
        <v>4.3916155836899881E-2</v>
      </c>
      <c r="AL372" s="923">
        <v>1.2494918221210549</v>
      </c>
      <c r="AM372" s="923">
        <v>0</v>
      </c>
      <c r="AN372" s="937">
        <v>29.701249456863493</v>
      </c>
      <c r="AO372" s="937">
        <v>122.4779352665293</v>
      </c>
      <c r="AP372" s="792">
        <v>0.32589136551429509</v>
      </c>
      <c r="AQ372" s="937">
        <v>42.902331694443653</v>
      </c>
      <c r="AR372" s="886">
        <v>0</v>
      </c>
      <c r="AS372" s="923">
        <v>0</v>
      </c>
      <c r="AT372" s="923">
        <v>0</v>
      </c>
      <c r="AU372" s="949">
        <v>0</v>
      </c>
      <c r="AV372" s="944">
        <v>0</v>
      </c>
      <c r="AW372" s="923">
        <v>0</v>
      </c>
      <c r="AX372" s="23">
        <v>0</v>
      </c>
      <c r="AY372" s="937">
        <v>42.902331694443653</v>
      </c>
      <c r="AZ372" s="923">
        <v>-26.266267661305633</v>
      </c>
      <c r="BA372" s="950">
        <v>16.63606403313802</v>
      </c>
      <c r="BB372" s="951">
        <v>47.492774710993181</v>
      </c>
      <c r="BL372" s="887"/>
      <c r="BN372" s="945"/>
    </row>
    <row r="373" spans="3:66">
      <c r="C373" s="841" t="s">
        <v>237</v>
      </c>
      <c r="D373" s="842" t="s">
        <v>66</v>
      </c>
      <c r="E373" s="842">
        <v>2814</v>
      </c>
      <c r="F373" s="829">
        <v>200</v>
      </c>
      <c r="G373" s="830">
        <v>2025</v>
      </c>
      <c r="H373" s="830">
        <v>5</v>
      </c>
      <c r="I373" s="830">
        <v>2030</v>
      </c>
      <c r="J373" s="830">
        <v>30</v>
      </c>
      <c r="K373" s="843">
        <v>1381.2535676983539</v>
      </c>
      <c r="L373" s="843" t="s">
        <v>224</v>
      </c>
      <c r="M373" s="844">
        <v>0</v>
      </c>
      <c r="N373" s="844">
        <v>0</v>
      </c>
      <c r="O373" s="845">
        <v>28.451757634742439</v>
      </c>
      <c r="P373" s="844">
        <v>0.35</v>
      </c>
      <c r="Q373" s="845">
        <v>60.578257158880298</v>
      </c>
      <c r="R373" s="829" t="s">
        <v>19</v>
      </c>
      <c r="S373" s="836" t="s">
        <v>223</v>
      </c>
      <c r="T373" s="836" t="s">
        <v>27</v>
      </c>
      <c r="U373" s="846" t="s">
        <v>27</v>
      </c>
      <c r="V373" s="847" t="s">
        <v>23</v>
      </c>
      <c r="W373" s="848" t="s">
        <v>23</v>
      </c>
      <c r="X373" s="848" t="s">
        <v>23</v>
      </c>
      <c r="Y373" s="849" t="s">
        <v>23</v>
      </c>
      <c r="Z373" s="850" t="s">
        <v>23</v>
      </c>
      <c r="AD373" s="952" t="s">
        <v>66</v>
      </c>
      <c r="AE373" s="947">
        <v>2814</v>
      </c>
      <c r="AF373" s="923">
        <v>1381.2535676983539</v>
      </c>
      <c r="AG373" s="923">
        <v>60.578257158880298</v>
      </c>
      <c r="AH373" s="948">
        <v>6.3159999999999994E-2</v>
      </c>
      <c r="AI373" s="937">
        <v>91.066098057982899</v>
      </c>
      <c r="AJ373" s="937">
        <v>28.451757634742439</v>
      </c>
      <c r="AK373" s="792">
        <v>4.3916155836899881E-2</v>
      </c>
      <c r="AL373" s="923">
        <v>1.2494918221210549</v>
      </c>
      <c r="AM373" s="923">
        <v>0</v>
      </c>
      <c r="AN373" s="937">
        <v>29.701249456863493</v>
      </c>
      <c r="AO373" s="937">
        <v>120.76734751484639</v>
      </c>
      <c r="AP373" s="792">
        <v>0.3027888380249909</v>
      </c>
      <c r="AQ373" s="937">
        <v>45.530829257710558</v>
      </c>
      <c r="AR373" s="886">
        <v>0</v>
      </c>
      <c r="AS373" s="923">
        <v>0</v>
      </c>
      <c r="AT373" s="923">
        <v>0</v>
      </c>
      <c r="AU373" s="949">
        <v>0</v>
      </c>
      <c r="AV373" s="944">
        <v>0</v>
      </c>
      <c r="AW373" s="923">
        <v>0</v>
      </c>
      <c r="AX373" s="23">
        <v>0</v>
      </c>
      <c r="AY373" s="937">
        <v>45.530829257710558</v>
      </c>
      <c r="AZ373" s="923">
        <v>-26.266267661305633</v>
      </c>
      <c r="BA373" s="950">
        <v>19.264561596404924</v>
      </c>
      <c r="BB373" s="951">
        <v>51.097905374526071</v>
      </c>
      <c r="BL373" s="887"/>
      <c r="BN373" s="945"/>
    </row>
    <row r="374" spans="3:66">
      <c r="C374" s="841" t="s">
        <v>61</v>
      </c>
      <c r="D374" s="842" t="s">
        <v>67</v>
      </c>
      <c r="E374" s="842">
        <v>4225</v>
      </c>
      <c r="F374" s="829">
        <v>200</v>
      </c>
      <c r="G374" s="830">
        <v>2025</v>
      </c>
      <c r="H374" s="830">
        <v>5</v>
      </c>
      <c r="I374" s="830">
        <v>2030</v>
      </c>
      <c r="J374" s="830">
        <v>30</v>
      </c>
      <c r="K374" s="843">
        <v>1367.7118660542524</v>
      </c>
      <c r="L374" s="843" t="s">
        <v>224</v>
      </c>
      <c r="M374" s="844">
        <v>0</v>
      </c>
      <c r="N374" s="844">
        <v>0</v>
      </c>
      <c r="O374" s="845">
        <v>28.451757634742439</v>
      </c>
      <c r="P374" s="844">
        <v>0.35</v>
      </c>
      <c r="Q374" s="845">
        <v>60.578257158880298</v>
      </c>
      <c r="R374" s="829" t="s">
        <v>19</v>
      </c>
      <c r="S374" s="836" t="s">
        <v>223</v>
      </c>
      <c r="T374" s="836" t="s">
        <v>27</v>
      </c>
      <c r="U374" s="846" t="s">
        <v>27</v>
      </c>
      <c r="V374" s="847" t="s">
        <v>23</v>
      </c>
      <c r="W374" s="848" t="s">
        <v>23</v>
      </c>
      <c r="X374" s="848" t="s">
        <v>23</v>
      </c>
      <c r="Y374" s="849" t="s">
        <v>23</v>
      </c>
      <c r="Z374" s="850" t="s">
        <v>23</v>
      </c>
      <c r="AD374" s="952" t="s">
        <v>67</v>
      </c>
      <c r="AE374" s="947">
        <v>4225</v>
      </c>
      <c r="AF374" s="923">
        <v>1367.7118660542524</v>
      </c>
      <c r="AG374" s="923">
        <v>60.578257158880298</v>
      </c>
      <c r="AH374" s="948">
        <v>6.3159999999999994E-2</v>
      </c>
      <c r="AI374" s="937">
        <v>90.210804182141445</v>
      </c>
      <c r="AJ374" s="937">
        <v>28.451757634742439</v>
      </c>
      <c r="AK374" s="792">
        <v>4.3916155836899881E-2</v>
      </c>
      <c r="AL374" s="923">
        <v>1.2494918221210549</v>
      </c>
      <c r="AM374" s="923">
        <v>0</v>
      </c>
      <c r="AN374" s="937">
        <v>29.701249456863493</v>
      </c>
      <c r="AO374" s="937">
        <v>119.91205363900494</v>
      </c>
      <c r="AP374" s="792">
        <v>0.30416623025926443</v>
      </c>
      <c r="AQ374" s="937">
        <v>45.00365009748807</v>
      </c>
      <c r="AR374" s="886">
        <v>0</v>
      </c>
      <c r="AS374" s="923">
        <v>0</v>
      </c>
      <c r="AT374" s="923">
        <v>0</v>
      </c>
      <c r="AU374" s="949">
        <v>0</v>
      </c>
      <c r="AV374" s="944">
        <v>0</v>
      </c>
      <c r="AW374" s="923">
        <v>0</v>
      </c>
      <c r="AX374" s="23">
        <v>0</v>
      </c>
      <c r="AY374" s="937">
        <v>45.00365009748807</v>
      </c>
      <c r="AZ374" s="923">
        <v>-28.78175177786278</v>
      </c>
      <c r="BA374" s="950">
        <v>16.221898319625289</v>
      </c>
      <c r="BB374" s="951">
        <v>43.2231860574786</v>
      </c>
      <c r="BL374" s="887"/>
      <c r="BN374" s="945"/>
    </row>
    <row r="375" spans="3:66">
      <c r="C375" s="841" t="s">
        <v>238</v>
      </c>
      <c r="D375" s="842" t="s">
        <v>68</v>
      </c>
      <c r="E375" s="842">
        <v>6130</v>
      </c>
      <c r="F375" s="829">
        <v>200</v>
      </c>
      <c r="G375" s="830">
        <v>2025</v>
      </c>
      <c r="H375" s="830">
        <v>5</v>
      </c>
      <c r="I375" s="830">
        <v>2030</v>
      </c>
      <c r="J375" s="830">
        <v>30</v>
      </c>
      <c r="K375" s="843">
        <v>1327.0867611219478</v>
      </c>
      <c r="L375" s="843" t="s">
        <v>224</v>
      </c>
      <c r="M375" s="844">
        <v>0</v>
      </c>
      <c r="N375" s="844">
        <v>0</v>
      </c>
      <c r="O375" s="845">
        <v>28.451757634742439</v>
      </c>
      <c r="P375" s="844">
        <v>0.35</v>
      </c>
      <c r="Q375" s="845">
        <v>60.578257158880298</v>
      </c>
      <c r="R375" s="829" t="s">
        <v>19</v>
      </c>
      <c r="S375" s="836" t="s">
        <v>223</v>
      </c>
      <c r="T375" s="836" t="s">
        <v>27</v>
      </c>
      <c r="U375" s="846" t="s">
        <v>27</v>
      </c>
      <c r="V375" s="847" t="s">
        <v>23</v>
      </c>
      <c r="W375" s="848" t="s">
        <v>23</v>
      </c>
      <c r="X375" s="848" t="s">
        <v>23</v>
      </c>
      <c r="Y375" s="849" t="s">
        <v>23</v>
      </c>
      <c r="Z375" s="850" t="s">
        <v>23</v>
      </c>
      <c r="AD375" s="952" t="s">
        <v>68</v>
      </c>
      <c r="AE375" s="947">
        <v>6130</v>
      </c>
      <c r="AF375" s="923">
        <v>1327.0867611219478</v>
      </c>
      <c r="AG375" s="923">
        <v>60.578257158880298</v>
      </c>
      <c r="AH375" s="948">
        <v>6.3159999999999994E-2</v>
      </c>
      <c r="AI375" s="937">
        <v>87.644922554617082</v>
      </c>
      <c r="AJ375" s="937">
        <v>28.451757634742439</v>
      </c>
      <c r="AK375" s="792">
        <v>4.3916155836899881E-2</v>
      </c>
      <c r="AL375" s="923">
        <v>1.2494918221210549</v>
      </c>
      <c r="AM375" s="923">
        <v>0</v>
      </c>
      <c r="AN375" s="937">
        <v>29.701249456863493</v>
      </c>
      <c r="AO375" s="937">
        <v>117.34617201148058</v>
      </c>
      <c r="AP375" s="792">
        <v>0.41249600628770289</v>
      </c>
      <c r="AQ375" s="937">
        <v>32.474694378319199</v>
      </c>
      <c r="AR375" s="886">
        <v>0</v>
      </c>
      <c r="AS375" s="923">
        <v>0</v>
      </c>
      <c r="AT375" s="923">
        <v>0</v>
      </c>
      <c r="AU375" s="949">
        <v>0</v>
      </c>
      <c r="AV375" s="944">
        <v>0</v>
      </c>
      <c r="AW375" s="923">
        <v>0</v>
      </c>
      <c r="AX375" s="23">
        <v>0</v>
      </c>
      <c r="AY375" s="937">
        <v>32.474694378319199</v>
      </c>
      <c r="AZ375" s="923">
        <v>-28.78175177786278</v>
      </c>
      <c r="BA375" s="950">
        <v>3.6929426004564192</v>
      </c>
      <c r="BB375" s="951">
        <v>13.344318889448852</v>
      </c>
      <c r="BL375" s="887"/>
      <c r="BN375" s="945"/>
    </row>
    <row r="376" spans="3:66">
      <c r="C376" s="826" t="s">
        <v>28</v>
      </c>
      <c r="D376" s="827" t="s">
        <v>137</v>
      </c>
      <c r="E376" s="827" t="s">
        <v>223</v>
      </c>
      <c r="F376" s="852">
        <v>200</v>
      </c>
      <c r="G376" s="853">
        <v>2025</v>
      </c>
      <c r="H376" s="854">
        <v>5</v>
      </c>
      <c r="I376" s="855">
        <v>2030</v>
      </c>
      <c r="J376" s="853">
        <v>30</v>
      </c>
      <c r="K376" s="856">
        <v>1421.5140289286185</v>
      </c>
      <c r="L376" s="856" t="s">
        <v>224</v>
      </c>
      <c r="M376" s="857">
        <v>0</v>
      </c>
      <c r="N376" s="857">
        <v>0</v>
      </c>
      <c r="O376" s="858">
        <v>28.451757634742439</v>
      </c>
      <c r="P376" s="857">
        <v>0.35</v>
      </c>
      <c r="Q376" s="858">
        <v>60.578257158880298</v>
      </c>
      <c r="R376" s="852" t="s">
        <v>19</v>
      </c>
      <c r="S376" s="859" t="s">
        <v>223</v>
      </c>
      <c r="T376" s="859" t="s">
        <v>27</v>
      </c>
      <c r="U376" s="860" t="s">
        <v>27</v>
      </c>
      <c r="V376" s="861" t="s">
        <v>23</v>
      </c>
      <c r="W376" s="862" t="s">
        <v>23</v>
      </c>
      <c r="X376" s="862" t="s">
        <v>23</v>
      </c>
      <c r="Y376" s="863" t="s">
        <v>23</v>
      </c>
      <c r="Z376" s="696" t="s">
        <v>23</v>
      </c>
      <c r="AD376" s="946" t="s">
        <v>137</v>
      </c>
      <c r="AE376" s="947" t="s">
        <v>223</v>
      </c>
      <c r="AF376" s="923">
        <v>1421.5140289286185</v>
      </c>
      <c r="AG376" s="923">
        <v>60.578257158880298</v>
      </c>
      <c r="AH376" s="948">
        <v>6.3130000000000006E-2</v>
      </c>
      <c r="AI376" s="937">
        <v>93.564486020703796</v>
      </c>
      <c r="AJ376" s="937">
        <v>28.451757634742439</v>
      </c>
      <c r="AK376" s="792">
        <v>4.3916155836899881E-2</v>
      </c>
      <c r="AL376" s="923">
        <v>1.2494918221210549</v>
      </c>
      <c r="AM376" s="923">
        <v>0</v>
      </c>
      <c r="AN376" s="937">
        <v>29.701249456863493</v>
      </c>
      <c r="AO376" s="937">
        <v>123.26573547756729</v>
      </c>
      <c r="AP376" s="792">
        <v>0.34369625408302523</v>
      </c>
      <c r="AQ376" s="937">
        <v>40.941473243961219</v>
      </c>
      <c r="AR376" s="886">
        <v>0</v>
      </c>
      <c r="AS376" s="923">
        <v>0</v>
      </c>
      <c r="AT376" s="923">
        <v>0</v>
      </c>
      <c r="AU376" s="949">
        <v>0</v>
      </c>
      <c r="AV376" s="944">
        <v>0</v>
      </c>
      <c r="AW376" s="923">
        <v>0</v>
      </c>
      <c r="AX376" s="23">
        <v>0</v>
      </c>
      <c r="AY376" s="937">
        <v>40.941473243961219</v>
      </c>
      <c r="AZ376" s="923">
        <v>-26.266267661305633</v>
      </c>
      <c r="BA376" s="950">
        <v>14.675205582655586</v>
      </c>
      <c r="BB376" s="951">
        <v>44.183803515115535</v>
      </c>
      <c r="BL376" s="887"/>
      <c r="BN376" s="945"/>
    </row>
    <row r="377" spans="3:66">
      <c r="C377" s="841" t="s">
        <v>234</v>
      </c>
      <c r="D377" s="842" t="s">
        <v>64</v>
      </c>
      <c r="E377" s="842">
        <v>19</v>
      </c>
      <c r="F377" s="829">
        <v>200</v>
      </c>
      <c r="G377" s="830">
        <v>2025</v>
      </c>
      <c r="H377" s="830">
        <v>5</v>
      </c>
      <c r="I377" s="830">
        <v>2030</v>
      </c>
      <c r="J377" s="830">
        <v>30</v>
      </c>
      <c r="K377" s="843">
        <v>1577.8805721107667</v>
      </c>
      <c r="L377" s="843" t="s">
        <v>224</v>
      </c>
      <c r="M377" s="844">
        <v>0</v>
      </c>
      <c r="N377" s="844">
        <v>0</v>
      </c>
      <c r="O377" s="845">
        <v>28.451757634742439</v>
      </c>
      <c r="P377" s="844">
        <v>0.35</v>
      </c>
      <c r="Q377" s="845">
        <v>60.578257158880298</v>
      </c>
      <c r="R377" s="829" t="s">
        <v>19</v>
      </c>
      <c r="S377" s="836" t="s">
        <v>223</v>
      </c>
      <c r="T377" s="836" t="s">
        <v>27</v>
      </c>
      <c r="U377" s="846" t="s">
        <v>27</v>
      </c>
      <c r="V377" s="847" t="s">
        <v>23</v>
      </c>
      <c r="W377" s="848" t="s">
        <v>23</v>
      </c>
      <c r="X377" s="848" t="s">
        <v>23</v>
      </c>
      <c r="Y377" s="849" t="s">
        <v>23</v>
      </c>
      <c r="Z377" s="850" t="s">
        <v>23</v>
      </c>
      <c r="AD377" s="952" t="s">
        <v>64</v>
      </c>
      <c r="AE377" s="947">
        <v>19</v>
      </c>
      <c r="AF377" s="923">
        <v>1577.8805721107667</v>
      </c>
      <c r="AG377" s="923">
        <v>60.578257158880298</v>
      </c>
      <c r="AH377" s="948">
        <v>6.3130000000000006E-2</v>
      </c>
      <c r="AI377" s="937">
        <v>103.43590589179281</v>
      </c>
      <c r="AJ377" s="937">
        <v>28.451757634742439</v>
      </c>
      <c r="AK377" s="792">
        <v>4.3916155836899881E-2</v>
      </c>
      <c r="AL377" s="923">
        <v>1.2494918221210549</v>
      </c>
      <c r="AM377" s="923">
        <v>0</v>
      </c>
      <c r="AN377" s="937">
        <v>29.701249456863493</v>
      </c>
      <c r="AO377" s="937">
        <v>133.13715534865631</v>
      </c>
      <c r="AP377" s="792">
        <v>0.37624761571044801</v>
      </c>
      <c r="AQ377" s="937">
        <v>40.394423168369094</v>
      </c>
      <c r="AR377" s="886">
        <v>0</v>
      </c>
      <c r="AS377" s="923">
        <v>0</v>
      </c>
      <c r="AT377" s="923">
        <v>0</v>
      </c>
      <c r="AU377" s="949">
        <v>0</v>
      </c>
      <c r="AV377" s="944">
        <v>0</v>
      </c>
      <c r="AW377" s="923">
        <v>0</v>
      </c>
      <c r="AX377" s="23">
        <v>0</v>
      </c>
      <c r="AY377" s="937">
        <v>40.394423168369094</v>
      </c>
      <c r="AZ377" s="923">
        <v>-26.266267661305633</v>
      </c>
      <c r="BA377" s="950">
        <v>14.128155507063461</v>
      </c>
      <c r="BB377" s="951">
        <v>46.565399057530989</v>
      </c>
      <c r="BL377" s="887"/>
      <c r="BN377" s="945"/>
    </row>
    <row r="378" spans="3:66">
      <c r="C378" s="841" t="s">
        <v>235</v>
      </c>
      <c r="D378" s="842" t="s">
        <v>65</v>
      </c>
      <c r="E378" s="842">
        <v>497</v>
      </c>
      <c r="F378" s="829">
        <v>200</v>
      </c>
      <c r="G378" s="830">
        <v>2025</v>
      </c>
      <c r="H378" s="830">
        <v>5</v>
      </c>
      <c r="I378" s="830">
        <v>2030</v>
      </c>
      <c r="J378" s="830">
        <v>30</v>
      </c>
      <c r="K378" s="843">
        <v>1677.3865541357698</v>
      </c>
      <c r="L378" s="843" t="s">
        <v>224</v>
      </c>
      <c r="M378" s="844">
        <v>0</v>
      </c>
      <c r="N378" s="844">
        <v>0</v>
      </c>
      <c r="O378" s="845">
        <v>28.451757634742439</v>
      </c>
      <c r="P378" s="844">
        <v>0.35</v>
      </c>
      <c r="Q378" s="845">
        <v>60.578257158880298</v>
      </c>
      <c r="R378" s="829" t="s">
        <v>19</v>
      </c>
      <c r="S378" s="836" t="s">
        <v>223</v>
      </c>
      <c r="T378" s="836" t="s">
        <v>27</v>
      </c>
      <c r="U378" s="846" t="s">
        <v>27</v>
      </c>
      <c r="V378" s="847" t="s">
        <v>23</v>
      </c>
      <c r="W378" s="848" t="s">
        <v>23</v>
      </c>
      <c r="X378" s="848" t="s">
        <v>23</v>
      </c>
      <c r="Y378" s="849" t="s">
        <v>23</v>
      </c>
      <c r="Z378" s="850" t="s">
        <v>23</v>
      </c>
      <c r="AD378" s="952" t="s">
        <v>65</v>
      </c>
      <c r="AE378" s="947">
        <v>497</v>
      </c>
      <c r="AF378" s="923">
        <v>1677.3865541357698</v>
      </c>
      <c r="AG378" s="923">
        <v>60.578257158880298</v>
      </c>
      <c r="AH378" s="948">
        <v>6.3130000000000006E-2</v>
      </c>
      <c r="AI378" s="937">
        <v>109.71771853703126</v>
      </c>
      <c r="AJ378" s="937">
        <v>28.451757634742439</v>
      </c>
      <c r="AK378" s="792">
        <v>4.3916155836899881E-2</v>
      </c>
      <c r="AL378" s="923">
        <v>1.2494918221210549</v>
      </c>
      <c r="AM378" s="923">
        <v>0</v>
      </c>
      <c r="AN378" s="937">
        <v>29.701249456863493</v>
      </c>
      <c r="AO378" s="937">
        <v>139.41896799389474</v>
      </c>
      <c r="AP378" s="792">
        <v>0.34058746870144996</v>
      </c>
      <c r="AQ378" s="937">
        <v>46.729280339994403</v>
      </c>
      <c r="AR378" s="886">
        <v>0</v>
      </c>
      <c r="AS378" s="923">
        <v>0</v>
      </c>
      <c r="AT378" s="923">
        <v>0</v>
      </c>
      <c r="AU378" s="949">
        <v>0</v>
      </c>
      <c r="AV378" s="944">
        <v>0</v>
      </c>
      <c r="AW378" s="923">
        <v>0</v>
      </c>
      <c r="AX378" s="23">
        <v>0</v>
      </c>
      <c r="AY378" s="937">
        <v>46.729280339994403</v>
      </c>
      <c r="AZ378" s="923">
        <v>-26.266267661305633</v>
      </c>
      <c r="BA378" s="950">
        <v>20.46301267868877</v>
      </c>
      <c r="BB378" s="951">
        <v>61.052344246504902</v>
      </c>
      <c r="BL378" s="887"/>
      <c r="BN378" s="945"/>
    </row>
    <row r="379" spans="3:66">
      <c r="C379" s="841" t="s">
        <v>236</v>
      </c>
      <c r="D379" s="842" t="s">
        <v>56</v>
      </c>
      <c r="E379" s="842">
        <v>2353</v>
      </c>
      <c r="F379" s="829">
        <v>200</v>
      </c>
      <c r="G379" s="830">
        <v>2025</v>
      </c>
      <c r="H379" s="830">
        <v>5</v>
      </c>
      <c r="I379" s="830">
        <v>2030</v>
      </c>
      <c r="J379" s="830">
        <v>30</v>
      </c>
      <c r="K379" s="843">
        <v>1478.3745900857632</v>
      </c>
      <c r="L379" s="843" t="s">
        <v>224</v>
      </c>
      <c r="M379" s="844">
        <v>0</v>
      </c>
      <c r="N379" s="844">
        <v>0</v>
      </c>
      <c r="O379" s="845">
        <v>28.451757634742439</v>
      </c>
      <c r="P379" s="844">
        <v>0.35</v>
      </c>
      <c r="Q379" s="845">
        <v>60.578257158880298</v>
      </c>
      <c r="R379" s="829" t="s">
        <v>19</v>
      </c>
      <c r="S379" s="836" t="s">
        <v>223</v>
      </c>
      <c r="T379" s="836" t="s">
        <v>27</v>
      </c>
      <c r="U379" s="846" t="s">
        <v>27</v>
      </c>
      <c r="V379" s="847" t="s">
        <v>23</v>
      </c>
      <c r="W379" s="848" t="s">
        <v>23</v>
      </c>
      <c r="X379" s="848" t="s">
        <v>23</v>
      </c>
      <c r="Y379" s="849" t="s">
        <v>23</v>
      </c>
      <c r="Z379" s="850" t="s">
        <v>23</v>
      </c>
      <c r="AD379" s="952" t="s">
        <v>56</v>
      </c>
      <c r="AE379" s="947">
        <v>2353</v>
      </c>
      <c r="AF379" s="923">
        <v>1478.3745900857632</v>
      </c>
      <c r="AG379" s="923">
        <v>60.578257158880298</v>
      </c>
      <c r="AH379" s="948">
        <v>6.3130000000000006E-2</v>
      </c>
      <c r="AI379" s="937">
        <v>97.154093246554353</v>
      </c>
      <c r="AJ379" s="937">
        <v>28.451757634742439</v>
      </c>
      <c r="AK379" s="792">
        <v>4.3916155836899881E-2</v>
      </c>
      <c r="AL379" s="923">
        <v>1.2494918221210549</v>
      </c>
      <c r="AM379" s="923">
        <v>0</v>
      </c>
      <c r="AN379" s="937">
        <v>29.701249456863493</v>
      </c>
      <c r="AO379" s="937">
        <v>126.85534270341785</v>
      </c>
      <c r="AP379" s="792">
        <v>0.32589136551429509</v>
      </c>
      <c r="AQ379" s="937">
        <v>44.4356771530394</v>
      </c>
      <c r="AR379" s="886">
        <v>0</v>
      </c>
      <c r="AS379" s="923">
        <v>0</v>
      </c>
      <c r="AT379" s="923">
        <v>0</v>
      </c>
      <c r="AU379" s="949">
        <v>0</v>
      </c>
      <c r="AV379" s="944">
        <v>0</v>
      </c>
      <c r="AW379" s="923">
        <v>0</v>
      </c>
      <c r="AX379" s="23">
        <v>0</v>
      </c>
      <c r="AY379" s="937">
        <v>44.4356771530394</v>
      </c>
      <c r="AZ379" s="923">
        <v>-26.266267661305633</v>
      </c>
      <c r="BA379" s="950">
        <v>18.169409491733767</v>
      </c>
      <c r="BB379" s="951">
        <v>51.870182147881728</v>
      </c>
      <c r="BL379" s="887"/>
      <c r="BN379" s="945"/>
    </row>
    <row r="380" spans="3:66">
      <c r="C380" s="841" t="s">
        <v>237</v>
      </c>
      <c r="D380" s="842" t="s">
        <v>66</v>
      </c>
      <c r="E380" s="842">
        <v>2814</v>
      </c>
      <c r="F380" s="829">
        <v>200</v>
      </c>
      <c r="G380" s="830">
        <v>2025</v>
      </c>
      <c r="H380" s="830">
        <v>5</v>
      </c>
      <c r="I380" s="830">
        <v>2030</v>
      </c>
      <c r="J380" s="830">
        <v>30</v>
      </c>
      <c r="K380" s="843">
        <v>1449.9443095071908</v>
      </c>
      <c r="L380" s="843" t="s">
        <v>224</v>
      </c>
      <c r="M380" s="844">
        <v>0</v>
      </c>
      <c r="N380" s="844">
        <v>0</v>
      </c>
      <c r="O380" s="845">
        <v>28.451757634742439</v>
      </c>
      <c r="P380" s="844">
        <v>0.35</v>
      </c>
      <c r="Q380" s="845">
        <v>60.578257158880298</v>
      </c>
      <c r="R380" s="829" t="s">
        <v>19</v>
      </c>
      <c r="S380" s="836" t="s">
        <v>223</v>
      </c>
      <c r="T380" s="836" t="s">
        <v>27</v>
      </c>
      <c r="U380" s="846" t="s">
        <v>27</v>
      </c>
      <c r="V380" s="847" t="s">
        <v>23</v>
      </c>
      <c r="W380" s="848" t="s">
        <v>23</v>
      </c>
      <c r="X380" s="848" t="s">
        <v>23</v>
      </c>
      <c r="Y380" s="849" t="s">
        <v>23</v>
      </c>
      <c r="Z380" s="850" t="s">
        <v>23</v>
      </c>
      <c r="AD380" s="952" t="s">
        <v>66</v>
      </c>
      <c r="AE380" s="947">
        <v>2814</v>
      </c>
      <c r="AF380" s="923">
        <v>1449.9443095071908</v>
      </c>
      <c r="AG380" s="923">
        <v>60.578257158880298</v>
      </c>
      <c r="AH380" s="948">
        <v>6.3130000000000006E-2</v>
      </c>
      <c r="AI380" s="937">
        <v>95.359289633629075</v>
      </c>
      <c r="AJ380" s="937">
        <v>28.451757634742439</v>
      </c>
      <c r="AK380" s="792">
        <v>4.3916155836899881E-2</v>
      </c>
      <c r="AL380" s="923">
        <v>1.2494918221210549</v>
      </c>
      <c r="AM380" s="923">
        <v>0</v>
      </c>
      <c r="AN380" s="937">
        <v>29.701249456863493</v>
      </c>
      <c r="AO380" s="937">
        <v>125.06053909049257</v>
      </c>
      <c r="AP380" s="792">
        <v>0.3027888380249909</v>
      </c>
      <c r="AQ380" s="937">
        <v>47.1494172007583</v>
      </c>
      <c r="AR380" s="886">
        <v>0</v>
      </c>
      <c r="AS380" s="923">
        <v>0</v>
      </c>
      <c r="AT380" s="923">
        <v>0</v>
      </c>
      <c r="AU380" s="949">
        <v>0</v>
      </c>
      <c r="AV380" s="944">
        <v>0</v>
      </c>
      <c r="AW380" s="923">
        <v>0</v>
      </c>
      <c r="AX380" s="23">
        <v>0</v>
      </c>
      <c r="AY380" s="937">
        <v>47.1494172007583</v>
      </c>
      <c r="AZ380" s="923">
        <v>-26.266267661305633</v>
      </c>
      <c r="BA380" s="950">
        <v>20.883149539452667</v>
      </c>
      <c r="BB380" s="951">
        <v>55.391096950172248</v>
      </c>
      <c r="BL380" s="887"/>
      <c r="BN380" s="945"/>
    </row>
    <row r="381" spans="3:66">
      <c r="C381" s="841" t="s">
        <v>61</v>
      </c>
      <c r="D381" s="842" t="s">
        <v>67</v>
      </c>
      <c r="E381" s="842">
        <v>4225</v>
      </c>
      <c r="F381" s="829">
        <v>200</v>
      </c>
      <c r="G381" s="830">
        <v>2025</v>
      </c>
      <c r="H381" s="830">
        <v>5</v>
      </c>
      <c r="I381" s="830">
        <v>2030</v>
      </c>
      <c r="J381" s="830">
        <v>30</v>
      </c>
      <c r="K381" s="843">
        <v>1435.7291692179047</v>
      </c>
      <c r="L381" s="843" t="s">
        <v>224</v>
      </c>
      <c r="M381" s="844">
        <v>0</v>
      </c>
      <c r="N381" s="844">
        <v>0</v>
      </c>
      <c r="O381" s="845">
        <v>28.451757634742439</v>
      </c>
      <c r="P381" s="844">
        <v>0.35</v>
      </c>
      <c r="Q381" s="845">
        <v>60.578257158880298</v>
      </c>
      <c r="R381" s="829" t="s">
        <v>19</v>
      </c>
      <c r="S381" s="836" t="s">
        <v>223</v>
      </c>
      <c r="T381" s="836" t="s">
        <v>27</v>
      </c>
      <c r="U381" s="846" t="s">
        <v>27</v>
      </c>
      <c r="V381" s="847" t="s">
        <v>23</v>
      </c>
      <c r="W381" s="848" t="s">
        <v>23</v>
      </c>
      <c r="X381" s="848" t="s">
        <v>23</v>
      </c>
      <c r="Y381" s="849" t="s">
        <v>23</v>
      </c>
      <c r="Z381" s="850" t="s">
        <v>23</v>
      </c>
      <c r="AD381" s="952" t="s">
        <v>67</v>
      </c>
      <c r="AE381" s="947">
        <v>4225</v>
      </c>
      <c r="AF381" s="923">
        <v>1435.7291692179047</v>
      </c>
      <c r="AG381" s="923">
        <v>60.578257158880298</v>
      </c>
      <c r="AH381" s="948">
        <v>6.3130000000000006E-2</v>
      </c>
      <c r="AI381" s="937">
        <v>94.461887827166436</v>
      </c>
      <c r="AJ381" s="937">
        <v>28.451757634742439</v>
      </c>
      <c r="AK381" s="792">
        <v>4.3916155836899881E-2</v>
      </c>
      <c r="AL381" s="923">
        <v>1.2494918221210549</v>
      </c>
      <c r="AM381" s="923">
        <v>0</v>
      </c>
      <c r="AN381" s="937">
        <v>29.701249456863493</v>
      </c>
      <c r="AO381" s="937">
        <v>124.16313728402993</v>
      </c>
      <c r="AP381" s="792">
        <v>0.30416623025926443</v>
      </c>
      <c r="AQ381" s="937">
        <v>46.599105058770036</v>
      </c>
      <c r="AR381" s="886">
        <v>0</v>
      </c>
      <c r="AS381" s="923">
        <v>0</v>
      </c>
      <c r="AT381" s="923">
        <v>0</v>
      </c>
      <c r="AU381" s="949">
        <v>0</v>
      </c>
      <c r="AV381" s="944">
        <v>0</v>
      </c>
      <c r="AW381" s="923">
        <v>0</v>
      </c>
      <c r="AX381" s="23">
        <v>0</v>
      </c>
      <c r="AY381" s="937">
        <v>46.599105058770036</v>
      </c>
      <c r="AZ381" s="923">
        <v>-28.78175177786278</v>
      </c>
      <c r="BA381" s="950">
        <v>17.817353280907255</v>
      </c>
      <c r="BB381" s="951">
        <v>47.474269702503598</v>
      </c>
      <c r="BL381" s="887"/>
      <c r="BN381" s="945"/>
    </row>
    <row r="382" spans="3:66">
      <c r="C382" s="841" t="s">
        <v>238</v>
      </c>
      <c r="D382" s="842" t="s">
        <v>68</v>
      </c>
      <c r="E382" s="842">
        <v>6130</v>
      </c>
      <c r="F382" s="829">
        <v>200</v>
      </c>
      <c r="G382" s="830">
        <v>2025</v>
      </c>
      <c r="H382" s="830">
        <v>5</v>
      </c>
      <c r="I382" s="830">
        <v>2030</v>
      </c>
      <c r="J382" s="830">
        <v>30</v>
      </c>
      <c r="K382" s="843">
        <v>1393.0837483500461</v>
      </c>
      <c r="L382" s="843" t="s">
        <v>224</v>
      </c>
      <c r="M382" s="844">
        <v>0</v>
      </c>
      <c r="N382" s="844">
        <v>0</v>
      </c>
      <c r="O382" s="845">
        <v>28.451757634742439</v>
      </c>
      <c r="P382" s="844">
        <v>0.35</v>
      </c>
      <c r="Q382" s="845">
        <v>60.578257158880298</v>
      </c>
      <c r="R382" s="829" t="s">
        <v>19</v>
      </c>
      <c r="S382" s="836" t="s">
        <v>223</v>
      </c>
      <c r="T382" s="836" t="s">
        <v>27</v>
      </c>
      <c r="U382" s="846" t="s">
        <v>27</v>
      </c>
      <c r="V382" s="847" t="s">
        <v>23</v>
      </c>
      <c r="W382" s="848" t="s">
        <v>23</v>
      </c>
      <c r="X382" s="848" t="s">
        <v>23</v>
      </c>
      <c r="Y382" s="849" t="s">
        <v>23</v>
      </c>
      <c r="Z382" s="850" t="s">
        <v>23</v>
      </c>
      <c r="AD382" s="952" t="s">
        <v>68</v>
      </c>
      <c r="AE382" s="947">
        <v>6130</v>
      </c>
      <c r="AF382" s="923">
        <v>1393.0837483500461</v>
      </c>
      <c r="AG382" s="923">
        <v>60.578257158880298</v>
      </c>
      <c r="AH382" s="948">
        <v>6.3130000000000006E-2</v>
      </c>
      <c r="AI382" s="937">
        <v>91.769682407778532</v>
      </c>
      <c r="AJ382" s="937">
        <v>28.451757634742439</v>
      </c>
      <c r="AK382" s="792">
        <v>4.3916155836899881E-2</v>
      </c>
      <c r="AL382" s="923">
        <v>1.2494918221210549</v>
      </c>
      <c r="AM382" s="923">
        <v>0</v>
      </c>
      <c r="AN382" s="937">
        <v>29.701249456863493</v>
      </c>
      <c r="AO382" s="937">
        <v>121.47093186464203</v>
      </c>
      <c r="AP382" s="792">
        <v>0.41249600628770289</v>
      </c>
      <c r="AQ382" s="937">
        <v>33.616191483161046</v>
      </c>
      <c r="AR382" s="886">
        <v>0</v>
      </c>
      <c r="AS382" s="923">
        <v>0</v>
      </c>
      <c r="AT382" s="923">
        <v>0</v>
      </c>
      <c r="AU382" s="949">
        <v>0</v>
      </c>
      <c r="AV382" s="944">
        <v>0</v>
      </c>
      <c r="AW382" s="923">
        <v>0</v>
      </c>
      <c r="AX382" s="23">
        <v>0</v>
      </c>
      <c r="AY382" s="937">
        <v>33.616191483161046</v>
      </c>
      <c r="AZ382" s="923">
        <v>-28.78175177786278</v>
      </c>
      <c r="BA382" s="950">
        <v>4.8344397052982657</v>
      </c>
      <c r="BB382" s="951">
        <v>17.469078742610293</v>
      </c>
      <c r="BL382" s="887"/>
      <c r="BN382" s="945"/>
    </row>
    <row r="383" spans="3:66">
      <c r="C383" s="826" t="s">
        <v>28</v>
      </c>
      <c r="D383" s="827" t="s">
        <v>138</v>
      </c>
      <c r="E383" s="827">
        <v>0</v>
      </c>
      <c r="F383" s="852">
        <v>200</v>
      </c>
      <c r="G383" s="853">
        <v>2027</v>
      </c>
      <c r="H383" s="854">
        <v>5</v>
      </c>
      <c r="I383" s="855">
        <v>2032</v>
      </c>
      <c r="J383" s="853">
        <v>30</v>
      </c>
      <c r="K383" s="856">
        <v>6011.0471895916826</v>
      </c>
      <c r="L383" s="856" t="s">
        <v>224</v>
      </c>
      <c r="M383" s="857">
        <v>0</v>
      </c>
      <c r="N383" s="857">
        <v>0</v>
      </c>
      <c r="O383" s="858">
        <v>63.213031562500007</v>
      </c>
      <c r="P383" s="857">
        <v>0.35</v>
      </c>
      <c r="Q383" s="858">
        <v>121.91625769852928</v>
      </c>
      <c r="R383" s="852" t="s">
        <v>19</v>
      </c>
      <c r="S383" s="859" t="s">
        <v>226</v>
      </c>
      <c r="T383" s="859" t="s">
        <v>27</v>
      </c>
      <c r="U383" s="860" t="s">
        <v>27</v>
      </c>
      <c r="V383" s="861" t="s">
        <v>23</v>
      </c>
      <c r="W383" s="862" t="s">
        <v>23</v>
      </c>
      <c r="X383" s="862" t="s">
        <v>23</v>
      </c>
      <c r="Y383" s="863" t="s">
        <v>23</v>
      </c>
      <c r="Z383" s="696" t="s">
        <v>23</v>
      </c>
      <c r="AD383" s="946" t="s">
        <v>138</v>
      </c>
      <c r="AE383" s="947">
        <v>0</v>
      </c>
      <c r="AF383" s="923">
        <v>6011.0471895916826</v>
      </c>
      <c r="AG383" s="923">
        <v>121.91625769852928</v>
      </c>
      <c r="AH383" s="948">
        <v>6.2859999999999999E-2</v>
      </c>
      <c r="AI383" s="937">
        <v>385.51808229666273</v>
      </c>
      <c r="AJ383" s="937">
        <v>63.213031562500007</v>
      </c>
      <c r="AK383" s="792">
        <v>4.3916155836899881E-2</v>
      </c>
      <c r="AL383" s="923">
        <v>2.7760733450216213</v>
      </c>
      <c r="AM383" s="923">
        <v>0</v>
      </c>
      <c r="AN383" s="937">
        <v>65.989104907521622</v>
      </c>
      <c r="AO383" s="937">
        <v>451.50718720418433</v>
      </c>
      <c r="AP383" s="792">
        <v>0.84433555100378521</v>
      </c>
      <c r="AQ383" s="937">
        <v>61.044351722764972</v>
      </c>
      <c r="AR383" s="886">
        <v>0</v>
      </c>
      <c r="AS383" s="923">
        <v>0</v>
      </c>
      <c r="AT383" s="923">
        <v>0</v>
      </c>
      <c r="AU383" s="949">
        <v>0</v>
      </c>
      <c r="AV383" s="944">
        <v>0</v>
      </c>
      <c r="AW383" s="923">
        <v>0</v>
      </c>
      <c r="AX383" s="23">
        <v>0</v>
      </c>
      <c r="AY383" s="937">
        <v>61.044351722764972</v>
      </c>
      <c r="AZ383" s="923">
        <v>0</v>
      </c>
      <c r="BA383" s="950">
        <v>61.044351722764972</v>
      </c>
      <c r="BB383" s="951">
        <v>451.50718720418433</v>
      </c>
      <c r="BL383" s="887"/>
      <c r="BN383" s="945"/>
    </row>
    <row r="384" spans="3:66">
      <c r="C384" s="841" t="s">
        <v>234</v>
      </c>
      <c r="D384" s="842" t="s">
        <v>64</v>
      </c>
      <c r="E384" s="842">
        <v>19</v>
      </c>
      <c r="F384" s="829">
        <v>200</v>
      </c>
      <c r="G384" s="830">
        <v>2027</v>
      </c>
      <c r="H384" s="830">
        <v>5</v>
      </c>
      <c r="I384" s="830">
        <v>2032</v>
      </c>
      <c r="J384" s="830">
        <v>30</v>
      </c>
      <c r="K384" s="843">
        <v>6672.2623804467685</v>
      </c>
      <c r="L384" s="843" t="s">
        <v>224</v>
      </c>
      <c r="M384" s="844">
        <v>0</v>
      </c>
      <c r="N384" s="844">
        <v>0</v>
      </c>
      <c r="O384" s="845">
        <v>63.213031562500007</v>
      </c>
      <c r="P384" s="844">
        <v>0.35</v>
      </c>
      <c r="Q384" s="845">
        <v>121.91625769852928</v>
      </c>
      <c r="R384" s="829" t="s">
        <v>19</v>
      </c>
      <c r="S384" s="836" t="s">
        <v>226</v>
      </c>
      <c r="T384" s="836" t="s">
        <v>27</v>
      </c>
      <c r="U384" s="846" t="s">
        <v>27</v>
      </c>
      <c r="V384" s="847" t="s">
        <v>23</v>
      </c>
      <c r="W384" s="848" t="s">
        <v>23</v>
      </c>
      <c r="X384" s="848" t="s">
        <v>23</v>
      </c>
      <c r="Y384" s="849" t="s">
        <v>23</v>
      </c>
      <c r="Z384" s="850" t="s">
        <v>23</v>
      </c>
      <c r="AD384" s="952" t="s">
        <v>64</v>
      </c>
      <c r="AE384" s="947">
        <v>19</v>
      </c>
      <c r="AF384" s="923">
        <v>6672.2623804467685</v>
      </c>
      <c r="AG384" s="923">
        <v>121.91625769852928</v>
      </c>
      <c r="AH384" s="948">
        <v>6.2859999999999999E-2</v>
      </c>
      <c r="AI384" s="937">
        <v>427.08206919381342</v>
      </c>
      <c r="AJ384" s="937">
        <v>63.213031562500007</v>
      </c>
      <c r="AK384" s="792">
        <v>4.3916155836899881E-2</v>
      </c>
      <c r="AL384" s="923">
        <v>2.7760733450216213</v>
      </c>
      <c r="AM384" s="923">
        <v>0</v>
      </c>
      <c r="AN384" s="937">
        <v>65.989104907521622</v>
      </c>
      <c r="AO384" s="937">
        <v>493.07117410133503</v>
      </c>
      <c r="AP384" s="792">
        <v>0.85657332943181597</v>
      </c>
      <c r="AQ384" s="937">
        <v>65.711436226404871</v>
      </c>
      <c r="AR384" s="886">
        <v>0</v>
      </c>
      <c r="AS384" s="923">
        <v>0</v>
      </c>
      <c r="AT384" s="923">
        <v>0</v>
      </c>
      <c r="AU384" s="949">
        <v>0</v>
      </c>
      <c r="AV384" s="944">
        <v>0</v>
      </c>
      <c r="AW384" s="923">
        <v>0</v>
      </c>
      <c r="AX384" s="23">
        <v>0</v>
      </c>
      <c r="AY384" s="937">
        <v>65.711436226404871</v>
      </c>
      <c r="AZ384" s="923">
        <v>0</v>
      </c>
      <c r="BA384" s="950">
        <v>65.711436226404871</v>
      </c>
      <c r="BB384" s="951">
        <v>493.07117410133503</v>
      </c>
      <c r="BL384" s="887"/>
      <c r="BN384" s="945"/>
    </row>
    <row r="385" spans="3:66">
      <c r="C385" s="841" t="s">
        <v>235</v>
      </c>
      <c r="D385" s="842" t="s">
        <v>65</v>
      </c>
      <c r="E385" s="842">
        <v>497</v>
      </c>
      <c r="F385" s="829">
        <v>200</v>
      </c>
      <c r="G385" s="830">
        <v>2027</v>
      </c>
      <c r="H385" s="830">
        <v>5</v>
      </c>
      <c r="I385" s="830">
        <v>2032</v>
      </c>
      <c r="J385" s="830">
        <v>30</v>
      </c>
      <c r="K385" s="843">
        <v>7093.0356837181853</v>
      </c>
      <c r="L385" s="843" t="s">
        <v>224</v>
      </c>
      <c r="M385" s="844">
        <v>0</v>
      </c>
      <c r="N385" s="844">
        <v>0</v>
      </c>
      <c r="O385" s="845">
        <v>63.213031562500007</v>
      </c>
      <c r="P385" s="844">
        <v>0.35</v>
      </c>
      <c r="Q385" s="845">
        <v>121.91625769852928</v>
      </c>
      <c r="R385" s="829" t="s">
        <v>19</v>
      </c>
      <c r="S385" s="836" t="s">
        <v>226</v>
      </c>
      <c r="T385" s="836" t="s">
        <v>27</v>
      </c>
      <c r="U385" s="846" t="s">
        <v>27</v>
      </c>
      <c r="V385" s="847" t="s">
        <v>23</v>
      </c>
      <c r="W385" s="848" t="s">
        <v>23</v>
      </c>
      <c r="X385" s="848" t="s">
        <v>23</v>
      </c>
      <c r="Y385" s="849" t="s">
        <v>23</v>
      </c>
      <c r="Z385" s="850" t="s">
        <v>23</v>
      </c>
      <c r="AD385" s="952" t="s">
        <v>65</v>
      </c>
      <c r="AE385" s="947">
        <v>497</v>
      </c>
      <c r="AF385" s="923">
        <v>7093.0356837181853</v>
      </c>
      <c r="AG385" s="923">
        <v>121.91625769852928</v>
      </c>
      <c r="AH385" s="948">
        <v>6.2859999999999999E-2</v>
      </c>
      <c r="AI385" s="937">
        <v>453.53187903745464</v>
      </c>
      <c r="AJ385" s="937">
        <v>63.213031562500007</v>
      </c>
      <c r="AK385" s="792">
        <v>4.3916155836899881E-2</v>
      </c>
      <c r="AL385" s="923">
        <v>2.7760733450216213</v>
      </c>
      <c r="AM385" s="923">
        <v>0</v>
      </c>
      <c r="AN385" s="937">
        <v>65.989104907521622</v>
      </c>
      <c r="AO385" s="937">
        <v>519.52098394497625</v>
      </c>
      <c r="AP385" s="792">
        <v>0.48943997659089622</v>
      </c>
      <c r="AQ385" s="937">
        <v>121.17123903247659</v>
      </c>
      <c r="AR385" s="886">
        <v>0</v>
      </c>
      <c r="AS385" s="923">
        <v>0</v>
      </c>
      <c r="AT385" s="923">
        <v>0</v>
      </c>
      <c r="AU385" s="949">
        <v>0</v>
      </c>
      <c r="AV385" s="944">
        <v>0</v>
      </c>
      <c r="AW385" s="923">
        <v>0</v>
      </c>
      <c r="AX385" s="23">
        <v>0</v>
      </c>
      <c r="AY385" s="937">
        <v>121.17123903247659</v>
      </c>
      <c r="AZ385" s="923">
        <v>0</v>
      </c>
      <c r="BA385" s="950">
        <v>121.17123903247659</v>
      </c>
      <c r="BB385" s="951">
        <v>519.52098394497625</v>
      </c>
      <c r="BL385" s="887"/>
      <c r="BN385" s="945"/>
    </row>
    <row r="386" spans="3:66">
      <c r="C386" s="841" t="s">
        <v>236</v>
      </c>
      <c r="D386" s="842" t="s">
        <v>56</v>
      </c>
      <c r="E386" s="842">
        <v>2353</v>
      </c>
      <c r="F386" s="829">
        <v>200</v>
      </c>
      <c r="G386" s="830">
        <v>2027</v>
      </c>
      <c r="H386" s="830">
        <v>5</v>
      </c>
      <c r="I386" s="830">
        <v>2032</v>
      </c>
      <c r="J386" s="830">
        <v>30</v>
      </c>
      <c r="K386" s="843">
        <v>6251.4890771753498</v>
      </c>
      <c r="L386" s="843" t="s">
        <v>224</v>
      </c>
      <c r="M386" s="844">
        <v>0</v>
      </c>
      <c r="N386" s="844">
        <v>0</v>
      </c>
      <c r="O386" s="845">
        <v>63.213031562500007</v>
      </c>
      <c r="P386" s="844">
        <v>0.35</v>
      </c>
      <c r="Q386" s="845">
        <v>121.91625769852928</v>
      </c>
      <c r="R386" s="829" t="s">
        <v>19</v>
      </c>
      <c r="S386" s="836" t="s">
        <v>226</v>
      </c>
      <c r="T386" s="836" t="s">
        <v>27</v>
      </c>
      <c r="U386" s="846" t="s">
        <v>27</v>
      </c>
      <c r="V386" s="847" t="s">
        <v>23</v>
      </c>
      <c r="W386" s="848" t="s">
        <v>23</v>
      </c>
      <c r="X386" s="848" t="s">
        <v>23</v>
      </c>
      <c r="Y386" s="849" t="s">
        <v>23</v>
      </c>
      <c r="Z386" s="850" t="s">
        <v>23</v>
      </c>
      <c r="AD386" s="952" t="s">
        <v>56</v>
      </c>
      <c r="AE386" s="947">
        <v>2353</v>
      </c>
      <c r="AF386" s="923">
        <v>6251.4890771753498</v>
      </c>
      <c r="AG386" s="923">
        <v>121.91625769852928</v>
      </c>
      <c r="AH386" s="948">
        <v>6.2859999999999999E-2</v>
      </c>
      <c r="AI386" s="937">
        <v>400.63225935017203</v>
      </c>
      <c r="AJ386" s="937">
        <v>63.213031562500007</v>
      </c>
      <c r="AK386" s="792">
        <v>4.3916155836899881E-2</v>
      </c>
      <c r="AL386" s="923">
        <v>2.7760733450216213</v>
      </c>
      <c r="AM386" s="923">
        <v>0</v>
      </c>
      <c r="AN386" s="937">
        <v>65.989104907521622</v>
      </c>
      <c r="AO386" s="937">
        <v>466.62136425769364</v>
      </c>
      <c r="AP386" s="792">
        <v>0.92999999999999983</v>
      </c>
      <c r="AQ386" s="937">
        <v>57.276644112742886</v>
      </c>
      <c r="AR386" s="886">
        <v>0</v>
      </c>
      <c r="AS386" s="923">
        <v>0</v>
      </c>
      <c r="AT386" s="923">
        <v>0</v>
      </c>
      <c r="AU386" s="949">
        <v>0</v>
      </c>
      <c r="AV386" s="944">
        <v>0</v>
      </c>
      <c r="AW386" s="923">
        <v>0</v>
      </c>
      <c r="AX386" s="23">
        <v>0</v>
      </c>
      <c r="AY386" s="937">
        <v>57.276644112742886</v>
      </c>
      <c r="AZ386" s="923">
        <v>0</v>
      </c>
      <c r="BA386" s="950">
        <v>57.276644112742886</v>
      </c>
      <c r="BB386" s="951">
        <v>466.62136425769364</v>
      </c>
      <c r="BL386" s="887"/>
      <c r="BN386" s="945"/>
    </row>
    <row r="387" spans="3:66">
      <c r="C387" s="841" t="s">
        <v>237</v>
      </c>
      <c r="D387" s="842" t="s">
        <v>66</v>
      </c>
      <c r="E387" s="842">
        <v>2814</v>
      </c>
      <c r="F387" s="829">
        <v>200</v>
      </c>
      <c r="G387" s="830">
        <v>2027</v>
      </c>
      <c r="H387" s="830">
        <v>5</v>
      </c>
      <c r="I387" s="830">
        <v>2032</v>
      </c>
      <c r="J387" s="830">
        <v>30</v>
      </c>
      <c r="K387" s="843">
        <v>6131.2681333835162</v>
      </c>
      <c r="L387" s="843" t="s">
        <v>224</v>
      </c>
      <c r="M387" s="844">
        <v>0</v>
      </c>
      <c r="N387" s="844">
        <v>0</v>
      </c>
      <c r="O387" s="845">
        <v>63.213031562500007</v>
      </c>
      <c r="P387" s="844">
        <v>0.35</v>
      </c>
      <c r="Q387" s="845">
        <v>121.91625769852928</v>
      </c>
      <c r="R387" s="829" t="s">
        <v>19</v>
      </c>
      <c r="S387" s="836" t="s">
        <v>226</v>
      </c>
      <c r="T387" s="836" t="s">
        <v>27</v>
      </c>
      <c r="U387" s="846" t="s">
        <v>27</v>
      </c>
      <c r="V387" s="847" t="s">
        <v>23</v>
      </c>
      <c r="W387" s="848" t="s">
        <v>23</v>
      </c>
      <c r="X387" s="848" t="s">
        <v>23</v>
      </c>
      <c r="Y387" s="849" t="s">
        <v>23</v>
      </c>
      <c r="Z387" s="850" t="s">
        <v>23</v>
      </c>
      <c r="AD387" s="952" t="s">
        <v>66</v>
      </c>
      <c r="AE387" s="947">
        <v>2814</v>
      </c>
      <c r="AF387" s="923">
        <v>6131.2681333835162</v>
      </c>
      <c r="AG387" s="923">
        <v>121.91625769852928</v>
      </c>
      <c r="AH387" s="948">
        <v>6.2859999999999999E-2</v>
      </c>
      <c r="AI387" s="937">
        <v>393.07517082341735</v>
      </c>
      <c r="AJ387" s="937">
        <v>63.213031562500007</v>
      </c>
      <c r="AK387" s="792">
        <v>4.3916155836899881E-2</v>
      </c>
      <c r="AL387" s="923">
        <v>2.7760733450216213</v>
      </c>
      <c r="AM387" s="923">
        <v>0</v>
      </c>
      <c r="AN387" s="937">
        <v>65.989104907521622</v>
      </c>
      <c r="AO387" s="937">
        <v>459.06427573093896</v>
      </c>
      <c r="AP387" s="792">
        <v>0.92999999999999983</v>
      </c>
      <c r="AQ387" s="937">
        <v>56.349029770086304</v>
      </c>
      <c r="AR387" s="886">
        <v>0</v>
      </c>
      <c r="AS387" s="923">
        <v>0</v>
      </c>
      <c r="AT387" s="923">
        <v>0</v>
      </c>
      <c r="AU387" s="949">
        <v>0</v>
      </c>
      <c r="AV387" s="944">
        <v>0</v>
      </c>
      <c r="AW387" s="923">
        <v>0</v>
      </c>
      <c r="AX387" s="23">
        <v>0</v>
      </c>
      <c r="AY387" s="937">
        <v>56.349029770086304</v>
      </c>
      <c r="AZ387" s="923">
        <v>0</v>
      </c>
      <c r="BA387" s="950">
        <v>56.349029770086304</v>
      </c>
      <c r="BB387" s="951">
        <v>459.06427573093896</v>
      </c>
      <c r="BL387" s="887"/>
      <c r="BN387" s="945"/>
    </row>
    <row r="388" spans="3:66">
      <c r="C388" s="841" t="s">
        <v>61</v>
      </c>
      <c r="D388" s="842" t="s">
        <v>67</v>
      </c>
      <c r="E388" s="842">
        <v>4225</v>
      </c>
      <c r="F388" s="829">
        <v>200</v>
      </c>
      <c r="G388" s="830">
        <v>2027</v>
      </c>
      <c r="H388" s="830">
        <v>5</v>
      </c>
      <c r="I388" s="830">
        <v>2032</v>
      </c>
      <c r="J388" s="830">
        <v>30</v>
      </c>
      <c r="K388" s="843">
        <v>6071.1576614875994</v>
      </c>
      <c r="L388" s="843" t="s">
        <v>224</v>
      </c>
      <c r="M388" s="844">
        <v>0</v>
      </c>
      <c r="N388" s="844">
        <v>0</v>
      </c>
      <c r="O388" s="845">
        <v>63.213031562500007</v>
      </c>
      <c r="P388" s="844">
        <v>0.35</v>
      </c>
      <c r="Q388" s="845">
        <v>121.91625769852928</v>
      </c>
      <c r="R388" s="829" t="s">
        <v>19</v>
      </c>
      <c r="S388" s="836" t="s">
        <v>226</v>
      </c>
      <c r="T388" s="836" t="s">
        <v>27</v>
      </c>
      <c r="U388" s="846" t="s">
        <v>27</v>
      </c>
      <c r="V388" s="847" t="s">
        <v>23</v>
      </c>
      <c r="W388" s="848" t="s">
        <v>23</v>
      </c>
      <c r="X388" s="848" t="s">
        <v>23</v>
      </c>
      <c r="Y388" s="849" t="s">
        <v>23</v>
      </c>
      <c r="Z388" s="850" t="s">
        <v>23</v>
      </c>
      <c r="AD388" s="952" t="s">
        <v>67</v>
      </c>
      <c r="AE388" s="947">
        <v>4225</v>
      </c>
      <c r="AF388" s="923">
        <v>6071.1576614875994</v>
      </c>
      <c r="AG388" s="923">
        <v>121.91625769852928</v>
      </c>
      <c r="AH388" s="948">
        <v>6.2859999999999999E-2</v>
      </c>
      <c r="AI388" s="937">
        <v>389.29662656004001</v>
      </c>
      <c r="AJ388" s="937">
        <v>63.213031562500007</v>
      </c>
      <c r="AK388" s="792">
        <v>4.3916155836899881E-2</v>
      </c>
      <c r="AL388" s="923">
        <v>2.7760733450216213</v>
      </c>
      <c r="AM388" s="923">
        <v>0</v>
      </c>
      <c r="AN388" s="937">
        <v>65.989104907521622</v>
      </c>
      <c r="AO388" s="937">
        <v>455.28573146756162</v>
      </c>
      <c r="AP388" s="792">
        <v>0.92999999999999983</v>
      </c>
      <c r="AQ388" s="937">
        <v>55.885222598757998</v>
      </c>
      <c r="AR388" s="886">
        <v>0</v>
      </c>
      <c r="AS388" s="923">
        <v>0</v>
      </c>
      <c r="AT388" s="923">
        <v>0</v>
      </c>
      <c r="AU388" s="949">
        <v>0</v>
      </c>
      <c r="AV388" s="944">
        <v>0</v>
      </c>
      <c r="AW388" s="923">
        <v>0</v>
      </c>
      <c r="AX388" s="23">
        <v>0</v>
      </c>
      <c r="AY388" s="937">
        <v>55.885222598757998</v>
      </c>
      <c r="AZ388" s="923">
        <v>0</v>
      </c>
      <c r="BA388" s="950">
        <v>55.885222598757998</v>
      </c>
      <c r="BB388" s="951">
        <v>455.28573146756162</v>
      </c>
      <c r="BL388" s="887"/>
      <c r="BN388" s="945"/>
    </row>
    <row r="389" spans="3:66">
      <c r="C389" s="841" t="s">
        <v>238</v>
      </c>
      <c r="D389" s="842" t="s">
        <v>68</v>
      </c>
      <c r="E389" s="842">
        <v>6130</v>
      </c>
      <c r="F389" s="829">
        <v>200</v>
      </c>
      <c r="G389" s="830">
        <v>2027</v>
      </c>
      <c r="H389" s="830">
        <v>5</v>
      </c>
      <c r="I389" s="830">
        <v>2032</v>
      </c>
      <c r="J389" s="830">
        <v>30</v>
      </c>
      <c r="K389" s="843">
        <v>5890.8262457998489</v>
      </c>
      <c r="L389" s="843" t="s">
        <v>224</v>
      </c>
      <c r="M389" s="844">
        <v>0</v>
      </c>
      <c r="N389" s="844">
        <v>0</v>
      </c>
      <c r="O389" s="845">
        <v>63.213031562500007</v>
      </c>
      <c r="P389" s="844">
        <v>0.35</v>
      </c>
      <c r="Q389" s="845">
        <v>121.91625769852928</v>
      </c>
      <c r="R389" s="829" t="s">
        <v>19</v>
      </c>
      <c r="S389" s="836" t="s">
        <v>226</v>
      </c>
      <c r="T389" s="836" t="s">
        <v>27</v>
      </c>
      <c r="U389" s="846" t="s">
        <v>27</v>
      </c>
      <c r="V389" s="847" t="s">
        <v>23</v>
      </c>
      <c r="W389" s="848" t="s">
        <v>23</v>
      </c>
      <c r="X389" s="848" t="s">
        <v>23</v>
      </c>
      <c r="Y389" s="849" t="s">
        <v>23</v>
      </c>
      <c r="Z389" s="850" t="s">
        <v>23</v>
      </c>
      <c r="AD389" s="952" t="s">
        <v>68</v>
      </c>
      <c r="AE389" s="947">
        <v>6130</v>
      </c>
      <c r="AF389" s="923">
        <v>5890.8262457998489</v>
      </c>
      <c r="AG389" s="923">
        <v>121.91625769852928</v>
      </c>
      <c r="AH389" s="948">
        <v>6.2859999999999999E-2</v>
      </c>
      <c r="AI389" s="937">
        <v>377.96099376990804</v>
      </c>
      <c r="AJ389" s="937">
        <v>63.213031562500007</v>
      </c>
      <c r="AK389" s="792">
        <v>4.3916155836899881E-2</v>
      </c>
      <c r="AL389" s="923">
        <v>2.7760733450216213</v>
      </c>
      <c r="AM389" s="923">
        <v>0</v>
      </c>
      <c r="AN389" s="937">
        <v>65.989104907521622</v>
      </c>
      <c r="AO389" s="937">
        <v>443.95009867742965</v>
      </c>
      <c r="AP389" s="792">
        <v>0.92999999999999983</v>
      </c>
      <c r="AQ389" s="937">
        <v>54.493801084773125</v>
      </c>
      <c r="AR389" s="886">
        <v>0</v>
      </c>
      <c r="AS389" s="923">
        <v>0</v>
      </c>
      <c r="AT389" s="923">
        <v>0</v>
      </c>
      <c r="AU389" s="949">
        <v>0</v>
      </c>
      <c r="AV389" s="944">
        <v>0</v>
      </c>
      <c r="AW389" s="923">
        <v>0</v>
      </c>
      <c r="AX389" s="23">
        <v>0</v>
      </c>
      <c r="AY389" s="937">
        <v>54.493801084773125</v>
      </c>
      <c r="AZ389" s="923">
        <v>0</v>
      </c>
      <c r="BA389" s="950">
        <v>54.493801084773125</v>
      </c>
      <c r="BB389" s="951">
        <v>443.95009867742965</v>
      </c>
      <c r="BL389" s="887"/>
      <c r="BN389" s="945"/>
    </row>
    <row r="390" spans="3:66">
      <c r="C390" s="826" t="s">
        <v>29</v>
      </c>
      <c r="D390" s="827" t="s">
        <v>139</v>
      </c>
      <c r="E390" s="827" t="s">
        <v>19</v>
      </c>
      <c r="F390" s="852">
        <v>600</v>
      </c>
      <c r="G390" s="853">
        <v>2030</v>
      </c>
      <c r="H390" s="854">
        <v>5</v>
      </c>
      <c r="I390" s="855">
        <v>2035</v>
      </c>
      <c r="J390" s="853">
        <v>60</v>
      </c>
      <c r="K390" s="856">
        <v>9662.0899895204802</v>
      </c>
      <c r="L390" s="856">
        <v>9.7419216719999984</v>
      </c>
      <c r="M390" s="857">
        <v>0</v>
      </c>
      <c r="N390" s="857">
        <v>0</v>
      </c>
      <c r="O390" s="858">
        <v>97.419216720000009</v>
      </c>
      <c r="P390" s="857">
        <v>0</v>
      </c>
      <c r="Q390" s="858">
        <v>17</v>
      </c>
      <c r="R390" s="852">
        <v>9180</v>
      </c>
      <c r="S390" s="859">
        <v>0.37169297166632898</v>
      </c>
      <c r="T390" s="859">
        <v>0.02</v>
      </c>
      <c r="U390" s="860">
        <v>0.05</v>
      </c>
      <c r="V390" s="861">
        <v>720</v>
      </c>
      <c r="W390" s="862">
        <v>0</v>
      </c>
      <c r="X390" s="862">
        <v>0</v>
      </c>
      <c r="Y390" s="863">
        <v>0</v>
      </c>
      <c r="Z390" s="696">
        <v>0</v>
      </c>
      <c r="AD390" s="946" t="s">
        <v>139</v>
      </c>
      <c r="AE390" s="947" t="s">
        <v>19</v>
      </c>
      <c r="AF390" s="923">
        <v>9662.0899895204802</v>
      </c>
      <c r="AG390" s="923">
        <v>17</v>
      </c>
      <c r="AH390" s="948">
        <v>5.042E-2</v>
      </c>
      <c r="AI390" s="937">
        <v>488.0197172716226</v>
      </c>
      <c r="AJ390" s="937">
        <v>97.419216720000009</v>
      </c>
      <c r="AK390" s="792">
        <v>9.424209404023759E-2</v>
      </c>
      <c r="AL390" s="923">
        <v>9.1809909834525261</v>
      </c>
      <c r="AM390" s="923">
        <v>0</v>
      </c>
      <c r="AN390" s="937">
        <v>106.60020770345254</v>
      </c>
      <c r="AO390" s="937">
        <v>594.61992497507515</v>
      </c>
      <c r="AP390" s="792">
        <v>0.92999999999999994</v>
      </c>
      <c r="AQ390" s="937">
        <v>72.988157923979372</v>
      </c>
      <c r="AR390" s="886">
        <v>0</v>
      </c>
      <c r="AS390" s="923">
        <v>0</v>
      </c>
      <c r="AT390" s="923">
        <v>0</v>
      </c>
      <c r="AU390" s="949">
        <v>9.7419216719999984</v>
      </c>
      <c r="AV390" s="944">
        <v>0</v>
      </c>
      <c r="AW390" s="923">
        <v>0</v>
      </c>
      <c r="AX390" s="23">
        <v>0</v>
      </c>
      <c r="AY390" s="937">
        <v>82.730079595979376</v>
      </c>
      <c r="AZ390" s="923">
        <v>-20.662253860134935</v>
      </c>
      <c r="BA390" s="950">
        <v>62.067825735844437</v>
      </c>
      <c r="BB390" s="951">
        <v>446.11060526777857</v>
      </c>
      <c r="BL390" s="887"/>
      <c r="BN390" s="945"/>
    </row>
    <row r="391" spans="3:66">
      <c r="C391" s="841" t="s">
        <v>234</v>
      </c>
      <c r="D391" s="842" t="s">
        <v>64</v>
      </c>
      <c r="E391" s="842">
        <v>19</v>
      </c>
      <c r="F391" s="829">
        <v>600</v>
      </c>
      <c r="G391" s="830">
        <v>2030</v>
      </c>
      <c r="H391" s="830">
        <v>5</v>
      </c>
      <c r="I391" s="830">
        <v>2035</v>
      </c>
      <c r="J391" s="830">
        <v>60</v>
      </c>
      <c r="K391" s="843">
        <v>10531.678088577324</v>
      </c>
      <c r="L391" s="843">
        <v>9.7419216719999984</v>
      </c>
      <c r="M391" s="844">
        <v>0</v>
      </c>
      <c r="N391" s="844">
        <v>0</v>
      </c>
      <c r="O391" s="845">
        <v>97.419216720000009</v>
      </c>
      <c r="P391" s="844">
        <v>0</v>
      </c>
      <c r="Q391" s="845">
        <v>17</v>
      </c>
      <c r="R391" s="829">
        <v>9180</v>
      </c>
      <c r="S391" s="836">
        <v>0.37169297166632898</v>
      </c>
      <c r="T391" s="836">
        <v>0.02</v>
      </c>
      <c r="U391" s="846">
        <v>0.05</v>
      </c>
      <c r="V391" s="847">
        <v>720</v>
      </c>
      <c r="W391" s="848">
        <v>0</v>
      </c>
      <c r="X391" s="848">
        <v>0</v>
      </c>
      <c r="Y391" s="849">
        <v>0</v>
      </c>
      <c r="Z391" s="850">
        <v>0</v>
      </c>
      <c r="AD391" s="952" t="s">
        <v>64</v>
      </c>
      <c r="AE391" s="947">
        <v>19</v>
      </c>
      <c r="AF391" s="923">
        <v>10531.678088577324</v>
      </c>
      <c r="AG391" s="923">
        <v>17</v>
      </c>
      <c r="AH391" s="948">
        <v>5.042E-2</v>
      </c>
      <c r="AI391" s="937">
        <v>531.86434922606873</v>
      </c>
      <c r="AJ391" s="937">
        <v>97.419216720000009</v>
      </c>
      <c r="AK391" s="792">
        <v>9.424209404023759E-2</v>
      </c>
      <c r="AL391" s="923">
        <v>9.1809909834525261</v>
      </c>
      <c r="AM391" s="923">
        <v>0</v>
      </c>
      <c r="AN391" s="937">
        <v>106.60020770345254</v>
      </c>
      <c r="AO391" s="937">
        <v>638.46455692952122</v>
      </c>
      <c r="AP391" s="792">
        <v>0.92999999999999994</v>
      </c>
      <c r="AQ391" s="937">
        <v>78.369980474483384</v>
      </c>
      <c r="AR391" s="886">
        <v>0</v>
      </c>
      <c r="AS391" s="923">
        <v>0</v>
      </c>
      <c r="AT391" s="923">
        <v>0</v>
      </c>
      <c r="AU391" s="949">
        <v>9.7419216719999984</v>
      </c>
      <c r="AV391" s="944">
        <v>0</v>
      </c>
      <c r="AW391" s="923">
        <v>0</v>
      </c>
      <c r="AX391" s="23">
        <v>0</v>
      </c>
      <c r="AY391" s="937">
        <v>88.111902146483388</v>
      </c>
      <c r="AZ391" s="923">
        <v>-20.662253860134935</v>
      </c>
      <c r="BA391" s="950">
        <v>67.449648286348449</v>
      </c>
      <c r="BB391" s="951">
        <v>488.7445255307569</v>
      </c>
      <c r="BL391" s="887"/>
      <c r="BN391" s="945"/>
    </row>
    <row r="392" spans="3:66">
      <c r="C392" s="841" t="s">
        <v>235</v>
      </c>
      <c r="D392" s="842" t="s">
        <v>65</v>
      </c>
      <c r="E392" s="842">
        <v>497</v>
      </c>
      <c r="F392" s="829">
        <v>600</v>
      </c>
      <c r="G392" s="830">
        <v>2030</v>
      </c>
      <c r="H392" s="830">
        <v>5</v>
      </c>
      <c r="I392" s="830">
        <v>2035</v>
      </c>
      <c r="J392" s="830">
        <v>60</v>
      </c>
      <c r="K392" s="843">
        <v>11208.024387843756</v>
      </c>
      <c r="L392" s="843">
        <v>9.7419216719999984</v>
      </c>
      <c r="M392" s="844">
        <v>0</v>
      </c>
      <c r="N392" s="844">
        <v>0</v>
      </c>
      <c r="O392" s="845">
        <v>97.419216720000009</v>
      </c>
      <c r="P392" s="844">
        <v>0</v>
      </c>
      <c r="Q392" s="845">
        <v>17</v>
      </c>
      <c r="R392" s="829">
        <v>9180</v>
      </c>
      <c r="S392" s="836">
        <v>0.37169297166632898</v>
      </c>
      <c r="T392" s="836">
        <v>0.02</v>
      </c>
      <c r="U392" s="846">
        <v>0.05</v>
      </c>
      <c r="V392" s="847">
        <v>720</v>
      </c>
      <c r="W392" s="848">
        <v>0</v>
      </c>
      <c r="X392" s="848">
        <v>0</v>
      </c>
      <c r="Y392" s="849">
        <v>0</v>
      </c>
      <c r="Z392" s="850">
        <v>0</v>
      </c>
      <c r="AD392" s="952" t="s">
        <v>65</v>
      </c>
      <c r="AE392" s="947">
        <v>497</v>
      </c>
      <c r="AF392" s="923">
        <v>11208.024387843756</v>
      </c>
      <c r="AG392" s="923">
        <v>17</v>
      </c>
      <c r="AH392" s="948">
        <v>5.042E-2</v>
      </c>
      <c r="AI392" s="937">
        <v>565.9657296350822</v>
      </c>
      <c r="AJ392" s="937">
        <v>97.419216720000009</v>
      </c>
      <c r="AK392" s="792">
        <v>9.424209404023759E-2</v>
      </c>
      <c r="AL392" s="923">
        <v>9.1809909834525261</v>
      </c>
      <c r="AM392" s="923">
        <v>0</v>
      </c>
      <c r="AN392" s="937">
        <v>106.60020770345254</v>
      </c>
      <c r="AO392" s="937">
        <v>672.5659373385347</v>
      </c>
      <c r="AP392" s="792">
        <v>0.92999999999999994</v>
      </c>
      <c r="AQ392" s="937">
        <v>82.555842458208716</v>
      </c>
      <c r="AR392" s="886">
        <v>0</v>
      </c>
      <c r="AS392" s="923">
        <v>0</v>
      </c>
      <c r="AT392" s="923">
        <v>0</v>
      </c>
      <c r="AU392" s="949">
        <v>9.7419216719999984</v>
      </c>
      <c r="AV392" s="944">
        <v>0</v>
      </c>
      <c r="AW392" s="923">
        <v>0</v>
      </c>
      <c r="AX392" s="23">
        <v>0</v>
      </c>
      <c r="AY392" s="937">
        <v>92.297764130208719</v>
      </c>
      <c r="AZ392" s="923">
        <v>-20.662253860134935</v>
      </c>
      <c r="BA392" s="950">
        <v>71.63551027007378</v>
      </c>
      <c r="BB392" s="951">
        <v>522.0018552513061</v>
      </c>
      <c r="BL392" s="887"/>
      <c r="BN392" s="945"/>
    </row>
    <row r="393" spans="3:66">
      <c r="C393" s="841" t="s">
        <v>236</v>
      </c>
      <c r="D393" s="842" t="s">
        <v>56</v>
      </c>
      <c r="E393" s="842">
        <v>2353</v>
      </c>
      <c r="F393" s="829">
        <v>600</v>
      </c>
      <c r="G393" s="830">
        <v>2030</v>
      </c>
      <c r="H393" s="830">
        <v>5</v>
      </c>
      <c r="I393" s="830">
        <v>2035</v>
      </c>
      <c r="J393" s="830">
        <v>60</v>
      </c>
      <c r="K393" s="843">
        <v>10048.573589101299</v>
      </c>
      <c r="L393" s="843">
        <v>9.7419216719999984</v>
      </c>
      <c r="M393" s="844">
        <v>0</v>
      </c>
      <c r="N393" s="844">
        <v>0</v>
      </c>
      <c r="O393" s="845">
        <v>97.419216720000009</v>
      </c>
      <c r="P393" s="844">
        <v>0</v>
      </c>
      <c r="Q393" s="845">
        <v>17</v>
      </c>
      <c r="R393" s="829">
        <v>9180</v>
      </c>
      <c r="S393" s="836">
        <v>0.37169297166632898</v>
      </c>
      <c r="T393" s="836">
        <v>0.02</v>
      </c>
      <c r="U393" s="846">
        <v>0.05</v>
      </c>
      <c r="V393" s="847">
        <v>720</v>
      </c>
      <c r="W393" s="848">
        <v>0</v>
      </c>
      <c r="X393" s="848">
        <v>0</v>
      </c>
      <c r="Y393" s="849">
        <v>0</v>
      </c>
      <c r="Z393" s="850">
        <v>0</v>
      </c>
      <c r="AD393" s="952" t="s">
        <v>56</v>
      </c>
      <c r="AE393" s="947">
        <v>2353</v>
      </c>
      <c r="AF393" s="923">
        <v>10048.573589101299</v>
      </c>
      <c r="AG393" s="923">
        <v>17</v>
      </c>
      <c r="AH393" s="948">
        <v>5.042E-2</v>
      </c>
      <c r="AI393" s="937">
        <v>507.50622036248751</v>
      </c>
      <c r="AJ393" s="937">
        <v>97.419216720000009</v>
      </c>
      <c r="AK393" s="792">
        <v>9.424209404023759E-2</v>
      </c>
      <c r="AL393" s="923">
        <v>9.1809909834525261</v>
      </c>
      <c r="AM393" s="923">
        <v>0</v>
      </c>
      <c r="AN393" s="937">
        <v>106.60020770345254</v>
      </c>
      <c r="AO393" s="937">
        <v>614.10642806594001</v>
      </c>
      <c r="AP393" s="792">
        <v>0.92999999999999994</v>
      </c>
      <c r="AQ393" s="937">
        <v>75.380079057536719</v>
      </c>
      <c r="AR393" s="886">
        <v>0</v>
      </c>
      <c r="AS393" s="923">
        <v>0</v>
      </c>
      <c r="AT393" s="923">
        <v>0</v>
      </c>
      <c r="AU393" s="949">
        <v>9.7419216719999984</v>
      </c>
      <c r="AV393" s="944">
        <v>0</v>
      </c>
      <c r="AW393" s="923">
        <v>0</v>
      </c>
      <c r="AX393" s="23">
        <v>0</v>
      </c>
      <c r="AY393" s="937">
        <v>85.122000729536722</v>
      </c>
      <c r="AZ393" s="923">
        <v>-20.662253860134935</v>
      </c>
      <c r="BA393" s="950">
        <v>64.459746869401783</v>
      </c>
      <c r="BB393" s="951">
        <v>465.04011377480731</v>
      </c>
      <c r="BL393" s="887"/>
      <c r="BN393" s="945"/>
    </row>
    <row r="394" spans="3:66">
      <c r="C394" s="841" t="s">
        <v>237</v>
      </c>
      <c r="D394" s="842" t="s">
        <v>66</v>
      </c>
      <c r="E394" s="842">
        <v>2814</v>
      </c>
      <c r="F394" s="829">
        <v>600</v>
      </c>
      <c r="G394" s="830">
        <v>2030</v>
      </c>
      <c r="H394" s="830">
        <v>5</v>
      </c>
      <c r="I394" s="830">
        <v>2035</v>
      </c>
      <c r="J394" s="830">
        <v>60</v>
      </c>
      <c r="K394" s="843">
        <v>9855.3317893108906</v>
      </c>
      <c r="L394" s="843">
        <v>9.7419216719999984</v>
      </c>
      <c r="M394" s="844">
        <v>0</v>
      </c>
      <c r="N394" s="844">
        <v>0</v>
      </c>
      <c r="O394" s="845">
        <v>97.419216720000009</v>
      </c>
      <c r="P394" s="844">
        <v>0</v>
      </c>
      <c r="Q394" s="845">
        <v>17</v>
      </c>
      <c r="R394" s="829">
        <v>9180</v>
      </c>
      <c r="S394" s="836">
        <v>0.37169297166632898</v>
      </c>
      <c r="T394" s="836">
        <v>0.02</v>
      </c>
      <c r="U394" s="846">
        <v>0.05</v>
      </c>
      <c r="V394" s="847">
        <v>720</v>
      </c>
      <c r="W394" s="848">
        <v>0</v>
      </c>
      <c r="X394" s="848">
        <v>0</v>
      </c>
      <c r="Y394" s="849">
        <v>0</v>
      </c>
      <c r="Z394" s="850">
        <v>0</v>
      </c>
      <c r="AD394" s="952" t="s">
        <v>66</v>
      </c>
      <c r="AE394" s="947">
        <v>2814</v>
      </c>
      <c r="AF394" s="923">
        <v>9855.3317893108906</v>
      </c>
      <c r="AG394" s="923">
        <v>17</v>
      </c>
      <c r="AH394" s="948">
        <v>5.042E-2</v>
      </c>
      <c r="AI394" s="937">
        <v>497.76296881705508</v>
      </c>
      <c r="AJ394" s="937">
        <v>97.419216720000009</v>
      </c>
      <c r="AK394" s="792">
        <v>9.424209404023759E-2</v>
      </c>
      <c r="AL394" s="923">
        <v>9.1809909834525261</v>
      </c>
      <c r="AM394" s="923">
        <v>0</v>
      </c>
      <c r="AN394" s="937">
        <v>106.60020770345254</v>
      </c>
      <c r="AO394" s="937">
        <v>604.36317652050764</v>
      </c>
      <c r="AP394" s="792">
        <v>0.92999999999999994</v>
      </c>
      <c r="AQ394" s="937">
        <v>74.184118490758038</v>
      </c>
      <c r="AR394" s="886">
        <v>0</v>
      </c>
      <c r="AS394" s="923">
        <v>0</v>
      </c>
      <c r="AT394" s="923">
        <v>0</v>
      </c>
      <c r="AU394" s="949">
        <v>9.7419216719999984</v>
      </c>
      <c r="AV394" s="944">
        <v>0</v>
      </c>
      <c r="AW394" s="923">
        <v>0</v>
      </c>
      <c r="AX394" s="23">
        <v>0</v>
      </c>
      <c r="AY394" s="937">
        <v>83.926040162758042</v>
      </c>
      <c r="AZ394" s="923">
        <v>-20.662253860134935</v>
      </c>
      <c r="BA394" s="950">
        <v>63.263786302623103</v>
      </c>
      <c r="BB394" s="951">
        <v>455.5713908867852</v>
      </c>
      <c r="BL394" s="887"/>
      <c r="BN394" s="945"/>
    </row>
    <row r="395" spans="3:66">
      <c r="C395" s="841" t="s">
        <v>61</v>
      </c>
      <c r="D395" s="842" t="s">
        <v>67</v>
      </c>
      <c r="E395" s="842">
        <v>4225</v>
      </c>
      <c r="F395" s="829">
        <v>600</v>
      </c>
      <c r="G395" s="830">
        <v>2030</v>
      </c>
      <c r="H395" s="830">
        <v>5</v>
      </c>
      <c r="I395" s="830">
        <v>2035</v>
      </c>
      <c r="J395" s="830">
        <v>60</v>
      </c>
      <c r="K395" s="843">
        <v>9855.3317893108906</v>
      </c>
      <c r="L395" s="843">
        <v>9.7419216719999984</v>
      </c>
      <c r="M395" s="844">
        <v>0</v>
      </c>
      <c r="N395" s="844">
        <v>0</v>
      </c>
      <c r="O395" s="845">
        <v>97.419216720000009</v>
      </c>
      <c r="P395" s="844">
        <v>0</v>
      </c>
      <c r="Q395" s="845">
        <v>17</v>
      </c>
      <c r="R395" s="829">
        <v>9180</v>
      </c>
      <c r="S395" s="836">
        <v>0.37169297166632898</v>
      </c>
      <c r="T395" s="836">
        <v>0.02</v>
      </c>
      <c r="U395" s="846">
        <v>0.05</v>
      </c>
      <c r="V395" s="847">
        <v>720</v>
      </c>
      <c r="W395" s="848">
        <v>0</v>
      </c>
      <c r="X395" s="848">
        <v>0</v>
      </c>
      <c r="Y395" s="849">
        <v>0</v>
      </c>
      <c r="Z395" s="850">
        <v>0</v>
      </c>
      <c r="AD395" s="952" t="s">
        <v>67</v>
      </c>
      <c r="AE395" s="947">
        <v>4225</v>
      </c>
      <c r="AF395" s="923">
        <v>9855.3317893108906</v>
      </c>
      <c r="AG395" s="923">
        <v>17</v>
      </c>
      <c r="AH395" s="948">
        <v>5.042E-2</v>
      </c>
      <c r="AI395" s="937">
        <v>497.76296881705508</v>
      </c>
      <c r="AJ395" s="937">
        <v>97.419216720000009</v>
      </c>
      <c r="AK395" s="792">
        <v>9.424209404023759E-2</v>
      </c>
      <c r="AL395" s="923">
        <v>9.1809909834525261</v>
      </c>
      <c r="AM395" s="923">
        <v>0</v>
      </c>
      <c r="AN395" s="937">
        <v>106.60020770345254</v>
      </c>
      <c r="AO395" s="937">
        <v>604.36317652050764</v>
      </c>
      <c r="AP395" s="792">
        <v>0.92999999999999994</v>
      </c>
      <c r="AQ395" s="937">
        <v>74.184118490758038</v>
      </c>
      <c r="AR395" s="886">
        <v>0</v>
      </c>
      <c r="AS395" s="923">
        <v>0</v>
      </c>
      <c r="AT395" s="923">
        <v>0</v>
      </c>
      <c r="AU395" s="949">
        <v>9.7419216719999984</v>
      </c>
      <c r="AV395" s="944">
        <v>0</v>
      </c>
      <c r="AW395" s="923">
        <v>0</v>
      </c>
      <c r="AX395" s="23">
        <v>0</v>
      </c>
      <c r="AY395" s="937">
        <v>83.926040162758042</v>
      </c>
      <c r="AZ395" s="923">
        <v>-22.714082333249404</v>
      </c>
      <c r="BA395" s="950">
        <v>61.211957829508634</v>
      </c>
      <c r="BB395" s="951">
        <v>440.79588651076733</v>
      </c>
      <c r="BL395" s="887"/>
      <c r="BN395" s="945"/>
    </row>
    <row r="396" spans="3:66">
      <c r="C396" s="841" t="s">
        <v>238</v>
      </c>
      <c r="D396" s="842" t="s">
        <v>68</v>
      </c>
      <c r="E396" s="842">
        <v>6130</v>
      </c>
      <c r="F396" s="829">
        <v>600</v>
      </c>
      <c r="G396" s="830">
        <v>2030</v>
      </c>
      <c r="H396" s="830">
        <v>5</v>
      </c>
      <c r="I396" s="830">
        <v>2035</v>
      </c>
      <c r="J396" s="830">
        <v>60</v>
      </c>
      <c r="K396" s="843">
        <v>9565.469089625276</v>
      </c>
      <c r="L396" s="843">
        <v>9.7419216719999984</v>
      </c>
      <c r="M396" s="844">
        <v>0</v>
      </c>
      <c r="N396" s="844">
        <v>0</v>
      </c>
      <c r="O396" s="845">
        <v>97.419216720000009</v>
      </c>
      <c r="P396" s="844">
        <v>0</v>
      </c>
      <c r="Q396" s="845">
        <v>17</v>
      </c>
      <c r="R396" s="829">
        <v>9180</v>
      </c>
      <c r="S396" s="836">
        <v>0.37169297166632898</v>
      </c>
      <c r="T396" s="836">
        <v>0.02</v>
      </c>
      <c r="U396" s="846">
        <v>0.05</v>
      </c>
      <c r="V396" s="847">
        <v>720</v>
      </c>
      <c r="W396" s="848">
        <v>0</v>
      </c>
      <c r="X396" s="848">
        <v>0</v>
      </c>
      <c r="Y396" s="849">
        <v>0</v>
      </c>
      <c r="Z396" s="850">
        <v>0</v>
      </c>
      <c r="AD396" s="952" t="s">
        <v>68</v>
      </c>
      <c r="AE396" s="947">
        <v>6130</v>
      </c>
      <c r="AF396" s="923">
        <v>9565.469089625276</v>
      </c>
      <c r="AG396" s="923">
        <v>17</v>
      </c>
      <c r="AH396" s="948">
        <v>5.042E-2</v>
      </c>
      <c r="AI396" s="937">
        <v>483.14809149890641</v>
      </c>
      <c r="AJ396" s="937">
        <v>97.419216720000009</v>
      </c>
      <c r="AK396" s="792">
        <v>9.424209404023759E-2</v>
      </c>
      <c r="AL396" s="923">
        <v>9.1809909834525261</v>
      </c>
      <c r="AM396" s="923">
        <v>0</v>
      </c>
      <c r="AN396" s="937">
        <v>106.60020770345254</v>
      </c>
      <c r="AO396" s="937">
        <v>589.74829920235891</v>
      </c>
      <c r="AP396" s="792">
        <v>0.92999999999999994</v>
      </c>
      <c r="AQ396" s="937">
        <v>72.390177640590039</v>
      </c>
      <c r="AR396" s="886">
        <v>0</v>
      </c>
      <c r="AS396" s="923">
        <v>0</v>
      </c>
      <c r="AT396" s="923">
        <v>0</v>
      </c>
      <c r="AU396" s="949">
        <v>9.7419216719999984</v>
      </c>
      <c r="AV396" s="944">
        <v>0</v>
      </c>
      <c r="AW396" s="923">
        <v>0</v>
      </c>
      <c r="AX396" s="23">
        <v>0</v>
      </c>
      <c r="AY396" s="937">
        <v>82.132099312590043</v>
      </c>
      <c r="AZ396" s="923">
        <v>-22.714082333249404</v>
      </c>
      <c r="BA396" s="950">
        <v>59.418016979340635</v>
      </c>
      <c r="BB396" s="951">
        <v>426.650173912838</v>
      </c>
      <c r="BL396" s="887"/>
      <c r="BN396" s="945"/>
    </row>
    <row r="397" spans="3:66">
      <c r="C397" s="826" t="s">
        <v>29</v>
      </c>
      <c r="D397" s="827" t="s">
        <v>140</v>
      </c>
      <c r="E397" s="827" t="s">
        <v>19</v>
      </c>
      <c r="F397" s="852">
        <v>600</v>
      </c>
      <c r="G397" s="853">
        <v>2030</v>
      </c>
      <c r="H397" s="854">
        <v>4</v>
      </c>
      <c r="I397" s="855">
        <v>2034</v>
      </c>
      <c r="J397" s="853">
        <v>60</v>
      </c>
      <c r="K397" s="856">
        <v>6368.2283005728714</v>
      </c>
      <c r="L397" s="856">
        <v>8.7390767939999989</v>
      </c>
      <c r="M397" s="857">
        <v>0</v>
      </c>
      <c r="N397" s="857">
        <v>0</v>
      </c>
      <c r="O397" s="858">
        <v>84.52549685999999</v>
      </c>
      <c r="P397" s="857">
        <v>0</v>
      </c>
      <c r="Q397" s="858">
        <v>12</v>
      </c>
      <c r="R397" s="852">
        <v>9180</v>
      </c>
      <c r="S397" s="859">
        <v>0.37169297166632898</v>
      </c>
      <c r="T397" s="859">
        <v>0.02</v>
      </c>
      <c r="U397" s="860">
        <v>0.05</v>
      </c>
      <c r="V397" s="861">
        <v>720</v>
      </c>
      <c r="W397" s="862">
        <v>0</v>
      </c>
      <c r="X397" s="862">
        <v>0</v>
      </c>
      <c r="Y397" s="863">
        <v>0</v>
      </c>
      <c r="Z397" s="696">
        <v>0</v>
      </c>
      <c r="AD397" s="946" t="s">
        <v>140</v>
      </c>
      <c r="AE397" s="947" t="s">
        <v>19</v>
      </c>
      <c r="AF397" s="923">
        <v>6368.2283005728714</v>
      </c>
      <c r="AG397" s="923">
        <v>12</v>
      </c>
      <c r="AH397" s="948">
        <v>5.042E-2</v>
      </c>
      <c r="AI397" s="937">
        <v>321.69111091488418</v>
      </c>
      <c r="AJ397" s="937">
        <v>84.52549685999999</v>
      </c>
      <c r="AK397" s="792">
        <v>9.424209404023759E-2</v>
      </c>
      <c r="AL397" s="923">
        <v>7.9658598238779259</v>
      </c>
      <c r="AM397" s="923">
        <v>0</v>
      </c>
      <c r="AN397" s="937">
        <v>92.49135668387791</v>
      </c>
      <c r="AO397" s="937">
        <v>414.18246759876206</v>
      </c>
      <c r="AP397" s="792">
        <v>0.92999999999999994</v>
      </c>
      <c r="AQ397" s="937">
        <v>50.839896351789918</v>
      </c>
      <c r="AR397" s="886">
        <v>0</v>
      </c>
      <c r="AS397" s="923">
        <v>0</v>
      </c>
      <c r="AT397" s="923">
        <v>0</v>
      </c>
      <c r="AU397" s="949">
        <v>8.7390767939999989</v>
      </c>
      <c r="AV397" s="944">
        <v>0</v>
      </c>
      <c r="AW397" s="923">
        <v>0</v>
      </c>
      <c r="AX397" s="23">
        <v>0</v>
      </c>
      <c r="AY397" s="937">
        <v>59.578973145789917</v>
      </c>
      <c r="AZ397" s="923">
        <v>-22.714082333249404</v>
      </c>
      <c r="BA397" s="950">
        <v>36.864890812540509</v>
      </c>
      <c r="BB397" s="951">
        <v>256.27819074917898</v>
      </c>
      <c r="BL397" s="887"/>
      <c r="BN397" s="945"/>
    </row>
    <row r="398" spans="3:66">
      <c r="C398" s="841" t="s">
        <v>234</v>
      </c>
      <c r="D398" s="842" t="s">
        <v>64</v>
      </c>
      <c r="E398" s="842">
        <v>19</v>
      </c>
      <c r="F398" s="829">
        <v>600</v>
      </c>
      <c r="G398" s="830">
        <v>2030</v>
      </c>
      <c r="H398" s="830">
        <v>4</v>
      </c>
      <c r="I398" s="830">
        <v>2034</v>
      </c>
      <c r="J398" s="830">
        <v>60</v>
      </c>
      <c r="K398" s="843">
        <v>6941.3688476244306</v>
      </c>
      <c r="L398" s="843">
        <v>8.7390767939999989</v>
      </c>
      <c r="M398" s="844">
        <v>0</v>
      </c>
      <c r="N398" s="844">
        <v>0</v>
      </c>
      <c r="O398" s="845">
        <v>84.52549685999999</v>
      </c>
      <c r="P398" s="844">
        <v>0</v>
      </c>
      <c r="Q398" s="845">
        <v>12</v>
      </c>
      <c r="R398" s="829">
        <v>9180</v>
      </c>
      <c r="S398" s="836">
        <v>0.37169297166632898</v>
      </c>
      <c r="T398" s="836">
        <v>0.02</v>
      </c>
      <c r="U398" s="846">
        <v>0.05</v>
      </c>
      <c r="V398" s="847">
        <v>720</v>
      </c>
      <c r="W398" s="848">
        <v>0</v>
      </c>
      <c r="X398" s="848">
        <v>0</v>
      </c>
      <c r="Y398" s="849">
        <v>0</v>
      </c>
      <c r="Z398" s="850">
        <v>0</v>
      </c>
      <c r="AD398" s="952" t="s">
        <v>64</v>
      </c>
      <c r="AE398" s="947">
        <v>19</v>
      </c>
      <c r="AF398" s="923">
        <v>6941.3688476244306</v>
      </c>
      <c r="AG398" s="923">
        <v>12</v>
      </c>
      <c r="AH398" s="948">
        <v>5.042E-2</v>
      </c>
      <c r="AI398" s="937">
        <v>350.5888572972238</v>
      </c>
      <c r="AJ398" s="937">
        <v>84.52549685999999</v>
      </c>
      <c r="AK398" s="792">
        <v>9.424209404023759E-2</v>
      </c>
      <c r="AL398" s="923">
        <v>7.9658598238779259</v>
      </c>
      <c r="AM398" s="923">
        <v>0</v>
      </c>
      <c r="AN398" s="937">
        <v>92.49135668387791</v>
      </c>
      <c r="AO398" s="937">
        <v>443.08021398110168</v>
      </c>
      <c r="AP398" s="792">
        <v>0.92999999999999994</v>
      </c>
      <c r="AQ398" s="937">
        <v>54.387024841790854</v>
      </c>
      <c r="AR398" s="886">
        <v>0</v>
      </c>
      <c r="AS398" s="923">
        <v>0</v>
      </c>
      <c r="AT398" s="923">
        <v>0</v>
      </c>
      <c r="AU398" s="949">
        <v>8.7390767939999989</v>
      </c>
      <c r="AV398" s="944">
        <v>0</v>
      </c>
      <c r="AW398" s="923">
        <v>0</v>
      </c>
      <c r="AX398" s="23">
        <v>0</v>
      </c>
      <c r="AY398" s="937">
        <v>63.126101635790853</v>
      </c>
      <c r="AZ398" s="923">
        <v>-22.714082333249404</v>
      </c>
      <c r="BA398" s="950">
        <v>40.412019302541452</v>
      </c>
      <c r="BB398" s="951">
        <v>283.65075136885014</v>
      </c>
      <c r="BL398" s="887"/>
      <c r="BN398" s="945"/>
    </row>
    <row r="399" spans="3:66">
      <c r="C399" s="841" t="s">
        <v>235</v>
      </c>
      <c r="D399" s="842" t="s">
        <v>65</v>
      </c>
      <c r="E399" s="842">
        <v>497</v>
      </c>
      <c r="F399" s="829">
        <v>600</v>
      </c>
      <c r="G399" s="830">
        <v>2030</v>
      </c>
      <c r="H399" s="830">
        <v>4</v>
      </c>
      <c r="I399" s="830">
        <v>2034</v>
      </c>
      <c r="J399" s="830">
        <v>60</v>
      </c>
      <c r="K399" s="843">
        <v>7387.14482866453</v>
      </c>
      <c r="L399" s="843">
        <v>8.7390767939999989</v>
      </c>
      <c r="M399" s="844">
        <v>0</v>
      </c>
      <c r="N399" s="844">
        <v>0</v>
      </c>
      <c r="O399" s="845">
        <v>84.52549685999999</v>
      </c>
      <c r="P399" s="844">
        <v>0</v>
      </c>
      <c r="Q399" s="845">
        <v>12</v>
      </c>
      <c r="R399" s="829">
        <v>9180</v>
      </c>
      <c r="S399" s="836">
        <v>0.37169297166632898</v>
      </c>
      <c r="T399" s="836">
        <v>0.02</v>
      </c>
      <c r="U399" s="846">
        <v>0.05</v>
      </c>
      <c r="V399" s="847">
        <v>720</v>
      </c>
      <c r="W399" s="848">
        <v>0</v>
      </c>
      <c r="X399" s="848">
        <v>0</v>
      </c>
      <c r="Y399" s="849">
        <v>0</v>
      </c>
      <c r="Z399" s="850">
        <v>0</v>
      </c>
      <c r="AD399" s="952" t="s">
        <v>65</v>
      </c>
      <c r="AE399" s="947">
        <v>497</v>
      </c>
      <c r="AF399" s="923">
        <v>7387.14482866453</v>
      </c>
      <c r="AG399" s="923">
        <v>12</v>
      </c>
      <c r="AH399" s="948">
        <v>5.042E-2</v>
      </c>
      <c r="AI399" s="937">
        <v>373.06488226126561</v>
      </c>
      <c r="AJ399" s="937">
        <v>84.52549685999999</v>
      </c>
      <c r="AK399" s="792">
        <v>9.424209404023759E-2</v>
      </c>
      <c r="AL399" s="923">
        <v>7.9658598238779259</v>
      </c>
      <c r="AM399" s="923">
        <v>0</v>
      </c>
      <c r="AN399" s="937">
        <v>92.49135668387791</v>
      </c>
      <c r="AO399" s="937">
        <v>465.55623894514349</v>
      </c>
      <c r="AP399" s="792">
        <v>0.92999999999999994</v>
      </c>
      <c r="AQ399" s="937">
        <v>57.14590255623601</v>
      </c>
      <c r="AR399" s="886">
        <v>0</v>
      </c>
      <c r="AS399" s="923">
        <v>0</v>
      </c>
      <c r="AT399" s="923">
        <v>0</v>
      </c>
      <c r="AU399" s="949">
        <v>8.7390767939999989</v>
      </c>
      <c r="AV399" s="944">
        <v>0</v>
      </c>
      <c r="AW399" s="923">
        <v>0</v>
      </c>
      <c r="AX399" s="23">
        <v>0</v>
      </c>
      <c r="AY399" s="937">
        <v>65.884979350236009</v>
      </c>
      <c r="AZ399" s="923">
        <v>-22.714082333249404</v>
      </c>
      <c r="BA399" s="950">
        <v>43.170897016986601</v>
      </c>
      <c r="BB399" s="951">
        <v>305.05406005025031</v>
      </c>
      <c r="BL399" s="887"/>
      <c r="BN399" s="945"/>
    </row>
    <row r="400" spans="3:66">
      <c r="C400" s="841" t="s">
        <v>236</v>
      </c>
      <c r="D400" s="842" t="s">
        <v>56</v>
      </c>
      <c r="E400" s="842">
        <v>2353</v>
      </c>
      <c r="F400" s="829">
        <v>600</v>
      </c>
      <c r="G400" s="830">
        <v>2030</v>
      </c>
      <c r="H400" s="830">
        <v>4</v>
      </c>
      <c r="I400" s="830">
        <v>2034</v>
      </c>
      <c r="J400" s="830">
        <v>60</v>
      </c>
      <c r="K400" s="843">
        <v>6622.9574325957865</v>
      </c>
      <c r="L400" s="843">
        <v>8.7390767939999989</v>
      </c>
      <c r="M400" s="844">
        <v>0</v>
      </c>
      <c r="N400" s="844">
        <v>0</v>
      </c>
      <c r="O400" s="845">
        <v>84.52549685999999</v>
      </c>
      <c r="P400" s="844">
        <v>0</v>
      </c>
      <c r="Q400" s="845">
        <v>12</v>
      </c>
      <c r="R400" s="829">
        <v>9180</v>
      </c>
      <c r="S400" s="836">
        <v>0.37169297166632898</v>
      </c>
      <c r="T400" s="836">
        <v>0.02</v>
      </c>
      <c r="U400" s="846">
        <v>0.05</v>
      </c>
      <c r="V400" s="847">
        <v>720</v>
      </c>
      <c r="W400" s="848">
        <v>0</v>
      </c>
      <c r="X400" s="848">
        <v>0</v>
      </c>
      <c r="Y400" s="849">
        <v>0</v>
      </c>
      <c r="Z400" s="850">
        <v>0</v>
      </c>
      <c r="AD400" s="952" t="s">
        <v>56</v>
      </c>
      <c r="AE400" s="947">
        <v>2353</v>
      </c>
      <c r="AF400" s="923">
        <v>6622.9574325957865</v>
      </c>
      <c r="AG400" s="923">
        <v>12</v>
      </c>
      <c r="AH400" s="948">
        <v>5.042E-2</v>
      </c>
      <c r="AI400" s="937">
        <v>334.53455375147956</v>
      </c>
      <c r="AJ400" s="937">
        <v>84.52549685999999</v>
      </c>
      <c r="AK400" s="792">
        <v>9.424209404023759E-2</v>
      </c>
      <c r="AL400" s="923">
        <v>7.9658598238779259</v>
      </c>
      <c r="AM400" s="923">
        <v>0</v>
      </c>
      <c r="AN400" s="937">
        <v>92.49135668387791</v>
      </c>
      <c r="AO400" s="937">
        <v>427.02591043535745</v>
      </c>
      <c r="AP400" s="792">
        <v>0.92999999999999994</v>
      </c>
      <c r="AQ400" s="937">
        <v>52.416397902901444</v>
      </c>
      <c r="AR400" s="886">
        <v>0</v>
      </c>
      <c r="AS400" s="923">
        <v>0</v>
      </c>
      <c r="AT400" s="923">
        <v>0</v>
      </c>
      <c r="AU400" s="949">
        <v>8.7390767939999989</v>
      </c>
      <c r="AV400" s="944">
        <v>0</v>
      </c>
      <c r="AW400" s="923">
        <v>0</v>
      </c>
      <c r="AX400" s="23">
        <v>0</v>
      </c>
      <c r="AY400" s="937">
        <v>61.155474696901443</v>
      </c>
      <c r="AZ400" s="923">
        <v>-22.714082333249404</v>
      </c>
      <c r="BA400" s="950">
        <v>38.441392363652042</v>
      </c>
      <c r="BB400" s="951">
        <v>268.42193039706763</v>
      </c>
      <c r="BL400" s="887"/>
      <c r="BN400" s="945"/>
    </row>
    <row r="401" spans="3:66">
      <c r="C401" s="841" t="s">
        <v>237</v>
      </c>
      <c r="D401" s="842" t="s">
        <v>66</v>
      </c>
      <c r="E401" s="842">
        <v>2814</v>
      </c>
      <c r="F401" s="829">
        <v>600</v>
      </c>
      <c r="G401" s="830">
        <v>2030</v>
      </c>
      <c r="H401" s="830">
        <v>4</v>
      </c>
      <c r="I401" s="830">
        <v>2034</v>
      </c>
      <c r="J401" s="830">
        <v>60</v>
      </c>
      <c r="K401" s="843">
        <v>6495.5928665843285</v>
      </c>
      <c r="L401" s="843">
        <v>8.7390767939999989</v>
      </c>
      <c r="M401" s="844">
        <v>0</v>
      </c>
      <c r="N401" s="844">
        <v>0</v>
      </c>
      <c r="O401" s="845">
        <v>84.52549685999999</v>
      </c>
      <c r="P401" s="844">
        <v>0</v>
      </c>
      <c r="Q401" s="845">
        <v>12</v>
      </c>
      <c r="R401" s="829">
        <v>9180</v>
      </c>
      <c r="S401" s="836">
        <v>0.37169297166632898</v>
      </c>
      <c r="T401" s="836">
        <v>0.02</v>
      </c>
      <c r="U401" s="846">
        <v>0.05</v>
      </c>
      <c r="V401" s="847">
        <v>720</v>
      </c>
      <c r="W401" s="848">
        <v>0</v>
      </c>
      <c r="X401" s="848">
        <v>0</v>
      </c>
      <c r="Y401" s="849">
        <v>0</v>
      </c>
      <c r="Z401" s="850">
        <v>0</v>
      </c>
      <c r="AD401" s="952" t="s">
        <v>66</v>
      </c>
      <c r="AE401" s="947">
        <v>2814</v>
      </c>
      <c r="AF401" s="923">
        <v>6495.5928665843285</v>
      </c>
      <c r="AG401" s="923">
        <v>12</v>
      </c>
      <c r="AH401" s="948">
        <v>5.042E-2</v>
      </c>
      <c r="AI401" s="937">
        <v>328.11283233318181</v>
      </c>
      <c r="AJ401" s="937">
        <v>84.52549685999999</v>
      </c>
      <c r="AK401" s="792">
        <v>9.424209404023759E-2</v>
      </c>
      <c r="AL401" s="923">
        <v>7.9658598238779259</v>
      </c>
      <c r="AM401" s="923">
        <v>0</v>
      </c>
      <c r="AN401" s="937">
        <v>92.49135668387791</v>
      </c>
      <c r="AO401" s="937">
        <v>420.60418901705975</v>
      </c>
      <c r="AP401" s="792">
        <v>0.92999999999999994</v>
      </c>
      <c r="AQ401" s="937">
        <v>51.628147127345684</v>
      </c>
      <c r="AR401" s="886">
        <v>0</v>
      </c>
      <c r="AS401" s="923">
        <v>0</v>
      </c>
      <c r="AT401" s="923">
        <v>0</v>
      </c>
      <c r="AU401" s="949">
        <v>8.7390767939999989</v>
      </c>
      <c r="AV401" s="944">
        <v>0</v>
      </c>
      <c r="AW401" s="923">
        <v>0</v>
      </c>
      <c r="AX401" s="23">
        <v>0</v>
      </c>
      <c r="AY401" s="937">
        <v>60.367223921345683</v>
      </c>
      <c r="AZ401" s="923">
        <v>-22.714082333249404</v>
      </c>
      <c r="BA401" s="950">
        <v>37.653141588096275</v>
      </c>
      <c r="BB401" s="951">
        <v>262.34549235261113</v>
      </c>
      <c r="BL401" s="887"/>
      <c r="BN401" s="945"/>
    </row>
    <row r="402" spans="3:66">
      <c r="C402" s="841" t="s">
        <v>61</v>
      </c>
      <c r="D402" s="842" t="s">
        <v>67</v>
      </c>
      <c r="E402" s="842">
        <v>4225</v>
      </c>
      <c r="F402" s="829">
        <v>600</v>
      </c>
      <c r="G402" s="830">
        <v>2030</v>
      </c>
      <c r="H402" s="830">
        <v>4</v>
      </c>
      <c r="I402" s="830">
        <v>2034</v>
      </c>
      <c r="J402" s="830">
        <v>60</v>
      </c>
      <c r="K402" s="843">
        <v>6495.5928665843285</v>
      </c>
      <c r="L402" s="843">
        <v>8.7390767939999989</v>
      </c>
      <c r="M402" s="844">
        <v>0</v>
      </c>
      <c r="N402" s="844">
        <v>0</v>
      </c>
      <c r="O402" s="845">
        <v>84.52549685999999</v>
      </c>
      <c r="P402" s="844">
        <v>0</v>
      </c>
      <c r="Q402" s="845">
        <v>12</v>
      </c>
      <c r="R402" s="829">
        <v>9180</v>
      </c>
      <c r="S402" s="836">
        <v>0.37169297166632898</v>
      </c>
      <c r="T402" s="836">
        <v>0.02</v>
      </c>
      <c r="U402" s="846">
        <v>0.05</v>
      </c>
      <c r="V402" s="847">
        <v>720</v>
      </c>
      <c r="W402" s="848">
        <v>0</v>
      </c>
      <c r="X402" s="848">
        <v>0</v>
      </c>
      <c r="Y402" s="849">
        <v>0</v>
      </c>
      <c r="Z402" s="850">
        <v>0</v>
      </c>
      <c r="AD402" s="952" t="s">
        <v>67</v>
      </c>
      <c r="AE402" s="947">
        <v>4225</v>
      </c>
      <c r="AF402" s="923">
        <v>6495.5928665843285</v>
      </c>
      <c r="AG402" s="923">
        <v>12</v>
      </c>
      <c r="AH402" s="948">
        <v>5.042E-2</v>
      </c>
      <c r="AI402" s="937">
        <v>328.11283233318181</v>
      </c>
      <c r="AJ402" s="937">
        <v>84.52549685999999</v>
      </c>
      <c r="AK402" s="792">
        <v>9.424209404023759E-2</v>
      </c>
      <c r="AL402" s="923">
        <v>7.9658598238779259</v>
      </c>
      <c r="AM402" s="923">
        <v>0</v>
      </c>
      <c r="AN402" s="937">
        <v>92.49135668387791</v>
      </c>
      <c r="AO402" s="937">
        <v>420.60418901705975</v>
      </c>
      <c r="AP402" s="792">
        <v>0.92999999999999994</v>
      </c>
      <c r="AQ402" s="937">
        <v>51.628147127345684</v>
      </c>
      <c r="AR402" s="886">
        <v>0</v>
      </c>
      <c r="AS402" s="923">
        <v>0</v>
      </c>
      <c r="AT402" s="923">
        <v>0</v>
      </c>
      <c r="AU402" s="949">
        <v>8.7390767939999989</v>
      </c>
      <c r="AV402" s="944">
        <v>0</v>
      </c>
      <c r="AW402" s="923">
        <v>0</v>
      </c>
      <c r="AX402" s="23">
        <v>0</v>
      </c>
      <c r="AY402" s="937">
        <v>60.367223921345683</v>
      </c>
      <c r="AZ402" s="923">
        <v>-24.88937857511447</v>
      </c>
      <c r="BA402" s="950">
        <v>35.477845346231213</v>
      </c>
      <c r="BB402" s="951">
        <v>247.1892759118218</v>
      </c>
      <c r="BL402" s="887"/>
      <c r="BN402" s="945"/>
    </row>
    <row r="403" spans="3:66">
      <c r="C403" s="841" t="s">
        <v>238</v>
      </c>
      <c r="D403" s="842" t="s">
        <v>68</v>
      </c>
      <c r="E403" s="842">
        <v>6130</v>
      </c>
      <c r="F403" s="829">
        <v>600</v>
      </c>
      <c r="G403" s="830">
        <v>2030</v>
      </c>
      <c r="H403" s="830">
        <v>4</v>
      </c>
      <c r="I403" s="830">
        <v>2034</v>
      </c>
      <c r="J403" s="830">
        <v>60</v>
      </c>
      <c r="K403" s="843">
        <v>6304.5460175671424</v>
      </c>
      <c r="L403" s="843">
        <v>8.7390767939999989</v>
      </c>
      <c r="M403" s="844">
        <v>0</v>
      </c>
      <c r="N403" s="844">
        <v>0</v>
      </c>
      <c r="O403" s="845">
        <v>84.52549685999999</v>
      </c>
      <c r="P403" s="844">
        <v>0</v>
      </c>
      <c r="Q403" s="845">
        <v>12</v>
      </c>
      <c r="R403" s="829">
        <v>9180</v>
      </c>
      <c r="S403" s="836">
        <v>0.37169297166632898</v>
      </c>
      <c r="T403" s="836">
        <v>0.02</v>
      </c>
      <c r="U403" s="846">
        <v>0.05</v>
      </c>
      <c r="V403" s="847">
        <v>720</v>
      </c>
      <c r="W403" s="848">
        <v>0</v>
      </c>
      <c r="X403" s="848">
        <v>0</v>
      </c>
      <c r="Y403" s="849">
        <v>0</v>
      </c>
      <c r="Z403" s="850">
        <v>0</v>
      </c>
      <c r="AD403" s="952" t="s">
        <v>68</v>
      </c>
      <c r="AE403" s="947">
        <v>6130</v>
      </c>
      <c r="AF403" s="923">
        <v>6304.5460175671424</v>
      </c>
      <c r="AG403" s="923">
        <v>12</v>
      </c>
      <c r="AH403" s="948">
        <v>5.042E-2</v>
      </c>
      <c r="AI403" s="937">
        <v>318.48025020573533</v>
      </c>
      <c r="AJ403" s="937">
        <v>84.52549685999999</v>
      </c>
      <c r="AK403" s="792">
        <v>9.424209404023759E-2</v>
      </c>
      <c r="AL403" s="923">
        <v>7.9658598238779259</v>
      </c>
      <c r="AM403" s="923">
        <v>0</v>
      </c>
      <c r="AN403" s="937">
        <v>92.49135668387791</v>
      </c>
      <c r="AO403" s="937">
        <v>410.97160688961321</v>
      </c>
      <c r="AP403" s="792">
        <v>0.92999999999999994</v>
      </c>
      <c r="AQ403" s="937">
        <v>50.445770964012034</v>
      </c>
      <c r="AR403" s="886">
        <v>0</v>
      </c>
      <c r="AS403" s="923">
        <v>0</v>
      </c>
      <c r="AT403" s="923">
        <v>0</v>
      </c>
      <c r="AU403" s="949">
        <v>8.7390767939999989</v>
      </c>
      <c r="AV403" s="944">
        <v>0</v>
      </c>
      <c r="AW403" s="923">
        <v>0</v>
      </c>
      <c r="AX403" s="23">
        <v>0</v>
      </c>
      <c r="AY403" s="937">
        <v>59.184847758012033</v>
      </c>
      <c r="AZ403" s="923">
        <v>-24.88937857511447</v>
      </c>
      <c r="BA403" s="950">
        <v>34.295469182897563</v>
      </c>
      <c r="BB403" s="951">
        <v>238.14311623739221</v>
      </c>
      <c r="BL403" s="887"/>
      <c r="BN403" s="945"/>
    </row>
    <row r="404" spans="3:66">
      <c r="C404" s="826" t="s">
        <v>29</v>
      </c>
      <c r="D404" s="827" t="s">
        <v>141</v>
      </c>
      <c r="E404" s="827" t="s">
        <v>19</v>
      </c>
      <c r="F404" s="852">
        <v>750</v>
      </c>
      <c r="G404" s="853">
        <v>2030</v>
      </c>
      <c r="H404" s="854">
        <v>5</v>
      </c>
      <c r="I404" s="855">
        <v>2035</v>
      </c>
      <c r="J404" s="853">
        <v>60</v>
      </c>
      <c r="K404" s="856">
        <v>10628.298988472528</v>
      </c>
      <c r="L404" s="856">
        <v>10.716113839199998</v>
      </c>
      <c r="M404" s="857">
        <v>0</v>
      </c>
      <c r="N404" s="857">
        <v>0</v>
      </c>
      <c r="O404" s="858">
        <v>107.16113839200001</v>
      </c>
      <c r="P404" s="857">
        <v>0</v>
      </c>
      <c r="Q404" s="858">
        <v>17</v>
      </c>
      <c r="R404" s="852">
        <v>12626.464646464647</v>
      </c>
      <c r="S404" s="859">
        <v>0.37169297166632898</v>
      </c>
      <c r="T404" s="859">
        <v>0.02</v>
      </c>
      <c r="U404" s="860">
        <v>0.05</v>
      </c>
      <c r="V404" s="861">
        <v>720</v>
      </c>
      <c r="W404" s="862">
        <v>0</v>
      </c>
      <c r="X404" s="862">
        <v>0</v>
      </c>
      <c r="Y404" s="863">
        <v>0</v>
      </c>
      <c r="Z404" s="696">
        <v>0</v>
      </c>
      <c r="AD404" s="946" t="s">
        <v>141</v>
      </c>
      <c r="AE404" s="947" t="s">
        <v>19</v>
      </c>
      <c r="AF404" s="923">
        <v>10628.298988472528</v>
      </c>
      <c r="AG404" s="923">
        <v>17</v>
      </c>
      <c r="AH404" s="948">
        <v>5.042E-2</v>
      </c>
      <c r="AI404" s="937">
        <v>536.73597499878485</v>
      </c>
      <c r="AJ404" s="937">
        <v>107.16113839200001</v>
      </c>
      <c r="AK404" s="792">
        <v>9.424209404023759E-2</v>
      </c>
      <c r="AL404" s="923">
        <v>10.09909008179778</v>
      </c>
      <c r="AM404" s="923">
        <v>0</v>
      </c>
      <c r="AN404" s="937">
        <v>117.2602284737978</v>
      </c>
      <c r="AO404" s="937">
        <v>653.99620347258269</v>
      </c>
      <c r="AP404" s="792">
        <v>0.92999999999999994</v>
      </c>
      <c r="AQ404" s="937">
        <v>80.276452530144681</v>
      </c>
      <c r="AR404" s="886">
        <v>0</v>
      </c>
      <c r="AS404" s="923">
        <v>0</v>
      </c>
      <c r="AT404" s="923">
        <v>0</v>
      </c>
      <c r="AU404" s="949">
        <v>10.716113839199998</v>
      </c>
      <c r="AV404" s="944">
        <v>0</v>
      </c>
      <c r="AW404" s="923">
        <v>0</v>
      </c>
      <c r="AX404" s="23">
        <v>0</v>
      </c>
      <c r="AY404" s="937">
        <v>90.992566369344672</v>
      </c>
      <c r="AZ404" s="923">
        <v>-20.662253860134935</v>
      </c>
      <c r="BA404" s="950">
        <v>70.330312509209733</v>
      </c>
      <c r="BB404" s="951">
        <v>505.48917571314257</v>
      </c>
      <c r="BL404" s="887"/>
      <c r="BN404" s="945"/>
    </row>
    <row r="405" spans="3:66">
      <c r="C405" s="841" t="s">
        <v>234</v>
      </c>
      <c r="D405" s="842" t="s">
        <v>64</v>
      </c>
      <c r="E405" s="842">
        <v>19</v>
      </c>
      <c r="F405" s="829">
        <v>750</v>
      </c>
      <c r="G405" s="830">
        <v>2030</v>
      </c>
      <c r="H405" s="830">
        <v>5</v>
      </c>
      <c r="I405" s="830">
        <v>2035</v>
      </c>
      <c r="J405" s="830">
        <v>60</v>
      </c>
      <c r="K405" s="843">
        <v>11584.845897435056</v>
      </c>
      <c r="L405" s="843">
        <v>10.716113839199998</v>
      </c>
      <c r="M405" s="844">
        <v>0</v>
      </c>
      <c r="N405" s="844">
        <v>0</v>
      </c>
      <c r="O405" s="845">
        <v>107.16113839200001</v>
      </c>
      <c r="P405" s="844">
        <v>0</v>
      </c>
      <c r="Q405" s="845">
        <v>17</v>
      </c>
      <c r="R405" s="829">
        <v>12626.464646464647</v>
      </c>
      <c r="S405" s="836">
        <v>0.37169297166632898</v>
      </c>
      <c r="T405" s="836">
        <v>0.02</v>
      </c>
      <c r="U405" s="846">
        <v>0.05</v>
      </c>
      <c r="V405" s="847">
        <v>720</v>
      </c>
      <c r="W405" s="848">
        <v>0</v>
      </c>
      <c r="X405" s="848">
        <v>0</v>
      </c>
      <c r="Y405" s="849">
        <v>0</v>
      </c>
      <c r="Z405" s="850">
        <v>0</v>
      </c>
      <c r="AD405" s="952" t="s">
        <v>64</v>
      </c>
      <c r="AE405" s="947">
        <v>19</v>
      </c>
      <c r="AF405" s="923">
        <v>11584.845897435056</v>
      </c>
      <c r="AG405" s="923">
        <v>17</v>
      </c>
      <c r="AH405" s="948">
        <v>5.042E-2</v>
      </c>
      <c r="AI405" s="937">
        <v>584.96507014867552</v>
      </c>
      <c r="AJ405" s="937">
        <v>107.16113839200001</v>
      </c>
      <c r="AK405" s="792">
        <v>9.424209404023759E-2</v>
      </c>
      <c r="AL405" s="923">
        <v>10.09909008179778</v>
      </c>
      <c r="AM405" s="923">
        <v>0</v>
      </c>
      <c r="AN405" s="937">
        <v>117.2602284737978</v>
      </c>
      <c r="AO405" s="937">
        <v>702.22529862247336</v>
      </c>
      <c r="AP405" s="792">
        <v>0.92999999999999994</v>
      </c>
      <c r="AQ405" s="937">
        <v>86.196457335699094</v>
      </c>
      <c r="AR405" s="886">
        <v>0</v>
      </c>
      <c r="AS405" s="923">
        <v>0</v>
      </c>
      <c r="AT405" s="923">
        <v>0</v>
      </c>
      <c r="AU405" s="949">
        <v>10.716113839199998</v>
      </c>
      <c r="AV405" s="944">
        <v>0</v>
      </c>
      <c r="AW405" s="923">
        <v>0</v>
      </c>
      <c r="AX405" s="23">
        <v>0</v>
      </c>
      <c r="AY405" s="937">
        <v>96.912571174899085</v>
      </c>
      <c r="AZ405" s="923">
        <v>-20.662253860134935</v>
      </c>
      <c r="BA405" s="950">
        <v>76.250317314764146</v>
      </c>
      <c r="BB405" s="951">
        <v>552.50728772622881</v>
      </c>
      <c r="BL405" s="887"/>
      <c r="BN405" s="945"/>
    </row>
    <row r="406" spans="3:66">
      <c r="C406" s="841" t="s">
        <v>235</v>
      </c>
      <c r="D406" s="842" t="s">
        <v>65</v>
      </c>
      <c r="E406" s="842">
        <v>497</v>
      </c>
      <c r="F406" s="829">
        <v>750</v>
      </c>
      <c r="G406" s="830">
        <v>2030</v>
      </c>
      <c r="H406" s="830">
        <v>5</v>
      </c>
      <c r="I406" s="830">
        <v>2035</v>
      </c>
      <c r="J406" s="830">
        <v>60</v>
      </c>
      <c r="K406" s="843">
        <v>12328.826826628132</v>
      </c>
      <c r="L406" s="843">
        <v>10.716113839199998</v>
      </c>
      <c r="M406" s="844">
        <v>0</v>
      </c>
      <c r="N406" s="844">
        <v>0</v>
      </c>
      <c r="O406" s="845">
        <v>107.16113839200001</v>
      </c>
      <c r="P406" s="844">
        <v>0</v>
      </c>
      <c r="Q406" s="845">
        <v>17</v>
      </c>
      <c r="R406" s="829">
        <v>12626.464646464647</v>
      </c>
      <c r="S406" s="836">
        <v>0.37169297166632898</v>
      </c>
      <c r="T406" s="836">
        <v>0.02</v>
      </c>
      <c r="U406" s="846">
        <v>0.05</v>
      </c>
      <c r="V406" s="847">
        <v>720</v>
      </c>
      <c r="W406" s="848">
        <v>0</v>
      </c>
      <c r="X406" s="848">
        <v>0</v>
      </c>
      <c r="Y406" s="849">
        <v>0</v>
      </c>
      <c r="Z406" s="850">
        <v>0</v>
      </c>
      <c r="AD406" s="952" t="s">
        <v>65</v>
      </c>
      <c r="AE406" s="947">
        <v>497</v>
      </c>
      <c r="AF406" s="923">
        <v>12328.826826628132</v>
      </c>
      <c r="AG406" s="923">
        <v>17</v>
      </c>
      <c r="AH406" s="948">
        <v>5.042E-2</v>
      </c>
      <c r="AI406" s="937">
        <v>622.47658859859041</v>
      </c>
      <c r="AJ406" s="937">
        <v>107.16113839200001</v>
      </c>
      <c r="AK406" s="792">
        <v>9.424209404023759E-2</v>
      </c>
      <c r="AL406" s="923">
        <v>10.09909008179778</v>
      </c>
      <c r="AM406" s="923">
        <v>0</v>
      </c>
      <c r="AN406" s="937">
        <v>117.2602284737978</v>
      </c>
      <c r="AO406" s="937">
        <v>739.73681707238825</v>
      </c>
      <c r="AP406" s="792">
        <v>0.92999999999999994</v>
      </c>
      <c r="AQ406" s="937">
        <v>90.800905517796963</v>
      </c>
      <c r="AR406" s="886">
        <v>0</v>
      </c>
      <c r="AS406" s="923">
        <v>0</v>
      </c>
      <c r="AT406" s="923">
        <v>0</v>
      </c>
      <c r="AU406" s="949">
        <v>10.716113839199998</v>
      </c>
      <c r="AV406" s="944">
        <v>0</v>
      </c>
      <c r="AW406" s="923">
        <v>0</v>
      </c>
      <c r="AX406" s="23">
        <v>0</v>
      </c>
      <c r="AY406" s="937">
        <v>101.51701935699697</v>
      </c>
      <c r="AZ406" s="923">
        <v>-20.662253860134935</v>
      </c>
      <c r="BA406" s="950">
        <v>80.854765496862029</v>
      </c>
      <c r="BB406" s="951">
        <v>589.17457636782592</v>
      </c>
      <c r="BL406" s="887"/>
      <c r="BN406" s="945"/>
    </row>
    <row r="407" spans="3:66">
      <c r="C407" s="841" t="s">
        <v>236</v>
      </c>
      <c r="D407" s="842" t="s">
        <v>56</v>
      </c>
      <c r="E407" s="842">
        <v>2353</v>
      </c>
      <c r="F407" s="829">
        <v>750</v>
      </c>
      <c r="G407" s="830">
        <v>2030</v>
      </c>
      <c r="H407" s="830">
        <v>5</v>
      </c>
      <c r="I407" s="830">
        <v>2035</v>
      </c>
      <c r="J407" s="830">
        <v>60</v>
      </c>
      <c r="K407" s="843">
        <v>11053.43094801143</v>
      </c>
      <c r="L407" s="843">
        <v>10.716113839199998</v>
      </c>
      <c r="M407" s="844">
        <v>0</v>
      </c>
      <c r="N407" s="844">
        <v>0</v>
      </c>
      <c r="O407" s="845">
        <v>107.16113839200001</v>
      </c>
      <c r="P407" s="844">
        <v>0</v>
      </c>
      <c r="Q407" s="845">
        <v>17</v>
      </c>
      <c r="R407" s="829">
        <v>12626.464646464647</v>
      </c>
      <c r="S407" s="836">
        <v>0.37169297166632898</v>
      </c>
      <c r="T407" s="836">
        <v>0.02</v>
      </c>
      <c r="U407" s="846">
        <v>0.05</v>
      </c>
      <c r="V407" s="847">
        <v>720</v>
      </c>
      <c r="W407" s="848">
        <v>0</v>
      </c>
      <c r="X407" s="848">
        <v>0</v>
      </c>
      <c r="Y407" s="849">
        <v>0</v>
      </c>
      <c r="Z407" s="850">
        <v>0</v>
      </c>
      <c r="AD407" s="952" t="s">
        <v>56</v>
      </c>
      <c r="AE407" s="947">
        <v>2353</v>
      </c>
      <c r="AF407" s="923">
        <v>11053.43094801143</v>
      </c>
      <c r="AG407" s="923">
        <v>17</v>
      </c>
      <c r="AH407" s="948">
        <v>5.042E-2</v>
      </c>
      <c r="AI407" s="937">
        <v>558.1711283987363</v>
      </c>
      <c r="AJ407" s="937">
        <v>107.16113839200001</v>
      </c>
      <c r="AK407" s="792">
        <v>9.424209404023759E-2</v>
      </c>
      <c r="AL407" s="923">
        <v>10.09909008179778</v>
      </c>
      <c r="AM407" s="923">
        <v>0</v>
      </c>
      <c r="AN407" s="937">
        <v>117.2602284737978</v>
      </c>
      <c r="AO407" s="937">
        <v>675.43135687253414</v>
      </c>
      <c r="AP407" s="792">
        <v>0.92999999999999994</v>
      </c>
      <c r="AQ407" s="937">
        <v>82.907565777057769</v>
      </c>
      <c r="AR407" s="886">
        <v>0</v>
      </c>
      <c r="AS407" s="923">
        <v>0</v>
      </c>
      <c r="AT407" s="923">
        <v>0</v>
      </c>
      <c r="AU407" s="949">
        <v>10.716113839199998</v>
      </c>
      <c r="AV407" s="944">
        <v>0</v>
      </c>
      <c r="AW407" s="923">
        <v>0</v>
      </c>
      <c r="AX407" s="23">
        <v>0</v>
      </c>
      <c r="AY407" s="937">
        <v>93.62367961625776</v>
      </c>
      <c r="AZ407" s="923">
        <v>-20.662253860134935</v>
      </c>
      <c r="BA407" s="950">
        <v>72.961425756122821</v>
      </c>
      <c r="BB407" s="951">
        <v>526.36720752487008</v>
      </c>
      <c r="BL407" s="887"/>
      <c r="BN407" s="945"/>
    </row>
    <row r="408" spans="3:66">
      <c r="C408" s="841" t="s">
        <v>237</v>
      </c>
      <c r="D408" s="842" t="s">
        <v>66</v>
      </c>
      <c r="E408" s="842">
        <v>2814</v>
      </c>
      <c r="F408" s="829">
        <v>750</v>
      </c>
      <c r="G408" s="830">
        <v>2030</v>
      </c>
      <c r="H408" s="830">
        <v>5</v>
      </c>
      <c r="I408" s="830">
        <v>2035</v>
      </c>
      <c r="J408" s="830">
        <v>60</v>
      </c>
      <c r="K408" s="843">
        <v>10840.86496824198</v>
      </c>
      <c r="L408" s="843">
        <v>10.716113839199998</v>
      </c>
      <c r="M408" s="844">
        <v>0</v>
      </c>
      <c r="N408" s="844">
        <v>0</v>
      </c>
      <c r="O408" s="845">
        <v>107.16113839200001</v>
      </c>
      <c r="P408" s="844">
        <v>0</v>
      </c>
      <c r="Q408" s="845">
        <v>17</v>
      </c>
      <c r="R408" s="829">
        <v>12626.464646464647</v>
      </c>
      <c r="S408" s="836">
        <v>0.37169297166632898</v>
      </c>
      <c r="T408" s="836">
        <v>0.02</v>
      </c>
      <c r="U408" s="846">
        <v>0.05</v>
      </c>
      <c r="V408" s="847">
        <v>720</v>
      </c>
      <c r="W408" s="848">
        <v>0</v>
      </c>
      <c r="X408" s="848">
        <v>0</v>
      </c>
      <c r="Y408" s="849">
        <v>0</v>
      </c>
      <c r="Z408" s="850">
        <v>0</v>
      </c>
      <c r="AD408" s="952" t="s">
        <v>66</v>
      </c>
      <c r="AE408" s="947">
        <v>2814</v>
      </c>
      <c r="AF408" s="923">
        <v>10840.86496824198</v>
      </c>
      <c r="AG408" s="923">
        <v>17</v>
      </c>
      <c r="AH408" s="948">
        <v>5.042E-2</v>
      </c>
      <c r="AI408" s="937">
        <v>547.45355169876063</v>
      </c>
      <c r="AJ408" s="937">
        <v>107.16113839200001</v>
      </c>
      <c r="AK408" s="792">
        <v>9.424209404023759E-2</v>
      </c>
      <c r="AL408" s="923">
        <v>10.09909008179778</v>
      </c>
      <c r="AM408" s="923">
        <v>0</v>
      </c>
      <c r="AN408" s="937">
        <v>117.2602284737978</v>
      </c>
      <c r="AO408" s="937">
        <v>664.71378017255847</v>
      </c>
      <c r="AP408" s="792">
        <v>0.92999999999999994</v>
      </c>
      <c r="AQ408" s="937">
        <v>81.592009153601239</v>
      </c>
      <c r="AR408" s="886">
        <v>0</v>
      </c>
      <c r="AS408" s="923">
        <v>0</v>
      </c>
      <c r="AT408" s="923">
        <v>0</v>
      </c>
      <c r="AU408" s="949">
        <v>10.716113839199998</v>
      </c>
      <c r="AV408" s="944">
        <v>0</v>
      </c>
      <c r="AW408" s="923">
        <v>0</v>
      </c>
      <c r="AX408" s="23">
        <v>0</v>
      </c>
      <c r="AY408" s="937">
        <v>92.308122992801231</v>
      </c>
      <c r="AZ408" s="923">
        <v>-20.662253860134935</v>
      </c>
      <c r="BA408" s="950">
        <v>71.645869132666292</v>
      </c>
      <c r="BB408" s="951">
        <v>515.92422162713729</v>
      </c>
      <c r="BL408" s="887"/>
      <c r="BN408" s="945"/>
    </row>
    <row r="409" spans="3:66">
      <c r="C409" s="841" t="s">
        <v>61</v>
      </c>
      <c r="D409" s="842" t="s">
        <v>67</v>
      </c>
      <c r="E409" s="842">
        <v>4225</v>
      </c>
      <c r="F409" s="829">
        <v>750</v>
      </c>
      <c r="G409" s="830">
        <v>2030</v>
      </c>
      <c r="H409" s="830">
        <v>5</v>
      </c>
      <c r="I409" s="830">
        <v>2035</v>
      </c>
      <c r="J409" s="830">
        <v>60</v>
      </c>
      <c r="K409" s="843">
        <v>10840.86496824198</v>
      </c>
      <c r="L409" s="843">
        <v>10.716113839199998</v>
      </c>
      <c r="M409" s="844">
        <v>0</v>
      </c>
      <c r="N409" s="844">
        <v>0</v>
      </c>
      <c r="O409" s="845">
        <v>107.16113839200001</v>
      </c>
      <c r="P409" s="844">
        <v>0</v>
      </c>
      <c r="Q409" s="845">
        <v>17</v>
      </c>
      <c r="R409" s="829">
        <v>12626.464646464647</v>
      </c>
      <c r="S409" s="836">
        <v>0.37169297166632898</v>
      </c>
      <c r="T409" s="836">
        <v>0.02</v>
      </c>
      <c r="U409" s="846">
        <v>0.05</v>
      </c>
      <c r="V409" s="847">
        <v>720</v>
      </c>
      <c r="W409" s="848">
        <v>0</v>
      </c>
      <c r="X409" s="848">
        <v>0</v>
      </c>
      <c r="Y409" s="849">
        <v>0</v>
      </c>
      <c r="Z409" s="850">
        <v>0</v>
      </c>
      <c r="AD409" s="952" t="s">
        <v>67</v>
      </c>
      <c r="AE409" s="947">
        <v>4225</v>
      </c>
      <c r="AF409" s="923">
        <v>10840.86496824198</v>
      </c>
      <c r="AG409" s="923">
        <v>17</v>
      </c>
      <c r="AH409" s="948">
        <v>5.042E-2</v>
      </c>
      <c r="AI409" s="937">
        <v>547.45355169876063</v>
      </c>
      <c r="AJ409" s="937">
        <v>107.16113839200001</v>
      </c>
      <c r="AK409" s="792">
        <v>9.424209404023759E-2</v>
      </c>
      <c r="AL409" s="923">
        <v>10.09909008179778</v>
      </c>
      <c r="AM409" s="923">
        <v>0</v>
      </c>
      <c r="AN409" s="937">
        <v>117.2602284737978</v>
      </c>
      <c r="AO409" s="937">
        <v>664.71378017255847</v>
      </c>
      <c r="AP409" s="792">
        <v>0.92999999999999994</v>
      </c>
      <c r="AQ409" s="937">
        <v>81.592009153601239</v>
      </c>
      <c r="AR409" s="886">
        <v>0</v>
      </c>
      <c r="AS409" s="923">
        <v>0</v>
      </c>
      <c r="AT409" s="923">
        <v>0</v>
      </c>
      <c r="AU409" s="949">
        <v>10.716113839199998</v>
      </c>
      <c r="AV409" s="944">
        <v>0</v>
      </c>
      <c r="AW409" s="923">
        <v>0</v>
      </c>
      <c r="AX409" s="23">
        <v>0</v>
      </c>
      <c r="AY409" s="937">
        <v>92.308122992801231</v>
      </c>
      <c r="AZ409" s="923">
        <v>-22.714082333249404</v>
      </c>
      <c r="BA409" s="950">
        <v>69.594040659551823</v>
      </c>
      <c r="BB409" s="951">
        <v>501.14893840817325</v>
      </c>
      <c r="BL409" s="887"/>
      <c r="BN409" s="945"/>
    </row>
    <row r="410" spans="3:66">
      <c r="C410" s="841" t="s">
        <v>238</v>
      </c>
      <c r="D410" s="842" t="s">
        <v>68</v>
      </c>
      <c r="E410" s="842">
        <v>6130</v>
      </c>
      <c r="F410" s="829">
        <v>750</v>
      </c>
      <c r="G410" s="830">
        <v>2030</v>
      </c>
      <c r="H410" s="830">
        <v>5</v>
      </c>
      <c r="I410" s="830">
        <v>2035</v>
      </c>
      <c r="J410" s="830">
        <v>60</v>
      </c>
      <c r="K410" s="843">
        <v>10522.015998587804</v>
      </c>
      <c r="L410" s="843">
        <v>10.716113839199998</v>
      </c>
      <c r="M410" s="844">
        <v>0</v>
      </c>
      <c r="N410" s="844">
        <v>0</v>
      </c>
      <c r="O410" s="845">
        <v>107.16113839200001</v>
      </c>
      <c r="P410" s="844">
        <v>0</v>
      </c>
      <c r="Q410" s="845">
        <v>17</v>
      </c>
      <c r="R410" s="829">
        <v>12626.464646464647</v>
      </c>
      <c r="S410" s="836">
        <v>0.37169297166632898</v>
      </c>
      <c r="T410" s="836">
        <v>0.02</v>
      </c>
      <c r="U410" s="846">
        <v>0.05</v>
      </c>
      <c r="V410" s="847">
        <v>720</v>
      </c>
      <c r="W410" s="848">
        <v>0</v>
      </c>
      <c r="X410" s="848">
        <v>0</v>
      </c>
      <c r="Y410" s="849">
        <v>0</v>
      </c>
      <c r="Z410" s="850">
        <v>0</v>
      </c>
      <c r="AD410" s="952" t="s">
        <v>68</v>
      </c>
      <c r="AE410" s="947">
        <v>6130</v>
      </c>
      <c r="AF410" s="923">
        <v>10522.015998587804</v>
      </c>
      <c r="AG410" s="923">
        <v>17</v>
      </c>
      <c r="AH410" s="948">
        <v>5.042E-2</v>
      </c>
      <c r="AI410" s="937">
        <v>531.37718664879708</v>
      </c>
      <c r="AJ410" s="937">
        <v>107.16113839200001</v>
      </c>
      <c r="AK410" s="792">
        <v>9.424209404023759E-2</v>
      </c>
      <c r="AL410" s="923">
        <v>10.09909008179778</v>
      </c>
      <c r="AM410" s="923">
        <v>0</v>
      </c>
      <c r="AN410" s="937">
        <v>117.2602284737978</v>
      </c>
      <c r="AO410" s="937">
        <v>648.63741512259492</v>
      </c>
      <c r="AP410" s="792">
        <v>0.92999999999999994</v>
      </c>
      <c r="AQ410" s="937">
        <v>79.618674218416444</v>
      </c>
      <c r="AR410" s="886">
        <v>0</v>
      </c>
      <c r="AS410" s="923">
        <v>0</v>
      </c>
      <c r="AT410" s="923">
        <v>0</v>
      </c>
      <c r="AU410" s="949">
        <v>10.716113839199998</v>
      </c>
      <c r="AV410" s="944">
        <v>0</v>
      </c>
      <c r="AW410" s="923">
        <v>0</v>
      </c>
      <c r="AX410" s="23">
        <v>0</v>
      </c>
      <c r="AY410" s="937">
        <v>90.334788057616436</v>
      </c>
      <c r="AZ410" s="923">
        <v>-22.714082333249404</v>
      </c>
      <c r="BA410" s="950">
        <v>67.620705724367028</v>
      </c>
      <c r="BB410" s="951">
        <v>485.54184620263783</v>
      </c>
      <c r="BL410" s="887"/>
      <c r="BN410" s="945"/>
    </row>
    <row r="411" spans="3:66">
      <c r="C411" s="826" t="s">
        <v>29</v>
      </c>
      <c r="D411" s="827" t="s">
        <v>142</v>
      </c>
      <c r="E411" s="827" t="s">
        <v>19</v>
      </c>
      <c r="F411" s="852">
        <v>750</v>
      </c>
      <c r="G411" s="853">
        <v>2030</v>
      </c>
      <c r="H411" s="854">
        <v>4</v>
      </c>
      <c r="I411" s="855">
        <v>2034</v>
      </c>
      <c r="J411" s="853">
        <v>60</v>
      </c>
      <c r="K411" s="856">
        <v>7005.0511306301587</v>
      </c>
      <c r="L411" s="856">
        <v>9.6129844733999992</v>
      </c>
      <c r="M411" s="857">
        <v>0</v>
      </c>
      <c r="N411" s="857">
        <v>0</v>
      </c>
      <c r="O411" s="858">
        <v>92.978046545999987</v>
      </c>
      <c r="P411" s="857">
        <v>0</v>
      </c>
      <c r="Q411" s="858">
        <v>12</v>
      </c>
      <c r="R411" s="852">
        <v>12626.464646464647</v>
      </c>
      <c r="S411" s="859">
        <v>0.37169297166632898</v>
      </c>
      <c r="T411" s="859">
        <v>0.02</v>
      </c>
      <c r="U411" s="860">
        <v>0.05</v>
      </c>
      <c r="V411" s="861">
        <v>720</v>
      </c>
      <c r="W411" s="862">
        <v>0</v>
      </c>
      <c r="X411" s="862">
        <v>0</v>
      </c>
      <c r="Y411" s="863">
        <v>0</v>
      </c>
      <c r="Z411" s="696">
        <v>0</v>
      </c>
      <c r="AD411" s="946" t="s">
        <v>142</v>
      </c>
      <c r="AE411" s="947" t="s">
        <v>19</v>
      </c>
      <c r="AF411" s="923">
        <v>7005.0511306301587</v>
      </c>
      <c r="AG411" s="923">
        <v>12</v>
      </c>
      <c r="AH411" s="948">
        <v>5.042E-2</v>
      </c>
      <c r="AI411" s="937">
        <v>353.79971800637259</v>
      </c>
      <c r="AJ411" s="937">
        <v>92.978046545999987</v>
      </c>
      <c r="AK411" s="792">
        <v>9.424209404023759E-2</v>
      </c>
      <c r="AL411" s="923">
        <v>8.7624458062657187</v>
      </c>
      <c r="AM411" s="923">
        <v>0</v>
      </c>
      <c r="AN411" s="937">
        <v>101.7404923522657</v>
      </c>
      <c r="AO411" s="937">
        <v>455.54021035863832</v>
      </c>
      <c r="AP411" s="792">
        <v>0.92999999999999994</v>
      </c>
      <c r="AQ411" s="937">
        <v>55.916459267275286</v>
      </c>
      <c r="AR411" s="886">
        <v>0</v>
      </c>
      <c r="AS411" s="923">
        <v>0</v>
      </c>
      <c r="AT411" s="923">
        <v>0</v>
      </c>
      <c r="AU411" s="949">
        <v>9.6129844733999992</v>
      </c>
      <c r="AV411" s="944">
        <v>0</v>
      </c>
      <c r="AW411" s="923">
        <v>0</v>
      </c>
      <c r="AX411" s="23">
        <v>0</v>
      </c>
      <c r="AY411" s="937">
        <v>65.529443740675291</v>
      </c>
      <c r="AZ411" s="923">
        <v>-22.714082333249404</v>
      </c>
      <c r="BA411" s="950">
        <v>42.815361407425883</v>
      </c>
      <c r="BB411" s="951">
        <v>297.63900971455001</v>
      </c>
      <c r="BL411" s="887"/>
      <c r="BN411" s="945"/>
    </row>
    <row r="412" spans="3:66">
      <c r="C412" s="841" t="s">
        <v>234</v>
      </c>
      <c r="D412" s="842" t="s">
        <v>64</v>
      </c>
      <c r="E412" s="842">
        <v>19</v>
      </c>
      <c r="F412" s="829">
        <v>750</v>
      </c>
      <c r="G412" s="830">
        <v>2030</v>
      </c>
      <c r="H412" s="830">
        <v>4</v>
      </c>
      <c r="I412" s="830">
        <v>2034</v>
      </c>
      <c r="J412" s="830">
        <v>60</v>
      </c>
      <c r="K412" s="843">
        <v>7635.5057323868732</v>
      </c>
      <c r="L412" s="843">
        <v>9.6129844733999992</v>
      </c>
      <c r="M412" s="844">
        <v>0</v>
      </c>
      <c r="N412" s="844">
        <v>0</v>
      </c>
      <c r="O412" s="845">
        <v>92.978046545999987</v>
      </c>
      <c r="P412" s="844">
        <v>0</v>
      </c>
      <c r="Q412" s="845">
        <v>12</v>
      </c>
      <c r="R412" s="829">
        <v>12626.464646464647</v>
      </c>
      <c r="S412" s="836">
        <v>0.37169297166632898</v>
      </c>
      <c r="T412" s="836">
        <v>0.02</v>
      </c>
      <c r="U412" s="846">
        <v>0.05</v>
      </c>
      <c r="V412" s="847">
        <v>720</v>
      </c>
      <c r="W412" s="848">
        <v>0</v>
      </c>
      <c r="X412" s="848">
        <v>0</v>
      </c>
      <c r="Y412" s="849">
        <v>0</v>
      </c>
      <c r="Z412" s="850">
        <v>0</v>
      </c>
      <c r="AD412" s="952" t="s">
        <v>64</v>
      </c>
      <c r="AE412" s="947">
        <v>19</v>
      </c>
      <c r="AF412" s="923">
        <v>7635.5057323868732</v>
      </c>
      <c r="AG412" s="923">
        <v>12</v>
      </c>
      <c r="AH412" s="948">
        <v>5.042E-2</v>
      </c>
      <c r="AI412" s="937">
        <v>385.58723902694612</v>
      </c>
      <c r="AJ412" s="937">
        <v>92.978046545999987</v>
      </c>
      <c r="AK412" s="792">
        <v>9.424209404023759E-2</v>
      </c>
      <c r="AL412" s="923">
        <v>8.7624458062657187</v>
      </c>
      <c r="AM412" s="923">
        <v>0</v>
      </c>
      <c r="AN412" s="937">
        <v>101.7404923522657</v>
      </c>
      <c r="AO412" s="937">
        <v>487.32773137921185</v>
      </c>
      <c r="AP412" s="792">
        <v>0.92999999999999994</v>
      </c>
      <c r="AQ412" s="937">
        <v>59.81830060627631</v>
      </c>
      <c r="AR412" s="886">
        <v>0</v>
      </c>
      <c r="AS412" s="923">
        <v>0</v>
      </c>
      <c r="AT412" s="923">
        <v>0</v>
      </c>
      <c r="AU412" s="949">
        <v>9.6129844733999992</v>
      </c>
      <c r="AV412" s="944">
        <v>0</v>
      </c>
      <c r="AW412" s="923">
        <v>0</v>
      </c>
      <c r="AX412" s="23">
        <v>0</v>
      </c>
      <c r="AY412" s="937">
        <v>69.431285079676314</v>
      </c>
      <c r="AZ412" s="923">
        <v>-22.714082333249404</v>
      </c>
      <c r="BA412" s="950">
        <v>46.717202746426906</v>
      </c>
      <c r="BB412" s="951">
        <v>327.90100895688397</v>
      </c>
      <c r="BL412" s="887"/>
      <c r="BN412" s="945"/>
    </row>
    <row r="413" spans="3:66">
      <c r="C413" s="841" t="s">
        <v>235</v>
      </c>
      <c r="D413" s="842" t="s">
        <v>65</v>
      </c>
      <c r="E413" s="842">
        <v>497</v>
      </c>
      <c r="F413" s="829">
        <v>750</v>
      </c>
      <c r="G413" s="830">
        <v>2030</v>
      </c>
      <c r="H413" s="830">
        <v>4</v>
      </c>
      <c r="I413" s="830">
        <v>2034</v>
      </c>
      <c r="J413" s="830">
        <v>60</v>
      </c>
      <c r="K413" s="843">
        <v>8125.8593115309832</v>
      </c>
      <c r="L413" s="843">
        <v>9.6129844733999992</v>
      </c>
      <c r="M413" s="844">
        <v>0</v>
      </c>
      <c r="N413" s="844">
        <v>0</v>
      </c>
      <c r="O413" s="845">
        <v>92.978046545999987</v>
      </c>
      <c r="P413" s="844">
        <v>0</v>
      </c>
      <c r="Q413" s="845">
        <v>12</v>
      </c>
      <c r="R413" s="829">
        <v>12626.464646464647</v>
      </c>
      <c r="S413" s="836">
        <v>0.37169297166632898</v>
      </c>
      <c r="T413" s="836">
        <v>0.02</v>
      </c>
      <c r="U413" s="846">
        <v>0.05</v>
      </c>
      <c r="V413" s="847">
        <v>720</v>
      </c>
      <c r="W413" s="848">
        <v>0</v>
      </c>
      <c r="X413" s="848">
        <v>0</v>
      </c>
      <c r="Y413" s="849">
        <v>0</v>
      </c>
      <c r="Z413" s="850">
        <v>0</v>
      </c>
      <c r="AD413" s="952" t="s">
        <v>65</v>
      </c>
      <c r="AE413" s="947">
        <v>497</v>
      </c>
      <c r="AF413" s="923">
        <v>8125.8593115309832</v>
      </c>
      <c r="AG413" s="923">
        <v>12</v>
      </c>
      <c r="AH413" s="948">
        <v>5.042E-2</v>
      </c>
      <c r="AI413" s="937">
        <v>410.31086648739216</v>
      </c>
      <c r="AJ413" s="937">
        <v>92.978046545999987</v>
      </c>
      <c r="AK413" s="792">
        <v>9.424209404023759E-2</v>
      </c>
      <c r="AL413" s="923">
        <v>8.7624458062657187</v>
      </c>
      <c r="AM413" s="923">
        <v>0</v>
      </c>
      <c r="AN413" s="937">
        <v>101.7404923522657</v>
      </c>
      <c r="AO413" s="937">
        <v>512.05135883965784</v>
      </c>
      <c r="AP413" s="792">
        <v>0.92999999999999994</v>
      </c>
      <c r="AQ413" s="937">
        <v>62.853066092165982</v>
      </c>
      <c r="AR413" s="886">
        <v>0</v>
      </c>
      <c r="AS413" s="923">
        <v>0</v>
      </c>
      <c r="AT413" s="923">
        <v>0</v>
      </c>
      <c r="AU413" s="949">
        <v>9.6129844733999992</v>
      </c>
      <c r="AV413" s="944">
        <v>0</v>
      </c>
      <c r="AW413" s="923">
        <v>0</v>
      </c>
      <c r="AX413" s="23">
        <v>0</v>
      </c>
      <c r="AY413" s="937">
        <v>72.466050565565979</v>
      </c>
      <c r="AZ413" s="923">
        <v>-22.714082333249404</v>
      </c>
      <c r="BA413" s="950">
        <v>49.751968232316571</v>
      </c>
      <c r="BB413" s="951">
        <v>351.55169544192779</v>
      </c>
      <c r="BL413" s="887"/>
      <c r="BN413" s="945"/>
    </row>
    <row r="414" spans="3:66">
      <c r="C414" s="841" t="s">
        <v>236</v>
      </c>
      <c r="D414" s="842" t="s">
        <v>56</v>
      </c>
      <c r="E414" s="842">
        <v>2353</v>
      </c>
      <c r="F414" s="829">
        <v>750</v>
      </c>
      <c r="G414" s="830">
        <v>2030</v>
      </c>
      <c r="H414" s="830">
        <v>4</v>
      </c>
      <c r="I414" s="830">
        <v>2034</v>
      </c>
      <c r="J414" s="830">
        <v>60</v>
      </c>
      <c r="K414" s="843">
        <v>7285.253175855365</v>
      </c>
      <c r="L414" s="843">
        <v>9.6129844733999992</v>
      </c>
      <c r="M414" s="844">
        <v>0</v>
      </c>
      <c r="N414" s="844">
        <v>0</v>
      </c>
      <c r="O414" s="845">
        <v>92.978046545999987</v>
      </c>
      <c r="P414" s="844">
        <v>0</v>
      </c>
      <c r="Q414" s="845">
        <v>12</v>
      </c>
      <c r="R414" s="829">
        <v>12626.464646464647</v>
      </c>
      <c r="S414" s="836">
        <v>0.37169297166632898</v>
      </c>
      <c r="T414" s="836">
        <v>0.02</v>
      </c>
      <c r="U414" s="846">
        <v>0.05</v>
      </c>
      <c r="V414" s="847">
        <v>720</v>
      </c>
      <c r="W414" s="848">
        <v>0</v>
      </c>
      <c r="X414" s="848">
        <v>0</v>
      </c>
      <c r="Y414" s="849">
        <v>0</v>
      </c>
      <c r="Z414" s="850">
        <v>0</v>
      </c>
      <c r="AD414" s="952" t="s">
        <v>56</v>
      </c>
      <c r="AE414" s="947">
        <v>2353</v>
      </c>
      <c r="AF414" s="923">
        <v>7285.253175855365</v>
      </c>
      <c r="AG414" s="923">
        <v>12</v>
      </c>
      <c r="AH414" s="948">
        <v>5.042E-2</v>
      </c>
      <c r="AI414" s="937">
        <v>367.92750512662752</v>
      </c>
      <c r="AJ414" s="937">
        <v>92.978046545999987</v>
      </c>
      <c r="AK414" s="792">
        <v>9.424209404023759E-2</v>
      </c>
      <c r="AL414" s="923">
        <v>8.7624458062657187</v>
      </c>
      <c r="AM414" s="923">
        <v>0</v>
      </c>
      <c r="AN414" s="937">
        <v>101.7404923522657</v>
      </c>
      <c r="AO414" s="937">
        <v>469.6679974788932</v>
      </c>
      <c r="AP414" s="792">
        <v>0.92999999999999994</v>
      </c>
      <c r="AQ414" s="937">
        <v>57.650610973497969</v>
      </c>
      <c r="AR414" s="886">
        <v>0</v>
      </c>
      <c r="AS414" s="923">
        <v>0</v>
      </c>
      <c r="AT414" s="923">
        <v>0</v>
      </c>
      <c r="AU414" s="949">
        <v>9.6129844733999992</v>
      </c>
      <c r="AV414" s="944">
        <v>0</v>
      </c>
      <c r="AW414" s="923">
        <v>0</v>
      </c>
      <c r="AX414" s="23">
        <v>0</v>
      </c>
      <c r="AY414" s="937">
        <v>67.263595446897966</v>
      </c>
      <c r="AZ414" s="923">
        <v>-22.714082333249404</v>
      </c>
      <c r="BA414" s="950">
        <v>44.549513113648558</v>
      </c>
      <c r="BB414" s="951">
        <v>311.06693708137112</v>
      </c>
      <c r="BL414" s="887"/>
      <c r="BN414" s="945"/>
    </row>
    <row r="415" spans="3:66">
      <c r="C415" s="841" t="s">
        <v>237</v>
      </c>
      <c r="D415" s="842" t="s">
        <v>66</v>
      </c>
      <c r="E415" s="842">
        <v>2814</v>
      </c>
      <c r="F415" s="829">
        <v>750</v>
      </c>
      <c r="G415" s="830">
        <v>2030</v>
      </c>
      <c r="H415" s="830">
        <v>4</v>
      </c>
      <c r="I415" s="830">
        <v>2034</v>
      </c>
      <c r="J415" s="830">
        <v>60</v>
      </c>
      <c r="K415" s="843">
        <v>7145.1521532427623</v>
      </c>
      <c r="L415" s="843">
        <v>9.6129844733999992</v>
      </c>
      <c r="M415" s="844">
        <v>0</v>
      </c>
      <c r="N415" s="844">
        <v>0</v>
      </c>
      <c r="O415" s="845">
        <v>92.978046545999987</v>
      </c>
      <c r="P415" s="844">
        <v>0</v>
      </c>
      <c r="Q415" s="845">
        <v>12</v>
      </c>
      <c r="R415" s="829">
        <v>12626.464646464647</v>
      </c>
      <c r="S415" s="836">
        <v>0.37169297166632898</v>
      </c>
      <c r="T415" s="836">
        <v>0.02</v>
      </c>
      <c r="U415" s="846">
        <v>0.05</v>
      </c>
      <c r="V415" s="847">
        <v>720</v>
      </c>
      <c r="W415" s="848">
        <v>0</v>
      </c>
      <c r="X415" s="848">
        <v>0</v>
      </c>
      <c r="Y415" s="849">
        <v>0</v>
      </c>
      <c r="Z415" s="850">
        <v>0</v>
      </c>
      <c r="AD415" s="952" t="s">
        <v>66</v>
      </c>
      <c r="AE415" s="947">
        <v>2814</v>
      </c>
      <c r="AF415" s="923">
        <v>7145.1521532427623</v>
      </c>
      <c r="AG415" s="923">
        <v>12</v>
      </c>
      <c r="AH415" s="948">
        <v>5.042E-2</v>
      </c>
      <c r="AI415" s="937">
        <v>360.86361156650008</v>
      </c>
      <c r="AJ415" s="937">
        <v>92.978046545999987</v>
      </c>
      <c r="AK415" s="792">
        <v>9.424209404023759E-2</v>
      </c>
      <c r="AL415" s="923">
        <v>8.7624458062657187</v>
      </c>
      <c r="AM415" s="923">
        <v>0</v>
      </c>
      <c r="AN415" s="937">
        <v>101.7404923522657</v>
      </c>
      <c r="AO415" s="937">
        <v>462.60410391876576</v>
      </c>
      <c r="AP415" s="792">
        <v>0.92999999999999994</v>
      </c>
      <c r="AQ415" s="937">
        <v>56.783535120386631</v>
      </c>
      <c r="AR415" s="886">
        <v>0</v>
      </c>
      <c r="AS415" s="923">
        <v>0</v>
      </c>
      <c r="AT415" s="923">
        <v>0</v>
      </c>
      <c r="AU415" s="949">
        <v>9.6129844733999992</v>
      </c>
      <c r="AV415" s="944">
        <v>0</v>
      </c>
      <c r="AW415" s="923">
        <v>0</v>
      </c>
      <c r="AX415" s="23">
        <v>0</v>
      </c>
      <c r="AY415" s="937">
        <v>66.396519593786635</v>
      </c>
      <c r="AZ415" s="923">
        <v>-22.714082333249404</v>
      </c>
      <c r="BA415" s="950">
        <v>43.682437260537228</v>
      </c>
      <c r="BB415" s="951">
        <v>304.34840364418073</v>
      </c>
      <c r="BL415" s="887"/>
      <c r="BN415" s="945"/>
    </row>
    <row r="416" spans="3:66">
      <c r="C416" s="841" t="s">
        <v>61</v>
      </c>
      <c r="D416" s="842" t="s">
        <v>67</v>
      </c>
      <c r="E416" s="842">
        <v>4225</v>
      </c>
      <c r="F416" s="829">
        <v>750</v>
      </c>
      <c r="G416" s="830">
        <v>2030</v>
      </c>
      <c r="H416" s="830">
        <v>4</v>
      </c>
      <c r="I416" s="830">
        <v>2034</v>
      </c>
      <c r="J416" s="830">
        <v>60</v>
      </c>
      <c r="K416" s="843">
        <v>7145.1521532427623</v>
      </c>
      <c r="L416" s="843">
        <v>9.6129844733999992</v>
      </c>
      <c r="M416" s="844">
        <v>0</v>
      </c>
      <c r="N416" s="844">
        <v>0</v>
      </c>
      <c r="O416" s="845">
        <v>92.978046545999987</v>
      </c>
      <c r="P416" s="844">
        <v>0</v>
      </c>
      <c r="Q416" s="845">
        <v>12</v>
      </c>
      <c r="R416" s="829">
        <v>12626.464646464647</v>
      </c>
      <c r="S416" s="836">
        <v>0.37169297166632898</v>
      </c>
      <c r="T416" s="836">
        <v>0.02</v>
      </c>
      <c r="U416" s="846">
        <v>0.05</v>
      </c>
      <c r="V416" s="847">
        <v>720</v>
      </c>
      <c r="W416" s="848">
        <v>0</v>
      </c>
      <c r="X416" s="848">
        <v>0</v>
      </c>
      <c r="Y416" s="849">
        <v>0</v>
      </c>
      <c r="Z416" s="850">
        <v>0</v>
      </c>
      <c r="AD416" s="952" t="s">
        <v>67</v>
      </c>
      <c r="AE416" s="947">
        <v>4225</v>
      </c>
      <c r="AF416" s="923">
        <v>7145.1521532427623</v>
      </c>
      <c r="AG416" s="923">
        <v>12</v>
      </c>
      <c r="AH416" s="948">
        <v>5.042E-2</v>
      </c>
      <c r="AI416" s="937">
        <v>360.86361156650008</v>
      </c>
      <c r="AJ416" s="937">
        <v>92.978046545999987</v>
      </c>
      <c r="AK416" s="792">
        <v>9.424209404023759E-2</v>
      </c>
      <c r="AL416" s="923">
        <v>8.7624458062657187</v>
      </c>
      <c r="AM416" s="923">
        <v>0</v>
      </c>
      <c r="AN416" s="937">
        <v>101.7404923522657</v>
      </c>
      <c r="AO416" s="937">
        <v>462.60410391876576</v>
      </c>
      <c r="AP416" s="792">
        <v>0.92999999999999994</v>
      </c>
      <c r="AQ416" s="937">
        <v>56.783535120386631</v>
      </c>
      <c r="AR416" s="886">
        <v>0</v>
      </c>
      <c r="AS416" s="923">
        <v>0</v>
      </c>
      <c r="AT416" s="923">
        <v>0</v>
      </c>
      <c r="AU416" s="949">
        <v>9.6129844733999992</v>
      </c>
      <c r="AV416" s="944">
        <v>0</v>
      </c>
      <c r="AW416" s="923">
        <v>0</v>
      </c>
      <c r="AX416" s="23">
        <v>0</v>
      </c>
      <c r="AY416" s="937">
        <v>66.396519593786635</v>
      </c>
      <c r="AZ416" s="923">
        <v>-24.88937857511447</v>
      </c>
      <c r="BA416" s="950">
        <v>41.507141018672165</v>
      </c>
      <c r="BB416" s="951">
        <v>289.19247416350333</v>
      </c>
      <c r="BL416" s="887"/>
      <c r="BN416" s="945"/>
    </row>
    <row r="417" spans="3:66">
      <c r="C417" s="841" t="s">
        <v>238</v>
      </c>
      <c r="D417" s="842" t="s">
        <v>68</v>
      </c>
      <c r="E417" s="842">
        <v>6130</v>
      </c>
      <c r="F417" s="829">
        <v>750</v>
      </c>
      <c r="G417" s="830">
        <v>2030</v>
      </c>
      <c r="H417" s="830">
        <v>4</v>
      </c>
      <c r="I417" s="830">
        <v>2034</v>
      </c>
      <c r="J417" s="830">
        <v>60</v>
      </c>
      <c r="K417" s="843">
        <v>6935.0006193238569</v>
      </c>
      <c r="L417" s="843">
        <v>9.6129844733999992</v>
      </c>
      <c r="M417" s="844">
        <v>0</v>
      </c>
      <c r="N417" s="844">
        <v>0</v>
      </c>
      <c r="O417" s="845">
        <v>92.978046545999987</v>
      </c>
      <c r="P417" s="844">
        <v>0</v>
      </c>
      <c r="Q417" s="845">
        <v>12</v>
      </c>
      <c r="R417" s="829">
        <v>12626.464646464647</v>
      </c>
      <c r="S417" s="836">
        <v>0.37169297166632898</v>
      </c>
      <c r="T417" s="836">
        <v>0.02</v>
      </c>
      <c r="U417" s="846">
        <v>0.05</v>
      </c>
      <c r="V417" s="847">
        <v>720</v>
      </c>
      <c r="W417" s="848">
        <v>0</v>
      </c>
      <c r="X417" s="848">
        <v>0</v>
      </c>
      <c r="Y417" s="849">
        <v>0</v>
      </c>
      <c r="Z417" s="850">
        <v>0</v>
      </c>
      <c r="AD417" s="952" t="s">
        <v>68</v>
      </c>
      <c r="AE417" s="947">
        <v>6130</v>
      </c>
      <c r="AF417" s="923">
        <v>6935.0006193238569</v>
      </c>
      <c r="AG417" s="923">
        <v>12</v>
      </c>
      <c r="AH417" s="948">
        <v>5.042E-2</v>
      </c>
      <c r="AI417" s="937">
        <v>350.26777122630887</v>
      </c>
      <c r="AJ417" s="937">
        <v>92.978046545999987</v>
      </c>
      <c r="AK417" s="792">
        <v>9.424209404023759E-2</v>
      </c>
      <c r="AL417" s="923">
        <v>8.7624458062657187</v>
      </c>
      <c r="AM417" s="923">
        <v>0</v>
      </c>
      <c r="AN417" s="937">
        <v>101.7404923522657</v>
      </c>
      <c r="AO417" s="937">
        <v>452.00826357857454</v>
      </c>
      <c r="AP417" s="792">
        <v>0.92999999999999994</v>
      </c>
      <c r="AQ417" s="937">
        <v>55.482921340719614</v>
      </c>
      <c r="AR417" s="886">
        <v>0</v>
      </c>
      <c r="AS417" s="923">
        <v>0</v>
      </c>
      <c r="AT417" s="923">
        <v>0</v>
      </c>
      <c r="AU417" s="949">
        <v>9.6129844733999992</v>
      </c>
      <c r="AV417" s="944">
        <v>0</v>
      </c>
      <c r="AW417" s="923">
        <v>0</v>
      </c>
      <c r="AX417" s="23">
        <v>0</v>
      </c>
      <c r="AY417" s="937">
        <v>65.095905814119618</v>
      </c>
      <c r="AZ417" s="923">
        <v>-24.88937857511447</v>
      </c>
      <c r="BA417" s="950">
        <v>40.206527239005148</v>
      </c>
      <c r="BB417" s="951">
        <v>279.18318878182686</v>
      </c>
      <c r="BL417" s="887"/>
      <c r="BN417" s="945"/>
    </row>
    <row r="418" spans="3:66">
      <c r="C418" s="826" t="s">
        <v>29</v>
      </c>
      <c r="D418" s="827" t="s">
        <v>143</v>
      </c>
      <c r="E418" s="827" t="s">
        <v>19</v>
      </c>
      <c r="F418" s="852">
        <v>2000</v>
      </c>
      <c r="G418" s="853">
        <v>2030</v>
      </c>
      <c r="H418" s="854">
        <v>7</v>
      </c>
      <c r="I418" s="855">
        <v>2037</v>
      </c>
      <c r="J418" s="853">
        <v>60</v>
      </c>
      <c r="K418" s="856">
        <v>7562.8694222602198</v>
      </c>
      <c r="L418" s="856">
        <v>9.3837627870000002</v>
      </c>
      <c r="M418" s="857">
        <v>0</v>
      </c>
      <c r="N418" s="857">
        <v>0</v>
      </c>
      <c r="O418" s="858">
        <v>125.35560974999999</v>
      </c>
      <c r="P418" s="857">
        <v>0</v>
      </c>
      <c r="Q418" s="858">
        <v>10</v>
      </c>
      <c r="R418" s="852">
        <v>10497</v>
      </c>
      <c r="S418" s="859">
        <v>0.32505872915089074</v>
      </c>
      <c r="T418" s="859">
        <v>0.02</v>
      </c>
      <c r="U418" s="860">
        <v>0.05</v>
      </c>
      <c r="V418" s="861">
        <v>720</v>
      </c>
      <c r="W418" s="862">
        <v>0</v>
      </c>
      <c r="X418" s="862">
        <v>0</v>
      </c>
      <c r="Y418" s="863">
        <v>0</v>
      </c>
      <c r="Z418" s="696">
        <v>0</v>
      </c>
      <c r="AD418" s="946" t="s">
        <v>143</v>
      </c>
      <c r="AE418" s="947" t="s">
        <v>19</v>
      </c>
      <c r="AF418" s="923">
        <v>7562.8694222602198</v>
      </c>
      <c r="AG418" s="923">
        <v>10</v>
      </c>
      <c r="AH418" s="948">
        <v>5.042E-2</v>
      </c>
      <c r="AI418" s="937">
        <v>381.82407627036031</v>
      </c>
      <c r="AJ418" s="937">
        <v>125.35560974999999</v>
      </c>
      <c r="AK418" s="792">
        <v>9.424209404023759E-2</v>
      </c>
      <c r="AL418" s="923">
        <v>11.813775162530822</v>
      </c>
      <c r="AM418" s="923">
        <v>0</v>
      </c>
      <c r="AN418" s="937">
        <v>137.1693849125308</v>
      </c>
      <c r="AO418" s="937">
        <v>518.99346118289111</v>
      </c>
      <c r="AP418" s="792">
        <v>0.92999999999999994</v>
      </c>
      <c r="AQ418" s="937">
        <v>63.705192367910236</v>
      </c>
      <c r="AR418" s="886">
        <v>0</v>
      </c>
      <c r="AS418" s="923">
        <v>0</v>
      </c>
      <c r="AT418" s="923">
        <v>0</v>
      </c>
      <c r="AU418" s="949">
        <v>9.3837627870000002</v>
      </c>
      <c r="AV418" s="944">
        <v>0</v>
      </c>
      <c r="AW418" s="923">
        <v>0</v>
      </c>
      <c r="AX418" s="23">
        <v>0</v>
      </c>
      <c r="AY418" s="937">
        <v>73.088955154910238</v>
      </c>
      <c r="AZ418" s="923">
        <v>-20.662253860134935</v>
      </c>
      <c r="BA418" s="950">
        <v>52.426701294775299</v>
      </c>
      <c r="BB418" s="951">
        <v>372.27396541252978</v>
      </c>
      <c r="BL418" s="887"/>
      <c r="BN418" s="945"/>
    </row>
    <row r="419" spans="3:66">
      <c r="C419" s="841" t="s">
        <v>234</v>
      </c>
      <c r="D419" s="842" t="s">
        <v>64</v>
      </c>
      <c r="E419" s="842">
        <v>19</v>
      </c>
      <c r="F419" s="829">
        <v>2000</v>
      </c>
      <c r="G419" s="830">
        <v>2030</v>
      </c>
      <c r="H419" s="830">
        <v>7</v>
      </c>
      <c r="I419" s="830">
        <v>2037</v>
      </c>
      <c r="J419" s="830">
        <v>60</v>
      </c>
      <c r="K419" s="843">
        <v>8546.0424471540482</v>
      </c>
      <c r="L419" s="843">
        <v>9.3837627870000002</v>
      </c>
      <c r="M419" s="844">
        <v>0</v>
      </c>
      <c r="N419" s="844">
        <v>0</v>
      </c>
      <c r="O419" s="845">
        <v>125.35560974999999</v>
      </c>
      <c r="P419" s="844">
        <v>0</v>
      </c>
      <c r="Q419" s="845">
        <v>10</v>
      </c>
      <c r="R419" s="829">
        <v>10497</v>
      </c>
      <c r="S419" s="836">
        <v>0.32505872915089074</v>
      </c>
      <c r="T419" s="836">
        <v>0.02</v>
      </c>
      <c r="U419" s="846">
        <v>0.05</v>
      </c>
      <c r="V419" s="847">
        <v>720</v>
      </c>
      <c r="W419" s="848">
        <v>0</v>
      </c>
      <c r="X419" s="848">
        <v>0</v>
      </c>
      <c r="Y419" s="849">
        <v>0</v>
      </c>
      <c r="Z419" s="850">
        <v>0</v>
      </c>
      <c r="AD419" s="952" t="s">
        <v>64</v>
      </c>
      <c r="AE419" s="947">
        <v>19</v>
      </c>
      <c r="AF419" s="923">
        <v>8546.0424471540482</v>
      </c>
      <c r="AG419" s="923">
        <v>10</v>
      </c>
      <c r="AH419" s="948">
        <v>5.042E-2</v>
      </c>
      <c r="AI419" s="937">
        <v>431.3956601855071</v>
      </c>
      <c r="AJ419" s="937">
        <v>125.35560974999999</v>
      </c>
      <c r="AK419" s="792">
        <v>9.424209404023759E-2</v>
      </c>
      <c r="AL419" s="923">
        <v>11.813775162530822</v>
      </c>
      <c r="AM419" s="923">
        <v>0</v>
      </c>
      <c r="AN419" s="937">
        <v>137.1693849125308</v>
      </c>
      <c r="AO419" s="937">
        <v>568.5650450980379</v>
      </c>
      <c r="AP419" s="792">
        <v>0.92999999999999994</v>
      </c>
      <c r="AQ419" s="937">
        <v>69.789984423091013</v>
      </c>
      <c r="AR419" s="886">
        <v>0</v>
      </c>
      <c r="AS419" s="923">
        <v>0</v>
      </c>
      <c r="AT419" s="923">
        <v>0</v>
      </c>
      <c r="AU419" s="949">
        <v>9.3837627870000002</v>
      </c>
      <c r="AV419" s="944">
        <v>0</v>
      </c>
      <c r="AW419" s="923">
        <v>0</v>
      </c>
      <c r="AX419" s="23">
        <v>0</v>
      </c>
      <c r="AY419" s="937">
        <v>79.173747210091008</v>
      </c>
      <c r="AZ419" s="923">
        <v>-20.662253860134935</v>
      </c>
      <c r="BA419" s="950">
        <v>58.511493349956069</v>
      </c>
      <c r="BB419" s="951">
        <v>420.18460698840374</v>
      </c>
      <c r="BL419" s="887"/>
      <c r="BN419" s="945"/>
    </row>
    <row r="420" spans="3:66">
      <c r="C420" s="841" t="s">
        <v>235</v>
      </c>
      <c r="D420" s="842" t="s">
        <v>65</v>
      </c>
      <c r="E420" s="842">
        <v>497</v>
      </c>
      <c r="F420" s="829">
        <v>2000</v>
      </c>
      <c r="G420" s="830">
        <v>2030</v>
      </c>
      <c r="H420" s="830">
        <v>7</v>
      </c>
      <c r="I420" s="830">
        <v>2037</v>
      </c>
      <c r="J420" s="830">
        <v>60</v>
      </c>
      <c r="K420" s="843">
        <v>9151.0720009348661</v>
      </c>
      <c r="L420" s="843">
        <v>9.3837627870000002</v>
      </c>
      <c r="M420" s="844">
        <v>0</v>
      </c>
      <c r="N420" s="844">
        <v>0</v>
      </c>
      <c r="O420" s="845">
        <v>125.35560974999999</v>
      </c>
      <c r="P420" s="844">
        <v>0</v>
      </c>
      <c r="Q420" s="845">
        <v>10</v>
      </c>
      <c r="R420" s="829">
        <v>10497</v>
      </c>
      <c r="S420" s="836">
        <v>0.32505872915089074</v>
      </c>
      <c r="T420" s="836">
        <v>0.02</v>
      </c>
      <c r="U420" s="846">
        <v>0.05</v>
      </c>
      <c r="V420" s="847">
        <v>720</v>
      </c>
      <c r="W420" s="848">
        <v>0</v>
      </c>
      <c r="X420" s="848">
        <v>0</v>
      </c>
      <c r="Y420" s="849">
        <v>0</v>
      </c>
      <c r="Z420" s="850">
        <v>0</v>
      </c>
      <c r="AD420" s="952" t="s">
        <v>65</v>
      </c>
      <c r="AE420" s="947">
        <v>497</v>
      </c>
      <c r="AF420" s="923">
        <v>9151.0720009348661</v>
      </c>
      <c r="AG420" s="923">
        <v>10</v>
      </c>
      <c r="AH420" s="948">
        <v>5.042E-2</v>
      </c>
      <c r="AI420" s="937">
        <v>461.90125028713595</v>
      </c>
      <c r="AJ420" s="937">
        <v>125.35560974999999</v>
      </c>
      <c r="AK420" s="792">
        <v>9.424209404023759E-2</v>
      </c>
      <c r="AL420" s="923">
        <v>11.813775162530822</v>
      </c>
      <c r="AM420" s="923">
        <v>0</v>
      </c>
      <c r="AN420" s="937">
        <v>137.1693849125308</v>
      </c>
      <c r="AO420" s="937">
        <v>599.07063519966675</v>
      </c>
      <c r="AP420" s="792">
        <v>0.92999999999999994</v>
      </c>
      <c r="AQ420" s="937">
        <v>73.534471841663816</v>
      </c>
      <c r="AR420" s="886">
        <v>0</v>
      </c>
      <c r="AS420" s="923">
        <v>0</v>
      </c>
      <c r="AT420" s="923">
        <v>0</v>
      </c>
      <c r="AU420" s="949">
        <v>9.3837627870000002</v>
      </c>
      <c r="AV420" s="944">
        <v>0</v>
      </c>
      <c r="AW420" s="923">
        <v>0</v>
      </c>
      <c r="AX420" s="23">
        <v>0</v>
      </c>
      <c r="AY420" s="937">
        <v>82.918234628663811</v>
      </c>
      <c r="AZ420" s="923">
        <v>-20.662253860134935</v>
      </c>
      <c r="BA420" s="950">
        <v>62.255980768528872</v>
      </c>
      <c r="BB420" s="951">
        <v>449.78924251105747</v>
      </c>
      <c r="BL420" s="887"/>
      <c r="BN420" s="945"/>
    </row>
    <row r="421" spans="3:66">
      <c r="C421" s="841" t="s">
        <v>236</v>
      </c>
      <c r="D421" s="842" t="s">
        <v>56</v>
      </c>
      <c r="E421" s="842">
        <v>2353</v>
      </c>
      <c r="F421" s="829">
        <v>2000</v>
      </c>
      <c r="G421" s="830">
        <v>2030</v>
      </c>
      <c r="H421" s="830">
        <v>7</v>
      </c>
      <c r="I421" s="830">
        <v>2037</v>
      </c>
      <c r="J421" s="830">
        <v>60</v>
      </c>
      <c r="K421" s="843">
        <v>8016.6415875958337</v>
      </c>
      <c r="L421" s="843">
        <v>9.3837627870000002</v>
      </c>
      <c r="M421" s="844">
        <v>0</v>
      </c>
      <c r="N421" s="844">
        <v>0</v>
      </c>
      <c r="O421" s="845">
        <v>125.35560974999999</v>
      </c>
      <c r="P421" s="844">
        <v>0</v>
      </c>
      <c r="Q421" s="845">
        <v>10</v>
      </c>
      <c r="R421" s="829">
        <v>10497</v>
      </c>
      <c r="S421" s="836">
        <v>0.32505872915089074</v>
      </c>
      <c r="T421" s="836">
        <v>0.02</v>
      </c>
      <c r="U421" s="846">
        <v>0.05</v>
      </c>
      <c r="V421" s="847">
        <v>720</v>
      </c>
      <c r="W421" s="848">
        <v>0</v>
      </c>
      <c r="X421" s="848">
        <v>0</v>
      </c>
      <c r="Y421" s="849">
        <v>0</v>
      </c>
      <c r="Z421" s="850">
        <v>0</v>
      </c>
      <c r="AD421" s="952" t="s">
        <v>56</v>
      </c>
      <c r="AE421" s="947">
        <v>2353</v>
      </c>
      <c r="AF421" s="923">
        <v>8016.6415875958337</v>
      </c>
      <c r="AG421" s="923">
        <v>10</v>
      </c>
      <c r="AH421" s="948">
        <v>5.042E-2</v>
      </c>
      <c r="AI421" s="937">
        <v>404.70326884658192</v>
      </c>
      <c r="AJ421" s="937">
        <v>125.35560974999999</v>
      </c>
      <c r="AK421" s="792">
        <v>9.424209404023759E-2</v>
      </c>
      <c r="AL421" s="923">
        <v>11.813775162530822</v>
      </c>
      <c r="AM421" s="923">
        <v>0</v>
      </c>
      <c r="AN421" s="937">
        <v>137.1693849125308</v>
      </c>
      <c r="AO421" s="937">
        <v>541.87265375911272</v>
      </c>
      <c r="AP421" s="792">
        <v>0.92999999999999994</v>
      </c>
      <c r="AQ421" s="937">
        <v>66.513557931839827</v>
      </c>
      <c r="AR421" s="886">
        <v>0</v>
      </c>
      <c r="AS421" s="923">
        <v>0</v>
      </c>
      <c r="AT421" s="923">
        <v>0</v>
      </c>
      <c r="AU421" s="949">
        <v>9.3837627870000002</v>
      </c>
      <c r="AV421" s="944">
        <v>0</v>
      </c>
      <c r="AW421" s="923">
        <v>0</v>
      </c>
      <c r="AX421" s="23">
        <v>0</v>
      </c>
      <c r="AY421" s="937">
        <v>75.897320718839822</v>
      </c>
      <c r="AZ421" s="923">
        <v>-20.662253860134935</v>
      </c>
      <c r="BA421" s="950">
        <v>55.235066858704883</v>
      </c>
      <c r="BB421" s="951">
        <v>394.35347619404018</v>
      </c>
      <c r="BL421" s="887"/>
      <c r="BN421" s="945"/>
    </row>
    <row r="422" spans="3:66">
      <c r="C422" s="841" t="s">
        <v>237</v>
      </c>
      <c r="D422" s="842" t="s">
        <v>66</v>
      </c>
      <c r="E422" s="842">
        <v>2814</v>
      </c>
      <c r="F422" s="829">
        <v>2000</v>
      </c>
      <c r="G422" s="830">
        <v>2030</v>
      </c>
      <c r="H422" s="830">
        <v>7</v>
      </c>
      <c r="I422" s="830">
        <v>2037</v>
      </c>
      <c r="J422" s="830">
        <v>60</v>
      </c>
      <c r="K422" s="843">
        <v>7789.7555049280263</v>
      </c>
      <c r="L422" s="843">
        <v>9.3837627870000002</v>
      </c>
      <c r="M422" s="844">
        <v>0</v>
      </c>
      <c r="N422" s="844">
        <v>0</v>
      </c>
      <c r="O422" s="845">
        <v>125.35560974999999</v>
      </c>
      <c r="P422" s="844">
        <v>0</v>
      </c>
      <c r="Q422" s="845">
        <v>10</v>
      </c>
      <c r="R422" s="829">
        <v>10497</v>
      </c>
      <c r="S422" s="836">
        <v>0.32505872915089074</v>
      </c>
      <c r="T422" s="836">
        <v>0.02</v>
      </c>
      <c r="U422" s="846">
        <v>0.05</v>
      </c>
      <c r="V422" s="847">
        <v>720</v>
      </c>
      <c r="W422" s="848">
        <v>0</v>
      </c>
      <c r="X422" s="848">
        <v>0</v>
      </c>
      <c r="Y422" s="849">
        <v>0</v>
      </c>
      <c r="Z422" s="850">
        <v>0</v>
      </c>
      <c r="AD422" s="952" t="s">
        <v>66</v>
      </c>
      <c r="AE422" s="947">
        <v>2814</v>
      </c>
      <c r="AF422" s="923">
        <v>7789.7555049280263</v>
      </c>
      <c r="AG422" s="923">
        <v>10</v>
      </c>
      <c r="AH422" s="948">
        <v>5.042E-2</v>
      </c>
      <c r="AI422" s="937">
        <v>393.26367255847106</v>
      </c>
      <c r="AJ422" s="937">
        <v>125.35560974999999</v>
      </c>
      <c r="AK422" s="792">
        <v>9.424209404023759E-2</v>
      </c>
      <c r="AL422" s="923">
        <v>11.813775162530822</v>
      </c>
      <c r="AM422" s="923">
        <v>0</v>
      </c>
      <c r="AN422" s="937">
        <v>137.1693849125308</v>
      </c>
      <c r="AO422" s="937">
        <v>530.4330574710018</v>
      </c>
      <c r="AP422" s="792">
        <v>0.92999999999999994</v>
      </c>
      <c r="AQ422" s="937">
        <v>65.109375149875021</v>
      </c>
      <c r="AR422" s="886">
        <v>0</v>
      </c>
      <c r="AS422" s="923">
        <v>0</v>
      </c>
      <c r="AT422" s="923">
        <v>0</v>
      </c>
      <c r="AU422" s="949">
        <v>9.3837627870000002</v>
      </c>
      <c r="AV422" s="944">
        <v>0</v>
      </c>
      <c r="AW422" s="923">
        <v>0</v>
      </c>
      <c r="AX422" s="23">
        <v>0</v>
      </c>
      <c r="AY422" s="937">
        <v>74.493137936875016</v>
      </c>
      <c r="AZ422" s="923">
        <v>-20.662253860134935</v>
      </c>
      <c r="BA422" s="950">
        <v>53.830884076740077</v>
      </c>
      <c r="BB422" s="951">
        <v>383.30618387143932</v>
      </c>
      <c r="BL422" s="887"/>
      <c r="BN422" s="945"/>
    </row>
    <row r="423" spans="3:66">
      <c r="C423" s="841" t="s">
        <v>61</v>
      </c>
      <c r="D423" s="842" t="s">
        <v>67</v>
      </c>
      <c r="E423" s="842">
        <v>4225</v>
      </c>
      <c r="F423" s="829">
        <v>2000</v>
      </c>
      <c r="G423" s="830">
        <v>2030</v>
      </c>
      <c r="H423" s="830">
        <v>7</v>
      </c>
      <c r="I423" s="830">
        <v>2037</v>
      </c>
      <c r="J423" s="830">
        <v>60</v>
      </c>
      <c r="K423" s="843">
        <v>8016.6415875958337</v>
      </c>
      <c r="L423" s="843">
        <v>9.3837627870000002</v>
      </c>
      <c r="M423" s="844">
        <v>0</v>
      </c>
      <c r="N423" s="844">
        <v>0</v>
      </c>
      <c r="O423" s="845">
        <v>125.35560974999999</v>
      </c>
      <c r="P423" s="844">
        <v>0</v>
      </c>
      <c r="Q423" s="845">
        <v>10</v>
      </c>
      <c r="R423" s="829">
        <v>10497</v>
      </c>
      <c r="S423" s="836">
        <v>0.32505872915089074</v>
      </c>
      <c r="T423" s="836">
        <v>0.02</v>
      </c>
      <c r="U423" s="846">
        <v>0.05</v>
      </c>
      <c r="V423" s="847">
        <v>720</v>
      </c>
      <c r="W423" s="848">
        <v>0</v>
      </c>
      <c r="X423" s="848">
        <v>0</v>
      </c>
      <c r="Y423" s="849">
        <v>0</v>
      </c>
      <c r="Z423" s="850">
        <v>0</v>
      </c>
      <c r="AD423" s="952" t="s">
        <v>67</v>
      </c>
      <c r="AE423" s="947">
        <v>4225</v>
      </c>
      <c r="AF423" s="923">
        <v>8016.6415875958337</v>
      </c>
      <c r="AG423" s="923">
        <v>10</v>
      </c>
      <c r="AH423" s="948">
        <v>5.042E-2</v>
      </c>
      <c r="AI423" s="937">
        <v>404.70326884658192</v>
      </c>
      <c r="AJ423" s="937">
        <v>125.35560974999999</v>
      </c>
      <c r="AK423" s="792">
        <v>9.424209404023759E-2</v>
      </c>
      <c r="AL423" s="923">
        <v>11.813775162530822</v>
      </c>
      <c r="AM423" s="923">
        <v>0</v>
      </c>
      <c r="AN423" s="937">
        <v>137.1693849125308</v>
      </c>
      <c r="AO423" s="937">
        <v>541.87265375911272</v>
      </c>
      <c r="AP423" s="792">
        <v>0.92999999999999994</v>
      </c>
      <c r="AQ423" s="937">
        <v>66.513557931839827</v>
      </c>
      <c r="AR423" s="886">
        <v>0</v>
      </c>
      <c r="AS423" s="923">
        <v>0</v>
      </c>
      <c r="AT423" s="923">
        <v>0</v>
      </c>
      <c r="AU423" s="949">
        <v>9.3837627870000002</v>
      </c>
      <c r="AV423" s="944">
        <v>0</v>
      </c>
      <c r="AW423" s="923">
        <v>0</v>
      </c>
      <c r="AX423" s="23">
        <v>0</v>
      </c>
      <c r="AY423" s="937">
        <v>75.897320718839822</v>
      </c>
      <c r="AZ423" s="923">
        <v>-22.714082333249404</v>
      </c>
      <c r="BA423" s="950">
        <v>53.183238385590414</v>
      </c>
      <c r="BB423" s="951">
        <v>379.70434590518852</v>
      </c>
      <c r="BL423" s="887"/>
      <c r="BN423" s="945"/>
    </row>
    <row r="424" spans="3:66">
      <c r="C424" s="841" t="s">
        <v>238</v>
      </c>
      <c r="D424" s="842" t="s">
        <v>68</v>
      </c>
      <c r="E424" s="842">
        <v>6130</v>
      </c>
      <c r="F424" s="829">
        <v>2000</v>
      </c>
      <c r="G424" s="830">
        <v>2030</v>
      </c>
      <c r="H424" s="830">
        <v>7</v>
      </c>
      <c r="I424" s="830">
        <v>2037</v>
      </c>
      <c r="J424" s="830">
        <v>60</v>
      </c>
      <c r="K424" s="843">
        <v>7411.6120338150149</v>
      </c>
      <c r="L424" s="843">
        <v>9.3837627870000002</v>
      </c>
      <c r="M424" s="844">
        <v>0</v>
      </c>
      <c r="N424" s="844">
        <v>0</v>
      </c>
      <c r="O424" s="845">
        <v>125.35560974999999</v>
      </c>
      <c r="P424" s="844">
        <v>0</v>
      </c>
      <c r="Q424" s="845">
        <v>10</v>
      </c>
      <c r="R424" s="829">
        <v>10497</v>
      </c>
      <c r="S424" s="836">
        <v>0.32505872915089074</v>
      </c>
      <c r="T424" s="836">
        <v>0.02</v>
      </c>
      <c r="U424" s="846">
        <v>0.05</v>
      </c>
      <c r="V424" s="847">
        <v>720</v>
      </c>
      <c r="W424" s="848">
        <v>0</v>
      </c>
      <c r="X424" s="848">
        <v>0</v>
      </c>
      <c r="Y424" s="849">
        <v>0</v>
      </c>
      <c r="Z424" s="850">
        <v>0</v>
      </c>
      <c r="AD424" s="952" t="s">
        <v>68</v>
      </c>
      <c r="AE424" s="947">
        <v>6130</v>
      </c>
      <c r="AF424" s="923">
        <v>7411.6120338150149</v>
      </c>
      <c r="AG424" s="923">
        <v>10</v>
      </c>
      <c r="AH424" s="948">
        <v>5.042E-2</v>
      </c>
      <c r="AI424" s="937">
        <v>374.19767874495307</v>
      </c>
      <c r="AJ424" s="937">
        <v>125.35560974999999</v>
      </c>
      <c r="AK424" s="792">
        <v>9.424209404023759E-2</v>
      </c>
      <c r="AL424" s="923">
        <v>11.813775162530822</v>
      </c>
      <c r="AM424" s="923">
        <v>0</v>
      </c>
      <c r="AN424" s="937">
        <v>137.1693849125308</v>
      </c>
      <c r="AO424" s="937">
        <v>511.36706365748387</v>
      </c>
      <c r="AP424" s="792">
        <v>0.92999999999999994</v>
      </c>
      <c r="AQ424" s="937">
        <v>62.769070513267039</v>
      </c>
      <c r="AR424" s="886">
        <v>0</v>
      </c>
      <c r="AS424" s="923">
        <v>0</v>
      </c>
      <c r="AT424" s="923">
        <v>0</v>
      </c>
      <c r="AU424" s="949">
        <v>9.3837627870000002</v>
      </c>
      <c r="AV424" s="944">
        <v>0</v>
      </c>
      <c r="AW424" s="923">
        <v>0</v>
      </c>
      <c r="AX424" s="23">
        <v>0</v>
      </c>
      <c r="AY424" s="937">
        <v>72.152833300267034</v>
      </c>
      <c r="AZ424" s="923">
        <v>-22.714082333249404</v>
      </c>
      <c r="BA424" s="950">
        <v>49.438750967017626</v>
      </c>
      <c r="BB424" s="951">
        <v>350.38608681779692</v>
      </c>
      <c r="BL424" s="887"/>
      <c r="BN424" s="945"/>
    </row>
    <row r="425" spans="3:66">
      <c r="C425" s="826" t="s">
        <v>29</v>
      </c>
      <c r="D425" s="827" t="s">
        <v>144</v>
      </c>
      <c r="E425" s="827" t="s">
        <v>19</v>
      </c>
      <c r="F425" s="852">
        <v>2000</v>
      </c>
      <c r="G425" s="853">
        <v>2030</v>
      </c>
      <c r="H425" s="854">
        <v>5</v>
      </c>
      <c r="I425" s="855">
        <v>2035</v>
      </c>
      <c r="J425" s="853">
        <v>60</v>
      </c>
      <c r="K425" s="856">
        <v>6265.2501251879012</v>
      </c>
      <c r="L425" s="856">
        <v>7.8794954699999984</v>
      </c>
      <c r="M425" s="857">
        <v>0</v>
      </c>
      <c r="N425" s="857">
        <v>0</v>
      </c>
      <c r="O425" s="858">
        <v>90.256039019999989</v>
      </c>
      <c r="P425" s="857">
        <v>0</v>
      </c>
      <c r="Q425" s="858">
        <v>9</v>
      </c>
      <c r="R425" s="852">
        <v>10497</v>
      </c>
      <c r="S425" s="859">
        <v>0.32505872915089074</v>
      </c>
      <c r="T425" s="859">
        <v>0.02</v>
      </c>
      <c r="U425" s="860">
        <v>0.05</v>
      </c>
      <c r="V425" s="861">
        <v>720</v>
      </c>
      <c r="W425" s="862">
        <v>0</v>
      </c>
      <c r="X425" s="862">
        <v>0</v>
      </c>
      <c r="Y425" s="863">
        <v>0</v>
      </c>
      <c r="Z425" s="696">
        <v>0</v>
      </c>
      <c r="AD425" s="946" t="s">
        <v>144</v>
      </c>
      <c r="AE425" s="947" t="s">
        <v>19</v>
      </c>
      <c r="AF425" s="923">
        <v>6265.2501251879012</v>
      </c>
      <c r="AG425" s="923">
        <v>9</v>
      </c>
      <c r="AH425" s="948">
        <v>5.042E-2</v>
      </c>
      <c r="AI425" s="937">
        <v>316.34769131197396</v>
      </c>
      <c r="AJ425" s="937">
        <v>90.256039019999989</v>
      </c>
      <c r="AK425" s="792">
        <v>9.424209404023759E-2</v>
      </c>
      <c r="AL425" s="923">
        <v>8.5059181170221922</v>
      </c>
      <c r="AM425" s="923">
        <v>0</v>
      </c>
      <c r="AN425" s="937">
        <v>98.761957137022179</v>
      </c>
      <c r="AO425" s="937">
        <v>415.10964844899615</v>
      </c>
      <c r="AP425" s="792">
        <v>0.92999999999999994</v>
      </c>
      <c r="AQ425" s="937">
        <v>50.953705559114773</v>
      </c>
      <c r="AR425" s="886">
        <v>0</v>
      </c>
      <c r="AS425" s="923">
        <v>0</v>
      </c>
      <c r="AT425" s="923">
        <v>0</v>
      </c>
      <c r="AU425" s="949">
        <v>7.8794954699999984</v>
      </c>
      <c r="AV425" s="944">
        <v>0</v>
      </c>
      <c r="AW425" s="923">
        <v>0</v>
      </c>
      <c r="AX425" s="23">
        <v>0</v>
      </c>
      <c r="AY425" s="937">
        <v>58.833201029114775</v>
      </c>
      <c r="AZ425" s="923">
        <v>-22.714082333249404</v>
      </c>
      <c r="BA425" s="950">
        <v>36.119118695865367</v>
      </c>
      <c r="BB425" s="951">
        <v>254.84580818080016</v>
      </c>
      <c r="BL425" s="887"/>
      <c r="BN425" s="945"/>
    </row>
    <row r="426" spans="3:66">
      <c r="C426" s="841" t="s">
        <v>234</v>
      </c>
      <c r="D426" s="842" t="s">
        <v>64</v>
      </c>
      <c r="E426" s="842">
        <v>19</v>
      </c>
      <c r="F426" s="829">
        <v>2000</v>
      </c>
      <c r="G426" s="830">
        <v>2030</v>
      </c>
      <c r="H426" s="830">
        <v>5</v>
      </c>
      <c r="I426" s="830">
        <v>2035</v>
      </c>
      <c r="J426" s="830">
        <v>60</v>
      </c>
      <c r="K426" s="843">
        <v>7079.7326414623276</v>
      </c>
      <c r="L426" s="843">
        <v>7.8794954699999984</v>
      </c>
      <c r="M426" s="844">
        <v>0</v>
      </c>
      <c r="N426" s="844">
        <v>0</v>
      </c>
      <c r="O426" s="845">
        <v>90.256039019999989</v>
      </c>
      <c r="P426" s="844">
        <v>0</v>
      </c>
      <c r="Q426" s="845">
        <v>9</v>
      </c>
      <c r="R426" s="829">
        <v>10497</v>
      </c>
      <c r="S426" s="836">
        <v>0.32505872915089074</v>
      </c>
      <c r="T426" s="836">
        <v>0.02</v>
      </c>
      <c r="U426" s="846">
        <v>0.05</v>
      </c>
      <c r="V426" s="847">
        <v>720</v>
      </c>
      <c r="W426" s="848">
        <v>0</v>
      </c>
      <c r="X426" s="848">
        <v>0</v>
      </c>
      <c r="Y426" s="849">
        <v>0</v>
      </c>
      <c r="Z426" s="850">
        <v>0</v>
      </c>
      <c r="AD426" s="952" t="s">
        <v>64</v>
      </c>
      <c r="AE426" s="947">
        <v>19</v>
      </c>
      <c r="AF426" s="923">
        <v>7079.7326414623276</v>
      </c>
      <c r="AG426" s="923">
        <v>9</v>
      </c>
      <c r="AH426" s="948">
        <v>5.042E-2</v>
      </c>
      <c r="AI426" s="937">
        <v>357.41389978253056</v>
      </c>
      <c r="AJ426" s="937">
        <v>90.256039019999989</v>
      </c>
      <c r="AK426" s="792">
        <v>9.424209404023759E-2</v>
      </c>
      <c r="AL426" s="923">
        <v>8.5059181170221922</v>
      </c>
      <c r="AM426" s="923">
        <v>0</v>
      </c>
      <c r="AN426" s="937">
        <v>98.761957137022179</v>
      </c>
      <c r="AO426" s="937">
        <v>456.17585691955276</v>
      </c>
      <c r="AP426" s="792">
        <v>0.92999999999999994</v>
      </c>
      <c r="AQ426" s="937">
        <v>55.994483345553192</v>
      </c>
      <c r="AR426" s="886">
        <v>0</v>
      </c>
      <c r="AS426" s="923">
        <v>0</v>
      </c>
      <c r="AT426" s="923">
        <v>0</v>
      </c>
      <c r="AU426" s="949">
        <v>7.8794954699999984</v>
      </c>
      <c r="AV426" s="944">
        <v>0</v>
      </c>
      <c r="AW426" s="923">
        <v>0</v>
      </c>
      <c r="AX426" s="23">
        <v>0</v>
      </c>
      <c r="AY426" s="937">
        <v>63.873978815553187</v>
      </c>
      <c r="AZ426" s="923">
        <v>-22.714082333249404</v>
      </c>
      <c r="BA426" s="950">
        <v>41.159896482303779</v>
      </c>
      <c r="BB426" s="951">
        <v>293.95618367151189</v>
      </c>
      <c r="BL426" s="887"/>
      <c r="BN426" s="945"/>
    </row>
    <row r="427" spans="3:66">
      <c r="C427" s="841" t="s">
        <v>235</v>
      </c>
      <c r="D427" s="842" t="s">
        <v>65</v>
      </c>
      <c r="E427" s="842">
        <v>497</v>
      </c>
      <c r="F427" s="829">
        <v>2000</v>
      </c>
      <c r="G427" s="830">
        <v>2030</v>
      </c>
      <c r="H427" s="830">
        <v>5</v>
      </c>
      <c r="I427" s="830">
        <v>2035</v>
      </c>
      <c r="J427" s="830">
        <v>60</v>
      </c>
      <c r="K427" s="843">
        <v>7580.9526514773606</v>
      </c>
      <c r="L427" s="843">
        <v>7.8794954699999984</v>
      </c>
      <c r="M427" s="844">
        <v>0</v>
      </c>
      <c r="N427" s="844">
        <v>0</v>
      </c>
      <c r="O427" s="845">
        <v>90.256039019999989</v>
      </c>
      <c r="P427" s="844">
        <v>0</v>
      </c>
      <c r="Q427" s="845">
        <v>9</v>
      </c>
      <c r="R427" s="829">
        <v>10497</v>
      </c>
      <c r="S427" s="836">
        <v>0.32505872915089074</v>
      </c>
      <c r="T427" s="836">
        <v>0.02</v>
      </c>
      <c r="U427" s="846">
        <v>0.05</v>
      </c>
      <c r="V427" s="847">
        <v>720</v>
      </c>
      <c r="W427" s="848">
        <v>0</v>
      </c>
      <c r="X427" s="848">
        <v>0</v>
      </c>
      <c r="Y427" s="849">
        <v>0</v>
      </c>
      <c r="Z427" s="850">
        <v>0</v>
      </c>
      <c r="AD427" s="952" t="s">
        <v>65</v>
      </c>
      <c r="AE427" s="947">
        <v>497</v>
      </c>
      <c r="AF427" s="923">
        <v>7580.9526514773606</v>
      </c>
      <c r="AG427" s="923">
        <v>9</v>
      </c>
      <c r="AH427" s="948">
        <v>5.042E-2</v>
      </c>
      <c r="AI427" s="937">
        <v>382.68541268748851</v>
      </c>
      <c r="AJ427" s="937">
        <v>90.256039019999989</v>
      </c>
      <c r="AK427" s="792">
        <v>9.424209404023759E-2</v>
      </c>
      <c r="AL427" s="923">
        <v>8.5059181170221922</v>
      </c>
      <c r="AM427" s="923">
        <v>0</v>
      </c>
      <c r="AN427" s="937">
        <v>98.761957137022179</v>
      </c>
      <c r="AO427" s="937">
        <v>481.4473698245107</v>
      </c>
      <c r="AP427" s="792">
        <v>0.92999999999999994</v>
      </c>
      <c r="AQ427" s="937">
        <v>59.096500444899924</v>
      </c>
      <c r="AR427" s="886">
        <v>0</v>
      </c>
      <c r="AS427" s="923">
        <v>0</v>
      </c>
      <c r="AT427" s="923">
        <v>0</v>
      </c>
      <c r="AU427" s="949">
        <v>7.8794954699999984</v>
      </c>
      <c r="AV427" s="944">
        <v>0</v>
      </c>
      <c r="AW427" s="923">
        <v>0</v>
      </c>
      <c r="AX427" s="23">
        <v>0</v>
      </c>
      <c r="AY427" s="937">
        <v>66.975995914899926</v>
      </c>
      <c r="AZ427" s="923">
        <v>-22.714082333249404</v>
      </c>
      <c r="BA427" s="950">
        <v>44.261913581650518</v>
      </c>
      <c r="BB427" s="951">
        <v>318.17043682876709</v>
      </c>
      <c r="BL427" s="887"/>
      <c r="BN427" s="945"/>
    </row>
    <row r="428" spans="3:66">
      <c r="C428" s="841" t="s">
        <v>236</v>
      </c>
      <c r="D428" s="842" t="s">
        <v>56</v>
      </c>
      <c r="E428" s="842">
        <v>2353</v>
      </c>
      <c r="F428" s="829">
        <v>2000</v>
      </c>
      <c r="G428" s="830">
        <v>2030</v>
      </c>
      <c r="H428" s="830">
        <v>5</v>
      </c>
      <c r="I428" s="830">
        <v>2035</v>
      </c>
      <c r="J428" s="830">
        <v>60</v>
      </c>
      <c r="K428" s="843">
        <v>6641.165132699176</v>
      </c>
      <c r="L428" s="843">
        <v>7.8794954699999984</v>
      </c>
      <c r="M428" s="844">
        <v>0</v>
      </c>
      <c r="N428" s="844">
        <v>0</v>
      </c>
      <c r="O428" s="845">
        <v>90.256039019999989</v>
      </c>
      <c r="P428" s="844">
        <v>0</v>
      </c>
      <c r="Q428" s="845">
        <v>9</v>
      </c>
      <c r="R428" s="829">
        <v>10497</v>
      </c>
      <c r="S428" s="836">
        <v>0.32505872915089074</v>
      </c>
      <c r="T428" s="836">
        <v>0.02</v>
      </c>
      <c r="U428" s="846">
        <v>0.05</v>
      </c>
      <c r="V428" s="847">
        <v>720</v>
      </c>
      <c r="W428" s="848">
        <v>0</v>
      </c>
      <c r="X428" s="848">
        <v>0</v>
      </c>
      <c r="Y428" s="849">
        <v>0</v>
      </c>
      <c r="Z428" s="850">
        <v>0</v>
      </c>
      <c r="AD428" s="952" t="s">
        <v>56</v>
      </c>
      <c r="AE428" s="947">
        <v>2353</v>
      </c>
      <c r="AF428" s="923">
        <v>6641.165132699176</v>
      </c>
      <c r="AG428" s="923">
        <v>9</v>
      </c>
      <c r="AH428" s="948">
        <v>5.042E-2</v>
      </c>
      <c r="AI428" s="937">
        <v>335.30132599069248</v>
      </c>
      <c r="AJ428" s="937">
        <v>90.256039019999989</v>
      </c>
      <c r="AK428" s="792">
        <v>9.424209404023759E-2</v>
      </c>
      <c r="AL428" s="923">
        <v>8.5059181170221922</v>
      </c>
      <c r="AM428" s="923">
        <v>0</v>
      </c>
      <c r="AN428" s="937">
        <v>98.761957137022179</v>
      </c>
      <c r="AO428" s="937">
        <v>434.06328312771467</v>
      </c>
      <c r="AP428" s="792">
        <v>0.92999999999999994</v>
      </c>
      <c r="AQ428" s="937">
        <v>53.28021838362482</v>
      </c>
      <c r="AR428" s="886">
        <v>0</v>
      </c>
      <c r="AS428" s="923">
        <v>0</v>
      </c>
      <c r="AT428" s="923">
        <v>0</v>
      </c>
      <c r="AU428" s="949">
        <v>7.8794954699999984</v>
      </c>
      <c r="AV428" s="944">
        <v>0</v>
      </c>
      <c r="AW428" s="923">
        <v>0</v>
      </c>
      <c r="AX428" s="23">
        <v>0</v>
      </c>
      <c r="AY428" s="937">
        <v>61.159713853624822</v>
      </c>
      <c r="AZ428" s="923">
        <v>-22.714082333249404</v>
      </c>
      <c r="BA428" s="950">
        <v>38.445631520375414</v>
      </c>
      <c r="BB428" s="951">
        <v>272.8566892839288</v>
      </c>
      <c r="BL428" s="887"/>
      <c r="BN428" s="945"/>
    </row>
    <row r="429" spans="3:66">
      <c r="C429" s="841" t="s">
        <v>237</v>
      </c>
      <c r="D429" s="842" t="s">
        <v>66</v>
      </c>
      <c r="E429" s="842">
        <v>2814</v>
      </c>
      <c r="F429" s="829">
        <v>2000</v>
      </c>
      <c r="G429" s="830">
        <v>2030</v>
      </c>
      <c r="H429" s="830">
        <v>5</v>
      </c>
      <c r="I429" s="830">
        <v>2035</v>
      </c>
      <c r="J429" s="830">
        <v>60</v>
      </c>
      <c r="K429" s="843">
        <v>6453.2076289435381</v>
      </c>
      <c r="L429" s="843">
        <v>7.8794954699999984</v>
      </c>
      <c r="M429" s="844">
        <v>0</v>
      </c>
      <c r="N429" s="844">
        <v>0</v>
      </c>
      <c r="O429" s="845">
        <v>90.256039019999989</v>
      </c>
      <c r="P429" s="844">
        <v>0</v>
      </c>
      <c r="Q429" s="845">
        <v>9</v>
      </c>
      <c r="R429" s="829">
        <v>10497</v>
      </c>
      <c r="S429" s="836">
        <v>0.32505872915089074</v>
      </c>
      <c r="T429" s="836">
        <v>0.02</v>
      </c>
      <c r="U429" s="846">
        <v>0.05</v>
      </c>
      <c r="V429" s="847">
        <v>720</v>
      </c>
      <c r="W429" s="848">
        <v>0</v>
      </c>
      <c r="X429" s="848">
        <v>0</v>
      </c>
      <c r="Y429" s="849">
        <v>0</v>
      </c>
      <c r="Z429" s="850">
        <v>0</v>
      </c>
      <c r="AD429" s="952" t="s">
        <v>66</v>
      </c>
      <c r="AE429" s="947">
        <v>2814</v>
      </c>
      <c r="AF429" s="923">
        <v>6453.2076289435381</v>
      </c>
      <c r="AG429" s="923">
        <v>9</v>
      </c>
      <c r="AH429" s="948">
        <v>5.042E-2</v>
      </c>
      <c r="AI429" s="937">
        <v>325.82450865133319</v>
      </c>
      <c r="AJ429" s="937">
        <v>90.256039019999989</v>
      </c>
      <c r="AK429" s="792">
        <v>9.424209404023759E-2</v>
      </c>
      <c r="AL429" s="923">
        <v>8.5059181170221922</v>
      </c>
      <c r="AM429" s="923">
        <v>0</v>
      </c>
      <c r="AN429" s="937">
        <v>98.761957137022179</v>
      </c>
      <c r="AO429" s="937">
        <v>424.58646578835538</v>
      </c>
      <c r="AP429" s="792">
        <v>0.92999999999999994</v>
      </c>
      <c r="AQ429" s="937">
        <v>52.11696197136979</v>
      </c>
      <c r="AR429" s="886">
        <v>0</v>
      </c>
      <c r="AS429" s="923">
        <v>0</v>
      </c>
      <c r="AT429" s="923">
        <v>0</v>
      </c>
      <c r="AU429" s="949">
        <v>7.8794954699999984</v>
      </c>
      <c r="AV429" s="944">
        <v>0</v>
      </c>
      <c r="AW429" s="923">
        <v>0</v>
      </c>
      <c r="AX429" s="23">
        <v>0</v>
      </c>
      <c r="AY429" s="937">
        <v>59.996457441369785</v>
      </c>
      <c r="AZ429" s="923">
        <v>-22.714082333249404</v>
      </c>
      <c r="BA429" s="950">
        <v>37.282375108120377</v>
      </c>
      <c r="BB429" s="951">
        <v>263.84210932489981</v>
      </c>
      <c r="BL429" s="887"/>
      <c r="BN429" s="945"/>
    </row>
    <row r="430" spans="3:66">
      <c r="C430" s="841" t="s">
        <v>61</v>
      </c>
      <c r="D430" s="842" t="s">
        <v>67</v>
      </c>
      <c r="E430" s="842">
        <v>4225</v>
      </c>
      <c r="F430" s="829">
        <v>2000</v>
      </c>
      <c r="G430" s="830">
        <v>2030</v>
      </c>
      <c r="H430" s="830">
        <v>5</v>
      </c>
      <c r="I430" s="830">
        <v>2035</v>
      </c>
      <c r="J430" s="830">
        <v>60</v>
      </c>
      <c r="K430" s="843">
        <v>6641.165132699176</v>
      </c>
      <c r="L430" s="843">
        <v>7.8794954699999984</v>
      </c>
      <c r="M430" s="844">
        <v>0</v>
      </c>
      <c r="N430" s="844">
        <v>0</v>
      </c>
      <c r="O430" s="845">
        <v>90.256039019999989</v>
      </c>
      <c r="P430" s="844">
        <v>0</v>
      </c>
      <c r="Q430" s="845">
        <v>9</v>
      </c>
      <c r="R430" s="829">
        <v>10497</v>
      </c>
      <c r="S430" s="836">
        <v>0.32505872915089074</v>
      </c>
      <c r="T430" s="836">
        <v>0.02</v>
      </c>
      <c r="U430" s="846">
        <v>0.05</v>
      </c>
      <c r="V430" s="847">
        <v>720</v>
      </c>
      <c r="W430" s="848">
        <v>0</v>
      </c>
      <c r="X430" s="848">
        <v>0</v>
      </c>
      <c r="Y430" s="849">
        <v>0</v>
      </c>
      <c r="Z430" s="850">
        <v>0</v>
      </c>
      <c r="AD430" s="952" t="s">
        <v>67</v>
      </c>
      <c r="AE430" s="947">
        <v>4225</v>
      </c>
      <c r="AF430" s="923">
        <v>6641.165132699176</v>
      </c>
      <c r="AG430" s="923">
        <v>9</v>
      </c>
      <c r="AH430" s="948">
        <v>5.042E-2</v>
      </c>
      <c r="AI430" s="937">
        <v>335.30132599069248</v>
      </c>
      <c r="AJ430" s="937">
        <v>90.256039019999989</v>
      </c>
      <c r="AK430" s="792">
        <v>9.424209404023759E-2</v>
      </c>
      <c r="AL430" s="923">
        <v>8.5059181170221922</v>
      </c>
      <c r="AM430" s="923">
        <v>0</v>
      </c>
      <c r="AN430" s="937">
        <v>98.761957137022179</v>
      </c>
      <c r="AO430" s="937">
        <v>434.06328312771467</v>
      </c>
      <c r="AP430" s="792">
        <v>0.92999999999999994</v>
      </c>
      <c r="AQ430" s="937">
        <v>53.28021838362482</v>
      </c>
      <c r="AR430" s="886">
        <v>0</v>
      </c>
      <c r="AS430" s="923">
        <v>0</v>
      </c>
      <c r="AT430" s="923">
        <v>0</v>
      </c>
      <c r="AU430" s="949">
        <v>7.8794954699999984</v>
      </c>
      <c r="AV430" s="944">
        <v>0</v>
      </c>
      <c r="AW430" s="923">
        <v>0</v>
      </c>
      <c r="AX430" s="23">
        <v>0</v>
      </c>
      <c r="AY430" s="937">
        <v>61.159713853624822</v>
      </c>
      <c r="AZ430" s="923">
        <v>-24.88937857511447</v>
      </c>
      <c r="BA430" s="950">
        <v>36.270335278510352</v>
      </c>
      <c r="BB430" s="951">
        <v>257.41815680846395</v>
      </c>
      <c r="BL430" s="887"/>
      <c r="BN430" s="945"/>
    </row>
    <row r="431" spans="3:66">
      <c r="C431" s="841" t="s">
        <v>238</v>
      </c>
      <c r="D431" s="842" t="s">
        <v>68</v>
      </c>
      <c r="E431" s="842">
        <v>6130</v>
      </c>
      <c r="F431" s="829">
        <v>2000</v>
      </c>
      <c r="G431" s="830">
        <v>2030</v>
      </c>
      <c r="H431" s="830">
        <v>5</v>
      </c>
      <c r="I431" s="830">
        <v>2035</v>
      </c>
      <c r="J431" s="830">
        <v>60</v>
      </c>
      <c r="K431" s="843">
        <v>6139.9451226841429</v>
      </c>
      <c r="L431" s="843">
        <v>7.8794954699999984</v>
      </c>
      <c r="M431" s="844">
        <v>0</v>
      </c>
      <c r="N431" s="844">
        <v>0</v>
      </c>
      <c r="O431" s="845">
        <v>90.256039019999989</v>
      </c>
      <c r="P431" s="844">
        <v>0</v>
      </c>
      <c r="Q431" s="845">
        <v>9</v>
      </c>
      <c r="R431" s="829">
        <v>10497</v>
      </c>
      <c r="S431" s="836">
        <v>0.32505872915089074</v>
      </c>
      <c r="T431" s="836">
        <v>0.02</v>
      </c>
      <c r="U431" s="846">
        <v>0.05</v>
      </c>
      <c r="V431" s="847">
        <v>720</v>
      </c>
      <c r="W431" s="848">
        <v>0</v>
      </c>
      <c r="X431" s="848">
        <v>0</v>
      </c>
      <c r="Y431" s="849">
        <v>0</v>
      </c>
      <c r="Z431" s="850">
        <v>0</v>
      </c>
      <c r="AD431" s="952" t="s">
        <v>68</v>
      </c>
      <c r="AE431" s="947">
        <v>6130</v>
      </c>
      <c r="AF431" s="923">
        <v>6139.9451226841429</v>
      </c>
      <c r="AG431" s="923">
        <v>9</v>
      </c>
      <c r="AH431" s="948">
        <v>5.042E-2</v>
      </c>
      <c r="AI431" s="937">
        <v>310.02981308573447</v>
      </c>
      <c r="AJ431" s="937">
        <v>90.256039019999989</v>
      </c>
      <c r="AK431" s="792">
        <v>9.424209404023759E-2</v>
      </c>
      <c r="AL431" s="923">
        <v>8.5059181170221922</v>
      </c>
      <c r="AM431" s="923">
        <v>0</v>
      </c>
      <c r="AN431" s="937">
        <v>98.761957137022179</v>
      </c>
      <c r="AO431" s="937">
        <v>408.79177022275667</v>
      </c>
      <c r="AP431" s="792">
        <v>0.92999999999999994</v>
      </c>
      <c r="AQ431" s="937">
        <v>50.178201284278089</v>
      </c>
      <c r="AR431" s="886">
        <v>0</v>
      </c>
      <c r="AS431" s="923">
        <v>0</v>
      </c>
      <c r="AT431" s="923">
        <v>0</v>
      </c>
      <c r="AU431" s="949">
        <v>7.8794954699999984</v>
      </c>
      <c r="AV431" s="944">
        <v>0</v>
      </c>
      <c r="AW431" s="923">
        <v>0</v>
      </c>
      <c r="AX431" s="23">
        <v>0</v>
      </c>
      <c r="AY431" s="937">
        <v>58.057696754278084</v>
      </c>
      <c r="AZ431" s="923">
        <v>-24.88937857511447</v>
      </c>
      <c r="BA431" s="950">
        <v>33.168318179163613</v>
      </c>
      <c r="BB431" s="951">
        <v>233.54242868363218</v>
      </c>
      <c r="BL431" s="887"/>
      <c r="BN431" s="945"/>
    </row>
    <row r="432" spans="3:66">
      <c r="C432" s="826" t="s">
        <v>30</v>
      </c>
      <c r="D432" s="827" t="s">
        <v>145</v>
      </c>
      <c r="E432" s="827" t="s">
        <v>19</v>
      </c>
      <c r="F432" s="852">
        <v>707</v>
      </c>
      <c r="G432" s="853">
        <v>2025</v>
      </c>
      <c r="H432" s="854">
        <v>3</v>
      </c>
      <c r="I432" s="855">
        <v>2028</v>
      </c>
      <c r="J432" s="853">
        <v>30</v>
      </c>
      <c r="K432" s="856">
        <v>7593.0582801731898</v>
      </c>
      <c r="L432" s="856" t="s">
        <v>224</v>
      </c>
      <c r="M432" s="857">
        <v>0</v>
      </c>
      <c r="N432" s="857">
        <v>0</v>
      </c>
      <c r="O432" s="858">
        <v>194</v>
      </c>
      <c r="P432" s="857">
        <v>6.0740781794057008E-2</v>
      </c>
      <c r="Q432" s="858">
        <v>125.08832699999998</v>
      </c>
      <c r="R432" s="852" t="s">
        <v>19</v>
      </c>
      <c r="S432" s="859" t="s">
        <v>19</v>
      </c>
      <c r="T432" s="859">
        <v>0.1</v>
      </c>
      <c r="U432" s="860">
        <v>0.1</v>
      </c>
      <c r="V432" s="861">
        <v>510</v>
      </c>
      <c r="W432" s="862" t="s">
        <v>23</v>
      </c>
      <c r="X432" s="862" t="s">
        <v>23</v>
      </c>
      <c r="Y432" s="863" t="s">
        <v>23</v>
      </c>
      <c r="Z432" s="696" t="s">
        <v>23</v>
      </c>
      <c r="AD432" s="946" t="s">
        <v>145</v>
      </c>
      <c r="AE432" s="947" t="s">
        <v>19</v>
      </c>
      <c r="AF432" s="923">
        <v>7593.0582801731898</v>
      </c>
      <c r="AG432" s="923">
        <v>125.08832699999998</v>
      </c>
      <c r="AH432" s="948">
        <v>6.2619999999999995E-2</v>
      </c>
      <c r="AI432" s="937">
        <v>483.31034054118516</v>
      </c>
      <c r="AJ432" s="937">
        <v>194</v>
      </c>
      <c r="AK432" s="792">
        <v>8.720910452610562E-3</v>
      </c>
      <c r="AL432" s="923">
        <v>1.6918566278064491</v>
      </c>
      <c r="AM432" s="923">
        <v>0</v>
      </c>
      <c r="AN432" s="937">
        <v>195.69185662780646</v>
      </c>
      <c r="AO432" s="937">
        <v>679.00219716899164</v>
      </c>
      <c r="AP432" s="792">
        <v>0.8</v>
      </c>
      <c r="AQ432" s="937">
        <v>96.889582929365233</v>
      </c>
      <c r="AR432" s="886">
        <v>0</v>
      </c>
      <c r="AS432" s="923">
        <v>0</v>
      </c>
      <c r="AT432" s="923">
        <v>0</v>
      </c>
      <c r="AU432" s="949">
        <v>0</v>
      </c>
      <c r="AV432" s="944">
        <v>0</v>
      </c>
      <c r="AW432" s="923">
        <v>0</v>
      </c>
      <c r="AX432" s="23">
        <v>0</v>
      </c>
      <c r="AY432" s="937">
        <v>96.889582929365233</v>
      </c>
      <c r="AZ432" s="923">
        <v>-23.893560057308729</v>
      </c>
      <c r="BA432" s="950">
        <v>72.9960228720565</v>
      </c>
      <c r="BB432" s="951">
        <v>511.55612828737196</v>
      </c>
      <c r="BL432" s="887"/>
      <c r="BN432" s="945"/>
    </row>
    <row r="433" spans="3:66">
      <c r="C433" s="841" t="s">
        <v>234</v>
      </c>
      <c r="D433" s="842" t="s">
        <v>64</v>
      </c>
      <c r="E433" s="842">
        <v>19</v>
      </c>
      <c r="F433" s="829">
        <v>707</v>
      </c>
      <c r="G433" s="830">
        <v>2025</v>
      </c>
      <c r="H433" s="830">
        <v>3</v>
      </c>
      <c r="I433" s="830">
        <v>2028</v>
      </c>
      <c r="J433" s="830">
        <v>30</v>
      </c>
      <c r="K433" s="843">
        <v>8276.4335253887766</v>
      </c>
      <c r="L433" s="843" t="s">
        <v>224</v>
      </c>
      <c r="M433" s="844">
        <v>0</v>
      </c>
      <c r="N433" s="844">
        <v>0</v>
      </c>
      <c r="O433" s="845">
        <v>194</v>
      </c>
      <c r="P433" s="844">
        <v>6.0740781794057008E-2</v>
      </c>
      <c r="Q433" s="845">
        <v>125.08832699999998</v>
      </c>
      <c r="R433" s="829" t="s">
        <v>19</v>
      </c>
      <c r="S433" s="836" t="s">
        <v>19</v>
      </c>
      <c r="T433" s="836">
        <v>0.1</v>
      </c>
      <c r="U433" s="846">
        <v>0.1</v>
      </c>
      <c r="V433" s="847">
        <v>510</v>
      </c>
      <c r="W433" s="848" t="s">
        <v>23</v>
      </c>
      <c r="X433" s="848" t="s">
        <v>23</v>
      </c>
      <c r="Y433" s="849" t="s">
        <v>23</v>
      </c>
      <c r="Z433" s="850" t="s">
        <v>23</v>
      </c>
      <c r="AD433" s="952" t="s">
        <v>64</v>
      </c>
      <c r="AE433" s="947">
        <v>19</v>
      </c>
      <c r="AF433" s="923">
        <v>8276.4335253887766</v>
      </c>
      <c r="AG433" s="923">
        <v>125.08832699999998</v>
      </c>
      <c r="AH433" s="948">
        <v>6.2619999999999995E-2</v>
      </c>
      <c r="AI433" s="937">
        <v>526.10329839658516</v>
      </c>
      <c r="AJ433" s="937">
        <v>194</v>
      </c>
      <c r="AK433" s="792">
        <v>8.720910452610562E-3</v>
      </c>
      <c r="AL433" s="923">
        <v>1.6918566278064491</v>
      </c>
      <c r="AM433" s="923">
        <v>0</v>
      </c>
      <c r="AN433" s="937">
        <v>195.69185662780646</v>
      </c>
      <c r="AO433" s="937">
        <v>721.79515502439165</v>
      </c>
      <c r="AP433" s="792">
        <v>0.8</v>
      </c>
      <c r="AQ433" s="937">
        <v>102.99588399320656</v>
      </c>
      <c r="AR433" s="886">
        <v>0</v>
      </c>
      <c r="AS433" s="923">
        <v>0</v>
      </c>
      <c r="AT433" s="923">
        <v>0</v>
      </c>
      <c r="AU433" s="949">
        <v>0</v>
      </c>
      <c r="AV433" s="944">
        <v>0</v>
      </c>
      <c r="AW433" s="923">
        <v>0</v>
      </c>
      <c r="AX433" s="23">
        <v>0</v>
      </c>
      <c r="AY433" s="937">
        <v>102.99588399320656</v>
      </c>
      <c r="AZ433" s="923">
        <v>-23.893560057308729</v>
      </c>
      <c r="BA433" s="950">
        <v>79.102323935897829</v>
      </c>
      <c r="BB433" s="951">
        <v>554.34908614277208</v>
      </c>
      <c r="BL433" s="887"/>
      <c r="BN433" s="945"/>
    </row>
    <row r="434" spans="3:66">
      <c r="C434" s="841" t="s">
        <v>235</v>
      </c>
      <c r="D434" s="842" t="s">
        <v>65</v>
      </c>
      <c r="E434" s="842">
        <v>497</v>
      </c>
      <c r="F434" s="829">
        <v>707</v>
      </c>
      <c r="G434" s="830">
        <v>2025</v>
      </c>
      <c r="H434" s="830">
        <v>3</v>
      </c>
      <c r="I434" s="830">
        <v>2028</v>
      </c>
      <c r="J434" s="830">
        <v>30</v>
      </c>
      <c r="K434" s="843">
        <v>8883.8781878026311</v>
      </c>
      <c r="L434" s="843" t="s">
        <v>224</v>
      </c>
      <c r="M434" s="844">
        <v>0</v>
      </c>
      <c r="N434" s="844">
        <v>0</v>
      </c>
      <c r="O434" s="845">
        <v>194</v>
      </c>
      <c r="P434" s="844">
        <v>6.0740781794057008E-2</v>
      </c>
      <c r="Q434" s="845">
        <v>125.08832699999998</v>
      </c>
      <c r="R434" s="829" t="s">
        <v>19</v>
      </c>
      <c r="S434" s="836" t="s">
        <v>19</v>
      </c>
      <c r="T434" s="836">
        <v>0.1</v>
      </c>
      <c r="U434" s="846">
        <v>0.1</v>
      </c>
      <c r="V434" s="847">
        <v>510</v>
      </c>
      <c r="W434" s="848" t="s">
        <v>23</v>
      </c>
      <c r="X434" s="848" t="s">
        <v>23</v>
      </c>
      <c r="Y434" s="849" t="s">
        <v>23</v>
      </c>
      <c r="Z434" s="850" t="s">
        <v>23</v>
      </c>
      <c r="AD434" s="952" t="s">
        <v>65</v>
      </c>
      <c r="AE434" s="947">
        <v>497</v>
      </c>
      <c r="AF434" s="923">
        <v>8883.8781878026311</v>
      </c>
      <c r="AG434" s="923">
        <v>125.08832699999998</v>
      </c>
      <c r="AH434" s="948">
        <v>6.2619999999999995E-2</v>
      </c>
      <c r="AI434" s="937">
        <v>564.14148315694069</v>
      </c>
      <c r="AJ434" s="937">
        <v>194</v>
      </c>
      <c r="AK434" s="792">
        <v>8.720910452610562E-3</v>
      </c>
      <c r="AL434" s="923">
        <v>1.6918566278064491</v>
      </c>
      <c r="AM434" s="923">
        <v>0</v>
      </c>
      <c r="AN434" s="937">
        <v>195.69185662780646</v>
      </c>
      <c r="AO434" s="937">
        <v>759.83333978474718</v>
      </c>
      <c r="AP434" s="792">
        <v>0.8</v>
      </c>
      <c r="AQ434" s="937">
        <v>108.42370716106554</v>
      </c>
      <c r="AR434" s="886">
        <v>0</v>
      </c>
      <c r="AS434" s="923">
        <v>0</v>
      </c>
      <c r="AT434" s="923">
        <v>0</v>
      </c>
      <c r="AU434" s="949">
        <v>0</v>
      </c>
      <c r="AV434" s="944">
        <v>0</v>
      </c>
      <c r="AW434" s="923">
        <v>0</v>
      </c>
      <c r="AX434" s="23">
        <v>0</v>
      </c>
      <c r="AY434" s="937">
        <v>108.42370716106554</v>
      </c>
      <c r="AZ434" s="923">
        <v>-23.893560057308729</v>
      </c>
      <c r="BA434" s="950">
        <v>84.530147103756804</v>
      </c>
      <c r="BB434" s="951">
        <v>592.38727090312761</v>
      </c>
      <c r="BL434" s="887"/>
      <c r="BN434" s="945"/>
    </row>
    <row r="435" spans="3:66">
      <c r="C435" s="841" t="s">
        <v>236</v>
      </c>
      <c r="D435" s="842" t="s">
        <v>56</v>
      </c>
      <c r="E435" s="842">
        <v>2353</v>
      </c>
      <c r="F435" s="829">
        <v>707</v>
      </c>
      <c r="G435" s="830">
        <v>2025</v>
      </c>
      <c r="H435" s="830">
        <v>3</v>
      </c>
      <c r="I435" s="830">
        <v>2028</v>
      </c>
      <c r="J435" s="830">
        <v>30</v>
      </c>
      <c r="K435" s="843">
        <v>7820.8500285783857</v>
      </c>
      <c r="L435" s="843" t="s">
        <v>224</v>
      </c>
      <c r="M435" s="844">
        <v>0</v>
      </c>
      <c r="N435" s="844">
        <v>0</v>
      </c>
      <c r="O435" s="845">
        <v>194</v>
      </c>
      <c r="P435" s="844">
        <v>6.0740781794057008E-2</v>
      </c>
      <c r="Q435" s="845">
        <v>125.08832699999998</v>
      </c>
      <c r="R435" s="829" t="s">
        <v>19</v>
      </c>
      <c r="S435" s="836" t="s">
        <v>19</v>
      </c>
      <c r="T435" s="836">
        <v>0.1</v>
      </c>
      <c r="U435" s="846">
        <v>0.1</v>
      </c>
      <c r="V435" s="847">
        <v>510</v>
      </c>
      <c r="W435" s="848" t="s">
        <v>23</v>
      </c>
      <c r="X435" s="848" t="s">
        <v>23</v>
      </c>
      <c r="Y435" s="849" t="s">
        <v>23</v>
      </c>
      <c r="Z435" s="850" t="s">
        <v>23</v>
      </c>
      <c r="AD435" s="952" t="s">
        <v>56</v>
      </c>
      <c r="AE435" s="947">
        <v>2353</v>
      </c>
      <c r="AF435" s="923">
        <v>7820.8500285783857</v>
      </c>
      <c r="AG435" s="923">
        <v>125.08832699999998</v>
      </c>
      <c r="AH435" s="948">
        <v>6.2619999999999995E-2</v>
      </c>
      <c r="AI435" s="937">
        <v>497.57465982631851</v>
      </c>
      <c r="AJ435" s="937">
        <v>194</v>
      </c>
      <c r="AK435" s="792">
        <v>8.720910452610562E-3</v>
      </c>
      <c r="AL435" s="923">
        <v>1.6918566278064491</v>
      </c>
      <c r="AM435" s="923">
        <v>0</v>
      </c>
      <c r="AN435" s="937">
        <v>195.69185662780646</v>
      </c>
      <c r="AO435" s="937">
        <v>693.26651645412494</v>
      </c>
      <c r="AP435" s="792">
        <v>0.8</v>
      </c>
      <c r="AQ435" s="937">
        <v>98.925016617312338</v>
      </c>
      <c r="AR435" s="886">
        <v>0</v>
      </c>
      <c r="AS435" s="923">
        <v>0</v>
      </c>
      <c r="AT435" s="923">
        <v>0</v>
      </c>
      <c r="AU435" s="949">
        <v>0</v>
      </c>
      <c r="AV435" s="944">
        <v>0</v>
      </c>
      <c r="AW435" s="923">
        <v>0</v>
      </c>
      <c r="AX435" s="23">
        <v>0</v>
      </c>
      <c r="AY435" s="937">
        <v>98.925016617312338</v>
      </c>
      <c r="AZ435" s="923">
        <v>-23.893560057308729</v>
      </c>
      <c r="BA435" s="950">
        <v>75.031456560003605</v>
      </c>
      <c r="BB435" s="951">
        <v>525.82044757250526</v>
      </c>
      <c r="BL435" s="887"/>
      <c r="BN435" s="945"/>
    </row>
    <row r="436" spans="3:66">
      <c r="C436" s="841" t="s">
        <v>237</v>
      </c>
      <c r="D436" s="842" t="s">
        <v>66</v>
      </c>
      <c r="E436" s="842">
        <v>2814</v>
      </c>
      <c r="F436" s="829">
        <v>707</v>
      </c>
      <c r="G436" s="830">
        <v>2025</v>
      </c>
      <c r="H436" s="830">
        <v>3</v>
      </c>
      <c r="I436" s="830">
        <v>2028</v>
      </c>
      <c r="J436" s="830">
        <v>30</v>
      </c>
      <c r="K436" s="843">
        <v>7744.9194457766534</v>
      </c>
      <c r="L436" s="843" t="s">
        <v>224</v>
      </c>
      <c r="M436" s="844">
        <v>0</v>
      </c>
      <c r="N436" s="844">
        <v>0</v>
      </c>
      <c r="O436" s="845">
        <v>194</v>
      </c>
      <c r="P436" s="844">
        <v>6.0740781794057008E-2</v>
      </c>
      <c r="Q436" s="845">
        <v>125.08832699999998</v>
      </c>
      <c r="R436" s="829" t="s">
        <v>19</v>
      </c>
      <c r="S436" s="836" t="s">
        <v>19</v>
      </c>
      <c r="T436" s="836">
        <v>0.1</v>
      </c>
      <c r="U436" s="846">
        <v>0.1</v>
      </c>
      <c r="V436" s="847">
        <v>510</v>
      </c>
      <c r="W436" s="848" t="s">
        <v>23</v>
      </c>
      <c r="X436" s="848" t="s">
        <v>23</v>
      </c>
      <c r="Y436" s="849" t="s">
        <v>23</v>
      </c>
      <c r="Z436" s="850" t="s">
        <v>23</v>
      </c>
      <c r="AD436" s="952" t="s">
        <v>66</v>
      </c>
      <c r="AE436" s="947">
        <v>2814</v>
      </c>
      <c r="AF436" s="923">
        <v>7744.9194457766534</v>
      </c>
      <c r="AG436" s="923">
        <v>125.08832699999998</v>
      </c>
      <c r="AH436" s="948">
        <v>6.2619999999999995E-2</v>
      </c>
      <c r="AI436" s="937">
        <v>492.81988673127404</v>
      </c>
      <c r="AJ436" s="937">
        <v>194</v>
      </c>
      <c r="AK436" s="792">
        <v>8.720910452610562E-3</v>
      </c>
      <c r="AL436" s="923">
        <v>1.6918566278064491</v>
      </c>
      <c r="AM436" s="923">
        <v>0</v>
      </c>
      <c r="AN436" s="937">
        <v>195.69185662780646</v>
      </c>
      <c r="AO436" s="937">
        <v>688.51174335908047</v>
      </c>
      <c r="AP436" s="792">
        <v>0.8</v>
      </c>
      <c r="AQ436" s="937">
        <v>98.246538721329969</v>
      </c>
      <c r="AR436" s="886">
        <v>0</v>
      </c>
      <c r="AS436" s="923">
        <v>0</v>
      </c>
      <c r="AT436" s="923">
        <v>0</v>
      </c>
      <c r="AU436" s="949">
        <v>0</v>
      </c>
      <c r="AV436" s="944">
        <v>0</v>
      </c>
      <c r="AW436" s="923">
        <v>0</v>
      </c>
      <c r="AX436" s="23">
        <v>0</v>
      </c>
      <c r="AY436" s="937">
        <v>98.246538721329969</v>
      </c>
      <c r="AZ436" s="923">
        <v>-23.893560057308729</v>
      </c>
      <c r="BA436" s="950">
        <v>74.352978664021236</v>
      </c>
      <c r="BB436" s="951">
        <v>521.0656744774609</v>
      </c>
      <c r="BL436" s="887"/>
      <c r="BN436" s="945"/>
    </row>
    <row r="437" spans="3:66">
      <c r="C437" s="841" t="s">
        <v>61</v>
      </c>
      <c r="D437" s="842" t="s">
        <v>67</v>
      </c>
      <c r="E437" s="842">
        <v>4225</v>
      </c>
      <c r="F437" s="829">
        <v>707</v>
      </c>
      <c r="G437" s="830">
        <v>2025</v>
      </c>
      <c r="H437" s="830">
        <v>3</v>
      </c>
      <c r="I437" s="830">
        <v>2028</v>
      </c>
      <c r="J437" s="830">
        <v>30</v>
      </c>
      <c r="K437" s="843">
        <v>7593.0582801731898</v>
      </c>
      <c r="L437" s="843" t="s">
        <v>224</v>
      </c>
      <c r="M437" s="844">
        <v>0</v>
      </c>
      <c r="N437" s="844">
        <v>0</v>
      </c>
      <c r="O437" s="845">
        <v>194</v>
      </c>
      <c r="P437" s="844">
        <v>6.0740781794057008E-2</v>
      </c>
      <c r="Q437" s="845">
        <v>125.08832699999998</v>
      </c>
      <c r="R437" s="829" t="s">
        <v>19</v>
      </c>
      <c r="S437" s="836" t="s">
        <v>19</v>
      </c>
      <c r="T437" s="836">
        <v>0.1</v>
      </c>
      <c r="U437" s="846">
        <v>0.1</v>
      </c>
      <c r="V437" s="847">
        <v>510</v>
      </c>
      <c r="W437" s="848" t="s">
        <v>23</v>
      </c>
      <c r="X437" s="848" t="s">
        <v>23</v>
      </c>
      <c r="Y437" s="849" t="s">
        <v>23</v>
      </c>
      <c r="Z437" s="850" t="s">
        <v>23</v>
      </c>
      <c r="AD437" s="952" t="s">
        <v>67</v>
      </c>
      <c r="AE437" s="947">
        <v>4225</v>
      </c>
      <c r="AF437" s="923">
        <v>7593.0582801731898</v>
      </c>
      <c r="AG437" s="923">
        <v>125.08832699999998</v>
      </c>
      <c r="AH437" s="948">
        <v>6.2619999999999995E-2</v>
      </c>
      <c r="AI437" s="937">
        <v>483.31034054118516</v>
      </c>
      <c r="AJ437" s="937">
        <v>194</v>
      </c>
      <c r="AK437" s="792">
        <v>8.720910452610562E-3</v>
      </c>
      <c r="AL437" s="923">
        <v>1.6918566278064491</v>
      </c>
      <c r="AM437" s="923">
        <v>0</v>
      </c>
      <c r="AN437" s="937">
        <v>195.69185662780646</v>
      </c>
      <c r="AO437" s="937">
        <v>679.00219716899164</v>
      </c>
      <c r="AP437" s="792">
        <v>0.8</v>
      </c>
      <c r="AQ437" s="937">
        <v>96.889582929365233</v>
      </c>
      <c r="AR437" s="886">
        <v>0</v>
      </c>
      <c r="AS437" s="923">
        <v>0</v>
      </c>
      <c r="AT437" s="923">
        <v>0</v>
      </c>
      <c r="AU437" s="949">
        <v>0</v>
      </c>
      <c r="AV437" s="944">
        <v>0</v>
      </c>
      <c r="AW437" s="923">
        <v>0</v>
      </c>
      <c r="AX437" s="23">
        <v>0</v>
      </c>
      <c r="AY437" s="937">
        <v>96.889582929365233</v>
      </c>
      <c r="AZ437" s="923">
        <v>-26.266267661305633</v>
      </c>
      <c r="BA437" s="950">
        <v>70.623315268059599</v>
      </c>
      <c r="BB437" s="951">
        <v>494.9281933985618</v>
      </c>
      <c r="BL437" s="887"/>
      <c r="BN437" s="945"/>
    </row>
    <row r="438" spans="3:66" ht="15.75" thickBot="1">
      <c r="C438" s="873" t="s">
        <v>238</v>
      </c>
      <c r="D438" s="874" t="s">
        <v>68</v>
      </c>
      <c r="E438" s="874">
        <v>6130</v>
      </c>
      <c r="F438" s="875">
        <v>707</v>
      </c>
      <c r="G438" s="876">
        <v>2025</v>
      </c>
      <c r="H438" s="876">
        <v>3</v>
      </c>
      <c r="I438" s="876">
        <v>2028</v>
      </c>
      <c r="J438" s="876">
        <v>30</v>
      </c>
      <c r="K438" s="877">
        <v>7507.6363745212411</v>
      </c>
      <c r="L438" s="877" t="s">
        <v>224</v>
      </c>
      <c r="M438" s="878">
        <v>0</v>
      </c>
      <c r="N438" s="878">
        <v>0</v>
      </c>
      <c r="O438" s="879">
        <v>194</v>
      </c>
      <c r="P438" s="878">
        <v>6.0740781794057008E-2</v>
      </c>
      <c r="Q438" s="879">
        <v>125.08832699999998</v>
      </c>
      <c r="R438" s="875" t="s">
        <v>19</v>
      </c>
      <c r="S438" s="880" t="s">
        <v>19</v>
      </c>
      <c r="T438" s="880">
        <v>0.1</v>
      </c>
      <c r="U438" s="881">
        <v>0.1</v>
      </c>
      <c r="V438" s="882">
        <v>510</v>
      </c>
      <c r="W438" s="883" t="s">
        <v>23</v>
      </c>
      <c r="X438" s="883" t="s">
        <v>23</v>
      </c>
      <c r="Y438" s="884" t="s">
        <v>23</v>
      </c>
      <c r="Z438" s="885" t="s">
        <v>23</v>
      </c>
      <c r="AD438" s="954" t="s">
        <v>68</v>
      </c>
      <c r="AE438" s="955">
        <v>6130</v>
      </c>
      <c r="AF438" s="956">
        <v>7507.6363745212411</v>
      </c>
      <c r="AG438" s="956">
        <v>125.08832699999998</v>
      </c>
      <c r="AH438" s="957">
        <v>6.2619999999999995E-2</v>
      </c>
      <c r="AI438" s="958">
        <v>477.96122080926011</v>
      </c>
      <c r="AJ438" s="958">
        <v>194</v>
      </c>
      <c r="AK438" s="959">
        <v>8.720910452610562E-3</v>
      </c>
      <c r="AL438" s="956">
        <v>1.6918566278064491</v>
      </c>
      <c r="AM438" s="956">
        <v>0</v>
      </c>
      <c r="AN438" s="958">
        <v>195.69185662780646</v>
      </c>
      <c r="AO438" s="958">
        <v>673.6530774370666</v>
      </c>
      <c r="AP438" s="959">
        <v>0.8</v>
      </c>
      <c r="AQ438" s="958">
        <v>96.126295296385067</v>
      </c>
      <c r="AR438" s="960">
        <v>0</v>
      </c>
      <c r="AS438" s="956">
        <v>0</v>
      </c>
      <c r="AT438" s="956">
        <v>0</v>
      </c>
      <c r="AU438" s="961">
        <v>0</v>
      </c>
      <c r="AV438" s="962">
        <v>0</v>
      </c>
      <c r="AW438" s="956">
        <v>0</v>
      </c>
      <c r="AX438" s="963">
        <v>0</v>
      </c>
      <c r="AY438" s="958">
        <v>96.126295296385067</v>
      </c>
      <c r="AZ438" s="956">
        <v>-26.266267661305633</v>
      </c>
      <c r="BA438" s="964">
        <v>69.860027635079433</v>
      </c>
      <c r="BB438" s="965">
        <v>489.5790736666367</v>
      </c>
      <c r="BL438" s="887"/>
      <c r="BN438" s="945"/>
    </row>
    <row r="439" spans="3:66">
      <c r="C439" s="415"/>
      <c r="D439" s="415"/>
      <c r="E439" s="415"/>
      <c r="F439" s="607"/>
      <c r="G439" s="609"/>
      <c r="H439" s="609"/>
      <c r="I439" s="609"/>
      <c r="J439" s="609"/>
      <c r="K439" s="623"/>
      <c r="L439" s="623"/>
      <c r="M439" s="624"/>
      <c r="N439" s="624"/>
      <c r="O439" s="966"/>
      <c r="P439" s="624"/>
      <c r="Q439" s="966"/>
      <c r="R439" s="607"/>
      <c r="S439" s="625"/>
      <c r="T439" s="625"/>
      <c r="U439" s="625"/>
      <c r="V439" s="967"/>
      <c r="W439" s="968"/>
      <c r="X439" s="968"/>
      <c r="Y439" s="969"/>
      <c r="Z439" s="970"/>
      <c r="AD439" s="971"/>
      <c r="AE439" s="947"/>
      <c r="AF439" s="887"/>
      <c r="AG439" s="887"/>
      <c r="AH439" s="972"/>
      <c r="AI439" s="937"/>
      <c r="AJ439" s="937"/>
      <c r="AK439" s="888"/>
      <c r="AL439" s="887"/>
      <c r="AM439" s="887"/>
      <c r="AN439" s="937"/>
      <c r="AO439" s="937"/>
      <c r="AP439" s="888"/>
      <c r="AQ439" s="937"/>
      <c r="AR439" s="886"/>
      <c r="AS439" s="887"/>
      <c r="AT439" s="887"/>
      <c r="AU439" s="949"/>
      <c r="AV439" s="944"/>
      <c r="AW439" s="887"/>
      <c r="AY439" s="937"/>
      <c r="AZ439" s="887"/>
      <c r="BA439" s="887"/>
      <c r="BB439" s="887"/>
      <c r="BL439" s="887"/>
      <c r="BN439" s="945"/>
    </row>
    <row r="440" spans="3:66">
      <c r="C440" s="826" t="s">
        <v>173</v>
      </c>
      <c r="D440" s="827" t="s">
        <v>239</v>
      </c>
      <c r="E440" s="827">
        <v>0</v>
      </c>
      <c r="F440" s="852">
        <v>649</v>
      </c>
      <c r="G440" s="853">
        <v>2025</v>
      </c>
      <c r="H440" s="854">
        <v>5</v>
      </c>
      <c r="I440" s="855">
        <v>2030</v>
      </c>
      <c r="J440" s="853">
        <v>40</v>
      </c>
      <c r="K440" s="856">
        <v>2858.4977195685669</v>
      </c>
      <c r="L440" s="856">
        <v>27.184665726790818</v>
      </c>
      <c r="M440" s="857">
        <v>0</v>
      </c>
      <c r="N440" s="857">
        <v>1</v>
      </c>
      <c r="O440" s="858">
        <v>60.954791987673339</v>
      </c>
      <c r="P440" s="857">
        <v>0</v>
      </c>
      <c r="Q440" s="858">
        <v>44.936891080098263</v>
      </c>
      <c r="R440" s="852">
        <v>6040</v>
      </c>
      <c r="S440" s="859">
        <v>0.27800000000000002</v>
      </c>
      <c r="T440" s="859">
        <v>0.01</v>
      </c>
      <c r="U440" s="860">
        <v>0.01</v>
      </c>
      <c r="V440" s="861">
        <v>91.324200913242009</v>
      </c>
      <c r="W440" s="862">
        <v>0</v>
      </c>
      <c r="X440" s="862">
        <v>0</v>
      </c>
      <c r="Y440" s="863">
        <v>0</v>
      </c>
      <c r="Z440" s="696">
        <v>0</v>
      </c>
      <c r="AD440" s="971" t="s">
        <v>239</v>
      </c>
      <c r="AE440" s="947">
        <v>0</v>
      </c>
      <c r="AF440" s="887">
        <v>2858.4977195685669</v>
      </c>
      <c r="AG440" s="887">
        <v>44.936891080098263</v>
      </c>
      <c r="AH440" s="972">
        <v>5.6279999999999997E-2</v>
      </c>
      <c r="AI440" s="937">
        <v>163.40529988730685</v>
      </c>
      <c r="AJ440" s="937">
        <v>60.954791987673339</v>
      </c>
      <c r="AK440" s="888">
        <v>0</v>
      </c>
      <c r="AL440" s="887">
        <v>0</v>
      </c>
      <c r="AM440" s="887">
        <v>0</v>
      </c>
      <c r="AN440" s="937">
        <v>60.954791987673339</v>
      </c>
      <c r="AO440" s="937">
        <v>224.36009187498018</v>
      </c>
      <c r="AP440" s="888">
        <v>0.98</v>
      </c>
      <c r="AQ440" s="937">
        <v>26.134574116459344</v>
      </c>
      <c r="AR440" s="886">
        <v>0</v>
      </c>
      <c r="AS440" s="887">
        <v>0</v>
      </c>
      <c r="AT440" s="887">
        <v>0</v>
      </c>
      <c r="AU440" s="949">
        <v>0</v>
      </c>
      <c r="AV440" s="944">
        <v>0</v>
      </c>
      <c r="AW440" s="887">
        <v>0</v>
      </c>
      <c r="AX440" s="23">
        <v>0</v>
      </c>
      <c r="AY440" s="937">
        <v>26.134574116459344</v>
      </c>
      <c r="AZ440" s="887">
        <v>0</v>
      </c>
      <c r="BA440" s="887">
        <v>26.134574116459344</v>
      </c>
      <c r="BB440" s="887">
        <v>224.36009187498018</v>
      </c>
      <c r="BL440" s="887"/>
      <c r="BN440" s="945"/>
    </row>
    <row r="441" spans="3:66">
      <c r="C441" s="826" t="s">
        <v>208</v>
      </c>
      <c r="D441" s="827" t="s">
        <v>109</v>
      </c>
      <c r="E441" s="827">
        <v>0</v>
      </c>
      <c r="F441" s="852">
        <v>-118.625</v>
      </c>
      <c r="G441" s="853">
        <v>2025</v>
      </c>
      <c r="H441" s="854">
        <v>5</v>
      </c>
      <c r="I441" s="855">
        <v>2030</v>
      </c>
      <c r="J441" s="853">
        <v>40</v>
      </c>
      <c r="K441" s="856">
        <v>560.98894824976549</v>
      </c>
      <c r="L441" s="856">
        <v>23.91</v>
      </c>
      <c r="M441" s="857">
        <v>0</v>
      </c>
      <c r="N441" s="857">
        <v>0</v>
      </c>
      <c r="O441" s="858">
        <v>10.281924723214283</v>
      </c>
      <c r="P441" s="857">
        <v>1</v>
      </c>
      <c r="Q441" s="858">
        <v>32.458977529649992</v>
      </c>
      <c r="R441" s="852" t="s">
        <v>19</v>
      </c>
      <c r="S441" s="859">
        <v>0.7913</v>
      </c>
      <c r="T441" s="859">
        <v>1.4999999999999999E-2</v>
      </c>
      <c r="U441" s="860">
        <v>1.4999999999999999E-2</v>
      </c>
      <c r="V441" s="861">
        <v>45.662100456621005</v>
      </c>
      <c r="W441" s="862">
        <v>0</v>
      </c>
      <c r="X441" s="862">
        <v>0</v>
      </c>
      <c r="Y441" s="863">
        <v>0</v>
      </c>
      <c r="Z441" s="696">
        <v>0</v>
      </c>
      <c r="AD441" s="971" t="s">
        <v>109</v>
      </c>
      <c r="AE441" s="947">
        <v>0</v>
      </c>
      <c r="AF441" s="887">
        <v>560.98894824976549</v>
      </c>
      <c r="AG441" s="887">
        <v>32.458977529649992</v>
      </c>
      <c r="AH441" s="972">
        <v>5.6279999999999997E-2</v>
      </c>
      <c r="AI441" s="937">
        <v>33.399249262865503</v>
      </c>
      <c r="AJ441" s="937">
        <v>10.281924723214283</v>
      </c>
      <c r="AK441" s="888">
        <v>0</v>
      </c>
      <c r="AL441" s="887">
        <v>0</v>
      </c>
      <c r="AM441" s="887">
        <v>0</v>
      </c>
      <c r="AN441" s="937">
        <v>10.281924723214283</v>
      </c>
      <c r="AO441" s="937">
        <v>43.681173986079784</v>
      </c>
      <c r="AP441" s="888">
        <v>0.97</v>
      </c>
      <c r="AQ441" s="937">
        <v>5.1406550376688536</v>
      </c>
      <c r="AR441" s="886">
        <v>0</v>
      </c>
      <c r="AS441" s="887">
        <v>0</v>
      </c>
      <c r="AT441" s="887">
        <v>0</v>
      </c>
      <c r="AU441" s="949">
        <v>0</v>
      </c>
      <c r="AV441" s="944">
        <v>0</v>
      </c>
      <c r="AW441" s="887">
        <v>0</v>
      </c>
      <c r="AX441" s="23">
        <v>0</v>
      </c>
      <c r="AY441" s="937">
        <v>5.1406550376688536</v>
      </c>
      <c r="AZ441" s="887">
        <v>0</v>
      </c>
      <c r="BA441" s="887">
        <v>5.1406550376688536</v>
      </c>
      <c r="BB441" s="887">
        <v>43.681173986079784</v>
      </c>
      <c r="BL441" s="887"/>
      <c r="BN441" s="945"/>
    </row>
    <row r="442" spans="3:66" ht="15.75" thickBot="1">
      <c r="C442" s="826" t="s">
        <v>208</v>
      </c>
      <c r="D442" s="827" t="s">
        <v>103</v>
      </c>
      <c r="E442" s="827">
        <v>0</v>
      </c>
      <c r="F442" s="852">
        <v>649</v>
      </c>
      <c r="G442" s="853">
        <v>2025</v>
      </c>
      <c r="H442" s="854">
        <v>5</v>
      </c>
      <c r="I442" s="855">
        <v>2030</v>
      </c>
      <c r="J442" s="853">
        <v>40</v>
      </c>
      <c r="K442" s="856">
        <v>2549.9144987594104</v>
      </c>
      <c r="L442" s="856">
        <v>3.274665726790817</v>
      </c>
      <c r="M442" s="857">
        <v>0</v>
      </c>
      <c r="N442" s="857">
        <v>1</v>
      </c>
      <c r="O442" s="858">
        <v>55.298936024371827</v>
      </c>
      <c r="P442" s="857">
        <v>0</v>
      </c>
      <c r="Q442" s="858">
        <v>27.081952747147497</v>
      </c>
      <c r="R442" s="852">
        <v>6040</v>
      </c>
      <c r="S442" s="859">
        <v>0.5649240860756457</v>
      </c>
      <c r="T442" s="859">
        <v>2.5500000000000002E-2</v>
      </c>
      <c r="U442" s="860">
        <v>3.7999999999999999E-2</v>
      </c>
      <c r="V442" s="861">
        <v>210</v>
      </c>
      <c r="W442" s="862">
        <v>1.9620000000000002E-3</v>
      </c>
      <c r="X442" s="862">
        <v>9.4619999999999999E-3</v>
      </c>
      <c r="Y442" s="863">
        <v>1.9620000000000002E-3</v>
      </c>
      <c r="Z442" s="696">
        <v>1.9620000000000002E-3</v>
      </c>
      <c r="AD442" s="971" t="s">
        <v>103</v>
      </c>
      <c r="AE442" s="947">
        <v>0</v>
      </c>
      <c r="AF442" s="887">
        <v>2549.9144987594104</v>
      </c>
      <c r="AG442" s="887">
        <v>27.081952747147497</v>
      </c>
      <c r="AH442" s="972">
        <v>9.2450000000000004E-2</v>
      </c>
      <c r="AI442" s="937">
        <v>238.24332194178132</v>
      </c>
      <c r="AJ442" s="937">
        <v>55.298936024371827</v>
      </c>
      <c r="AK442" s="888">
        <v>2.6162731357831728E-2</v>
      </c>
      <c r="AL442" s="887">
        <v>1.4467712075795633</v>
      </c>
      <c r="AM442" s="887">
        <v>0</v>
      </c>
      <c r="AN442" s="937">
        <v>56.745707231951393</v>
      </c>
      <c r="AO442" s="937">
        <v>294.98902917373272</v>
      </c>
      <c r="AP442" s="888">
        <v>0.9365</v>
      </c>
      <c r="AQ442" s="937">
        <v>35.957871552942045</v>
      </c>
      <c r="AR442" s="886">
        <v>0</v>
      </c>
      <c r="AS442" s="887">
        <v>5.6147516544049472</v>
      </c>
      <c r="AT442" s="887">
        <v>33.913099992605886</v>
      </c>
      <c r="AU442" s="949">
        <v>0</v>
      </c>
      <c r="AV442" s="944">
        <v>0.14389502246807465</v>
      </c>
      <c r="AW442" s="887">
        <v>0</v>
      </c>
      <c r="AX442" s="23">
        <v>0</v>
      </c>
      <c r="AY442" s="937">
        <v>69.870971545547931</v>
      </c>
      <c r="AZ442" s="887" t="s">
        <v>63</v>
      </c>
      <c r="BA442" s="887">
        <v>69.870971545547931</v>
      </c>
      <c r="BB442" s="887">
        <v>294.98902917373272</v>
      </c>
      <c r="BL442" s="887"/>
      <c r="BN442" s="945"/>
    </row>
    <row r="443" spans="3:66" ht="15.75" thickBot="1">
      <c r="C443" s="973"/>
      <c r="AC443" s="974"/>
      <c r="AD443" s="975" t="s">
        <v>58</v>
      </c>
      <c r="AE443" s="976">
        <v>0</v>
      </c>
      <c r="AF443" s="23"/>
      <c r="AG443" s="923"/>
      <c r="AH443" s="23"/>
      <c r="AI443" s="651"/>
      <c r="AL443" s="23"/>
      <c r="AM443" s="923"/>
      <c r="AR443" s="651">
        <v>1</v>
      </c>
      <c r="AS443" s="23"/>
      <c r="AT443" s="923"/>
      <c r="AW443" s="23"/>
      <c r="AX443" s="923"/>
      <c r="BA443" s="23"/>
      <c r="BB443" s="887"/>
      <c r="BL443" s="887"/>
      <c r="BN443" s="945"/>
    </row>
    <row r="444" spans="3:66">
      <c r="C444" s="973"/>
      <c r="AD444" s="977" t="s">
        <v>59</v>
      </c>
      <c r="AE444" s="978">
        <v>33.718993297238697</v>
      </c>
      <c r="AF444" s="23"/>
      <c r="AG444" s="923"/>
      <c r="AH444" s="23"/>
      <c r="AI444" s="651"/>
      <c r="AL444" s="23"/>
      <c r="AM444" s="923"/>
      <c r="AS444" s="23"/>
      <c r="AT444" s="923"/>
      <c r="AW444" s="23"/>
      <c r="AX444" s="923"/>
      <c r="BA444" s="23"/>
      <c r="BB444" s="887"/>
      <c r="BL444" s="887"/>
      <c r="BN444" s="945"/>
    </row>
    <row r="445" spans="3:66" ht="15.75" thickBot="1">
      <c r="AD445" s="979" t="s">
        <v>60</v>
      </c>
      <c r="AE445" s="980">
        <v>64.099779731082819</v>
      </c>
      <c r="AF445" s="23"/>
      <c r="AG445" s="923"/>
      <c r="AH445" s="23"/>
      <c r="AI445" s="651"/>
      <c r="AL445" s="23"/>
      <c r="AM445" s="923"/>
      <c r="AS445" s="23"/>
      <c r="AT445" s="923"/>
      <c r="AW445" s="23"/>
      <c r="AX445" s="923"/>
      <c r="BA445" s="23"/>
      <c r="BB445" s="887"/>
      <c r="BL445" s="887"/>
      <c r="BN445" s="945"/>
    </row>
    <row r="446" spans="3:66" ht="15.75" thickBot="1"/>
    <row r="447" spans="3:66" ht="15.75" thickBot="1">
      <c r="AC447" s="981"/>
      <c r="AD447" s="982" t="s">
        <v>69</v>
      </c>
    </row>
    <row r="448" spans="3:66">
      <c r="AD448" s="983" t="s">
        <v>70</v>
      </c>
    </row>
    <row r="449" spans="30:30" ht="15.75" thickBot="1">
      <c r="AD449" s="984" t="s">
        <v>71</v>
      </c>
    </row>
  </sheetData>
  <mergeCells count="6">
    <mergeCell ref="AJ2:AN2"/>
    <mergeCell ref="E2:J2"/>
    <mergeCell ref="R2:U2"/>
    <mergeCell ref="AU2:AX2"/>
    <mergeCell ref="AS2:AT2"/>
    <mergeCell ref="V2:Z2"/>
  </mergeCells>
  <dataValidations count="2">
    <dataValidation type="list" allowBlank="1" showInputMessage="1" showErrorMessage="1" sqref="AX3" xr:uid="{E502951C-D1DE-4705-91F7-293E25908BD7}">
      <formula1>$AD$443:$AD$445</formula1>
    </dataValidation>
    <dataValidation type="list" allowBlank="1" showInputMessage="1" showErrorMessage="1" sqref="AS3" xr:uid="{57F986E7-51AD-4078-88E0-7F1A9C0C12DA}">
      <formula1>$AD$447:$AD$449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67AA2-3C34-4B6F-A220-18713CD02E5D}">
  <sheetPr codeName="Sheet10"/>
  <dimension ref="C1:BP450"/>
  <sheetViews>
    <sheetView zoomScale="75" zoomScaleNormal="75" workbookViewId="0">
      <selection activeCell="BR13" sqref="BR13"/>
    </sheetView>
  </sheetViews>
  <sheetFormatPr defaultRowHeight="15"/>
  <cols>
    <col min="1" max="2" width="9.140625" style="23"/>
    <col min="3" max="3" width="14.5703125" style="23" bestFit="1" customWidth="1"/>
    <col min="4" max="4" width="109.7109375" style="23" customWidth="1"/>
    <col min="5" max="5" width="43.28515625" style="23" customWidth="1"/>
    <col min="6" max="6" width="9.28515625" style="23" customWidth="1"/>
    <col min="7" max="7" width="10.140625" style="23" customWidth="1"/>
    <col min="8" max="8" width="14.42578125" style="23" customWidth="1"/>
    <col min="9" max="9" width="11" style="23" customWidth="1"/>
    <col min="10" max="10" width="8.7109375" style="23" customWidth="1"/>
    <col min="11" max="11" width="14.5703125" style="23" customWidth="1"/>
    <col min="12" max="12" width="18.7109375" style="23" customWidth="1"/>
    <col min="13" max="13" width="11" style="886" customWidth="1"/>
    <col min="14" max="14" width="12" style="23" customWidth="1"/>
    <col min="15" max="15" width="11.5703125" style="23" customWidth="1"/>
    <col min="16" max="16" width="9.85546875" style="886" customWidth="1"/>
    <col min="17" max="17" width="11.42578125" style="887" customWidth="1"/>
    <col min="18" max="18" width="10.85546875" style="23" customWidth="1"/>
    <col min="19" max="19" width="13.85546875" style="888" customWidth="1"/>
    <col min="20" max="21" width="18.85546875" style="888" customWidth="1"/>
    <col min="22" max="26" width="14.85546875" style="886" customWidth="1"/>
    <col min="27" max="27" width="13.5703125" style="23" bestFit="1" customWidth="1"/>
    <col min="28" max="28" width="9.140625" style="23" customWidth="1"/>
    <col min="29" max="29" width="16.7109375" style="23" bestFit="1" customWidth="1"/>
    <col min="30" max="30" width="104.42578125" style="35" customWidth="1"/>
    <col min="31" max="31" width="10.7109375" style="23" bestFit="1" customWidth="1"/>
    <col min="32" max="32" width="11.5703125" style="923" bestFit="1" customWidth="1"/>
    <col min="33" max="33" width="11.42578125" style="923" customWidth="1"/>
    <col min="34" max="34" width="10.7109375" style="651" customWidth="1"/>
    <col min="35" max="35" width="12.42578125" style="23" customWidth="1"/>
    <col min="36" max="36" width="8.42578125" style="23" customWidth="1"/>
    <col min="37" max="37" width="18.140625" style="23" customWidth="1"/>
    <col min="38" max="38" width="9" style="923" customWidth="1"/>
    <col min="39" max="39" width="9.140625" style="23" customWidth="1"/>
    <col min="40" max="40" width="12.42578125" style="23" customWidth="1"/>
    <col min="41" max="41" width="9.28515625" style="23" customWidth="1"/>
    <col min="42" max="42" width="11.85546875" style="792" customWidth="1"/>
    <col min="43" max="43" width="17.7109375" style="23" customWidth="1"/>
    <col min="44" max="44" width="8.85546875" style="23" customWidth="1"/>
    <col min="45" max="45" width="8.42578125" style="923" customWidth="1"/>
    <col min="46" max="46" width="13.28515625" style="23" customWidth="1"/>
    <col min="47" max="47" width="15.42578125" style="23" customWidth="1"/>
    <col min="48" max="48" width="17.85546875" style="23" customWidth="1"/>
    <col min="49" max="49" width="20" style="923" customWidth="1"/>
    <col min="50" max="50" width="66.42578125" style="23" customWidth="1"/>
    <col min="51" max="51" width="29.7109375" style="23" customWidth="1"/>
    <col min="52" max="52" width="30.42578125" style="923" customWidth="1"/>
    <col min="53" max="53" width="9.5703125" style="923" customWidth="1"/>
    <col min="54" max="54" width="16.140625" style="923" bestFit="1" customWidth="1"/>
    <col min="55" max="55" width="16" style="23" bestFit="1" customWidth="1"/>
    <col min="56" max="56" width="29.42578125" style="23" bestFit="1" customWidth="1"/>
    <col min="57" max="57" width="18.28515625" style="23" customWidth="1"/>
    <col min="58" max="58" width="14.42578125" style="23" customWidth="1"/>
    <col min="59" max="63" width="9.140625" style="23"/>
    <col min="64" max="64" width="16.42578125" style="23" bestFit="1" customWidth="1"/>
    <col min="65" max="65" width="18" style="23" bestFit="1" customWidth="1"/>
    <col min="66" max="66" width="9.140625" style="23"/>
    <col min="67" max="67" width="16.85546875" style="23" bestFit="1" customWidth="1"/>
    <col min="68" max="68" width="9.42578125" style="23" customWidth="1"/>
    <col min="69" max="16384" width="9.140625" style="23"/>
  </cols>
  <sheetData>
    <row r="1" spans="3:68" ht="27" customHeight="1" thickBot="1">
      <c r="C1" s="787"/>
      <c r="D1" s="788"/>
      <c r="E1" s="788"/>
      <c r="F1" s="788"/>
      <c r="G1" s="788"/>
      <c r="H1" s="788"/>
      <c r="I1" s="788"/>
      <c r="J1" s="788"/>
      <c r="K1" s="788"/>
      <c r="L1" s="788"/>
      <c r="M1" s="789"/>
      <c r="N1" s="788"/>
      <c r="O1" s="788"/>
      <c r="P1" s="789"/>
      <c r="Q1" s="790"/>
      <c r="R1" s="788"/>
      <c r="S1" s="791"/>
      <c r="T1" s="791"/>
      <c r="U1" s="792"/>
      <c r="V1" s="651"/>
      <c r="W1" s="651"/>
      <c r="X1" s="651"/>
      <c r="Y1" s="651"/>
      <c r="Z1" s="651"/>
      <c r="AL1" s="23"/>
      <c r="AS1" s="23"/>
      <c r="AW1" s="23"/>
      <c r="AZ1" s="923" t="s">
        <v>183</v>
      </c>
      <c r="BA1" s="23"/>
      <c r="BB1" s="23"/>
    </row>
    <row r="2" spans="3:68" ht="27" customHeight="1" thickBot="1">
      <c r="C2" s="924" t="s">
        <v>0</v>
      </c>
      <c r="D2" s="394" t="s">
        <v>0</v>
      </c>
      <c r="E2" s="1014" t="s">
        <v>1</v>
      </c>
      <c r="F2" s="1013"/>
      <c r="G2" s="1013"/>
      <c r="H2" s="1013"/>
      <c r="I2" s="1013"/>
      <c r="J2" s="1015"/>
      <c r="K2" s="797" t="s">
        <v>2</v>
      </c>
      <c r="L2" s="798"/>
      <c r="M2" s="799"/>
      <c r="N2" s="797"/>
      <c r="O2" s="797"/>
      <c r="P2" s="799"/>
      <c r="Q2" s="800"/>
      <c r="R2" s="1014" t="s">
        <v>3</v>
      </c>
      <c r="S2" s="1013"/>
      <c r="T2" s="1013"/>
      <c r="U2" s="1013"/>
      <c r="V2" s="1027" t="s">
        <v>31</v>
      </c>
      <c r="W2" s="1028"/>
      <c r="X2" s="1028"/>
      <c r="Y2" s="1028"/>
      <c r="Z2" s="1029"/>
      <c r="AD2" s="24" t="s">
        <v>57</v>
      </c>
      <c r="AE2" s="925"/>
      <c r="AF2" s="892"/>
      <c r="AG2" s="893"/>
      <c r="AH2" s="894"/>
      <c r="AI2" s="895"/>
      <c r="AJ2" s="1019" t="s">
        <v>32</v>
      </c>
      <c r="AK2" s="1020"/>
      <c r="AL2" s="1020"/>
      <c r="AM2" s="1020"/>
      <c r="AN2" s="1021"/>
      <c r="AO2" s="896"/>
      <c r="AP2" s="897"/>
      <c r="AQ2" s="898"/>
      <c r="AR2" s="899"/>
      <c r="AS2" s="1025" t="s">
        <v>33</v>
      </c>
      <c r="AT2" s="1026"/>
      <c r="AU2" s="1022" t="s">
        <v>34</v>
      </c>
      <c r="AV2" s="1023"/>
      <c r="AW2" s="1023"/>
      <c r="AX2" s="1024"/>
      <c r="AY2" s="900"/>
      <c r="AZ2" s="985" t="s">
        <v>35</v>
      </c>
      <c r="BA2" s="30"/>
      <c r="BB2" s="30"/>
    </row>
    <row r="3" spans="3:68" ht="75.75" thickBot="1">
      <c r="C3" s="801" t="s">
        <v>4</v>
      </c>
      <c r="D3" s="802" t="s">
        <v>5</v>
      </c>
      <c r="E3" s="802" t="s">
        <v>6</v>
      </c>
      <c r="F3" s="802" t="s">
        <v>7</v>
      </c>
      <c r="G3" s="802" t="s">
        <v>8</v>
      </c>
      <c r="H3" s="802" t="s">
        <v>9</v>
      </c>
      <c r="I3" s="802" t="s">
        <v>10</v>
      </c>
      <c r="J3" s="802" t="s">
        <v>200</v>
      </c>
      <c r="K3" s="802" t="s">
        <v>201</v>
      </c>
      <c r="L3" s="802" t="s">
        <v>11</v>
      </c>
      <c r="M3" s="803" t="s">
        <v>12</v>
      </c>
      <c r="N3" s="802" t="s">
        <v>13</v>
      </c>
      <c r="O3" s="802" t="s">
        <v>202</v>
      </c>
      <c r="P3" s="803" t="s">
        <v>14</v>
      </c>
      <c r="Q3" s="804" t="s">
        <v>15</v>
      </c>
      <c r="R3" s="802" t="s">
        <v>203</v>
      </c>
      <c r="S3" s="805" t="s">
        <v>204</v>
      </c>
      <c r="T3" s="805" t="s">
        <v>16</v>
      </c>
      <c r="U3" s="806" t="s">
        <v>17</v>
      </c>
      <c r="V3" s="926" t="s">
        <v>36</v>
      </c>
      <c r="W3" s="927" t="s">
        <v>37</v>
      </c>
      <c r="X3" s="927" t="s">
        <v>38</v>
      </c>
      <c r="Y3" s="928" t="s">
        <v>39</v>
      </c>
      <c r="Z3" s="929" t="s">
        <v>40</v>
      </c>
      <c r="AD3" s="902" t="s">
        <v>41</v>
      </c>
      <c r="AE3" s="930" t="s">
        <v>6</v>
      </c>
      <c r="AF3" s="903" t="s">
        <v>42</v>
      </c>
      <c r="AG3" s="904" t="s">
        <v>43</v>
      </c>
      <c r="AH3" s="905" t="s">
        <v>184</v>
      </c>
      <c r="AI3" s="906" t="s">
        <v>44</v>
      </c>
      <c r="AJ3" s="907" t="s">
        <v>45</v>
      </c>
      <c r="AK3" s="908" t="s">
        <v>46</v>
      </c>
      <c r="AL3" s="909" t="s">
        <v>47</v>
      </c>
      <c r="AM3" s="910" t="s">
        <v>48</v>
      </c>
      <c r="AN3" s="909" t="s">
        <v>49</v>
      </c>
      <c r="AO3" s="911" t="s">
        <v>50</v>
      </c>
      <c r="AP3" s="912" t="s">
        <v>51</v>
      </c>
      <c r="AQ3" s="913" t="s">
        <v>52</v>
      </c>
      <c r="AR3" s="914" t="s">
        <v>53</v>
      </c>
      <c r="AS3" s="909" t="s">
        <v>70</v>
      </c>
      <c r="AT3" s="915" t="s">
        <v>54</v>
      </c>
      <c r="AU3" s="916" t="s">
        <v>45</v>
      </c>
      <c r="AV3" s="917" t="s">
        <v>46</v>
      </c>
      <c r="AW3" s="918" t="s">
        <v>47</v>
      </c>
      <c r="AX3" s="919" t="s">
        <v>58</v>
      </c>
      <c r="AY3" s="920" t="s">
        <v>74</v>
      </c>
      <c r="AZ3" s="921" t="s">
        <v>72</v>
      </c>
      <c r="BA3" s="921" t="s">
        <v>75</v>
      </c>
      <c r="BB3" s="921" t="s">
        <v>76</v>
      </c>
      <c r="BC3" s="931"/>
      <c r="BD3" s="932"/>
      <c r="BE3" s="922"/>
      <c r="BF3" s="932"/>
      <c r="BG3" s="931"/>
      <c r="BL3" s="931"/>
      <c r="BM3" s="931"/>
      <c r="BN3" s="931"/>
      <c r="BO3" s="931"/>
      <c r="BP3" s="931"/>
    </row>
    <row r="4" spans="3:68">
      <c r="C4" s="811" t="s">
        <v>62</v>
      </c>
      <c r="D4" s="812" t="s">
        <v>77</v>
      </c>
      <c r="E4" s="813">
        <v>0</v>
      </c>
      <c r="F4" s="814">
        <v>20</v>
      </c>
      <c r="G4" s="815">
        <v>2025</v>
      </c>
      <c r="H4" s="816">
        <v>2.5</v>
      </c>
      <c r="I4" s="817">
        <v>2027</v>
      </c>
      <c r="J4" s="815">
        <v>30</v>
      </c>
      <c r="K4" s="818">
        <v>2130.9412518645713</v>
      </c>
      <c r="L4" s="818">
        <v>6.9293545448732088</v>
      </c>
      <c r="M4" s="819">
        <v>0.74</v>
      </c>
      <c r="N4" s="819">
        <v>0.91</v>
      </c>
      <c r="O4" s="820">
        <v>42.818296273768375</v>
      </c>
      <c r="P4" s="819">
        <v>0.03</v>
      </c>
      <c r="Q4" s="820">
        <v>14.594518044812999</v>
      </c>
      <c r="R4" s="814">
        <v>8295</v>
      </c>
      <c r="S4" s="821">
        <v>0.41134918383326097</v>
      </c>
      <c r="T4" s="821">
        <v>2.5000000000000001E-2</v>
      </c>
      <c r="U4" s="822">
        <v>0.05</v>
      </c>
      <c r="V4" s="823">
        <v>27.1</v>
      </c>
      <c r="W4" s="824">
        <v>1.5150000000000001E-3</v>
      </c>
      <c r="X4" s="824">
        <v>0.02</v>
      </c>
      <c r="Y4" s="825">
        <v>0</v>
      </c>
      <c r="Z4" s="786">
        <v>117</v>
      </c>
      <c r="AD4" s="933" t="s">
        <v>77</v>
      </c>
      <c r="AE4" s="934">
        <v>0</v>
      </c>
      <c r="AF4" s="935">
        <v>2130.9412518645713</v>
      </c>
      <c r="AG4" s="935">
        <v>14.594518044812999</v>
      </c>
      <c r="AH4" s="936">
        <v>6.8900000000000003E-2</v>
      </c>
      <c r="AI4" s="937">
        <v>147.82741454675659</v>
      </c>
      <c r="AJ4" s="938">
        <v>42.818296273768375</v>
      </c>
      <c r="AK4" s="939">
        <v>2.6162731357831728E-2</v>
      </c>
      <c r="AL4" s="935">
        <v>1.1202435826106494</v>
      </c>
      <c r="AM4" s="935">
        <v>0</v>
      </c>
      <c r="AN4" s="937">
        <v>43.938539856379023</v>
      </c>
      <c r="AO4" s="938">
        <v>191.76595440313559</v>
      </c>
      <c r="AP4" s="939">
        <v>0.92499999999999993</v>
      </c>
      <c r="AQ4" s="937">
        <v>23.666043984096707</v>
      </c>
      <c r="AR4" s="940">
        <v>0</v>
      </c>
      <c r="AS4" s="923">
        <v>43.14</v>
      </c>
      <c r="AT4" s="935">
        <v>357.84630000000004</v>
      </c>
      <c r="AU4" s="941">
        <v>6.9293545448732088</v>
      </c>
      <c r="AV4" s="939">
        <v>0.14389502246807465</v>
      </c>
      <c r="AW4" s="935">
        <v>0.99709962792378559</v>
      </c>
      <c r="AX4" s="23">
        <v>0</v>
      </c>
      <c r="AY4" s="937">
        <v>389.43879815689371</v>
      </c>
      <c r="AZ4" s="935" t="s">
        <v>63</v>
      </c>
      <c r="BA4" s="942">
        <v>389.43879815689371</v>
      </c>
      <c r="BB4" s="943">
        <v>191.76595440313559</v>
      </c>
      <c r="BL4" s="887"/>
      <c r="BN4" s="945"/>
    </row>
    <row r="5" spans="3:68">
      <c r="C5" s="826" t="s">
        <v>18</v>
      </c>
      <c r="D5" s="827" t="s">
        <v>78</v>
      </c>
      <c r="E5" s="828">
        <v>0</v>
      </c>
      <c r="F5" s="829">
        <v>50</v>
      </c>
      <c r="G5" s="830">
        <v>2025</v>
      </c>
      <c r="H5" s="831">
        <v>3.5</v>
      </c>
      <c r="I5" s="832">
        <v>2028</v>
      </c>
      <c r="J5" s="830">
        <v>40</v>
      </c>
      <c r="K5" s="833">
        <v>2612.7968056092545</v>
      </c>
      <c r="L5" s="833">
        <v>7.4028749999999999</v>
      </c>
      <c r="M5" s="834">
        <v>0.87</v>
      </c>
      <c r="N5" s="834">
        <v>0.98</v>
      </c>
      <c r="O5" s="835">
        <v>12.41605</v>
      </c>
      <c r="P5" s="834">
        <v>0.03</v>
      </c>
      <c r="Q5" s="835">
        <v>32.458977529649992</v>
      </c>
      <c r="R5" s="829">
        <v>9447</v>
      </c>
      <c r="S5" s="836">
        <v>0.36118783528071347</v>
      </c>
      <c r="T5" s="836">
        <v>2.9000000000000001E-2</v>
      </c>
      <c r="U5" s="837">
        <v>3.9E-2</v>
      </c>
      <c r="V5" s="838">
        <v>27</v>
      </c>
      <c r="W5" s="839">
        <v>1.5039999999999999E-3</v>
      </c>
      <c r="X5" s="839">
        <v>7.4999999999999997E-3</v>
      </c>
      <c r="Y5" s="840">
        <v>0</v>
      </c>
      <c r="Z5" s="670">
        <v>117</v>
      </c>
      <c r="AD5" s="946" t="s">
        <v>78</v>
      </c>
      <c r="AE5" s="947">
        <v>0</v>
      </c>
      <c r="AF5" s="923">
        <v>2612.7968056092545</v>
      </c>
      <c r="AG5" s="923">
        <v>32.458977529649992</v>
      </c>
      <c r="AH5" s="948">
        <v>6.1010000000000002E-2</v>
      </c>
      <c r="AI5" s="937">
        <v>161.38705532930456</v>
      </c>
      <c r="AJ5" s="937">
        <v>12.41605</v>
      </c>
      <c r="AK5" s="792">
        <v>2.6162731357831728E-2</v>
      </c>
      <c r="AL5" s="923">
        <v>0.32483778067540664</v>
      </c>
      <c r="AM5" s="923">
        <v>0</v>
      </c>
      <c r="AN5" s="937">
        <v>12.740887780675408</v>
      </c>
      <c r="AO5" s="937">
        <v>174.12794310997998</v>
      </c>
      <c r="AP5" s="792">
        <v>0.33</v>
      </c>
      <c r="AQ5" s="937">
        <v>60.235209322671913</v>
      </c>
      <c r="AR5" s="886">
        <v>0</v>
      </c>
      <c r="AS5" s="923">
        <v>5.6147516544049472</v>
      </c>
      <c r="AT5" s="923">
        <v>53.042558879163536</v>
      </c>
      <c r="AU5" s="949">
        <v>7.4028749999999999</v>
      </c>
      <c r="AV5" s="944">
        <v>0.14389502246807465</v>
      </c>
      <c r="AW5" s="923">
        <v>1.0652368644533481</v>
      </c>
      <c r="AX5" s="23">
        <v>0</v>
      </c>
      <c r="AY5" s="937">
        <v>121.74588006628879</v>
      </c>
      <c r="AZ5" s="923" t="s">
        <v>63</v>
      </c>
      <c r="BA5" s="950">
        <v>121.74588006628879</v>
      </c>
      <c r="BB5" s="951">
        <v>174.12794310997998</v>
      </c>
      <c r="BL5" s="887"/>
      <c r="BN5" s="945"/>
    </row>
    <row r="6" spans="3:68">
      <c r="C6" s="841" t="s">
        <v>234</v>
      </c>
      <c r="D6" s="842" t="s">
        <v>64</v>
      </c>
      <c r="E6" s="842">
        <v>19</v>
      </c>
      <c r="F6" s="830">
        <v>50.8</v>
      </c>
      <c r="G6" s="830">
        <v>2025</v>
      </c>
      <c r="H6" s="830">
        <v>3.5</v>
      </c>
      <c r="I6" s="830">
        <v>2028</v>
      </c>
      <c r="J6" s="830">
        <v>40</v>
      </c>
      <c r="K6" s="843">
        <v>2821.8205500579952</v>
      </c>
      <c r="L6" s="843">
        <v>7.4028749999999999</v>
      </c>
      <c r="M6" s="844">
        <v>0.87</v>
      </c>
      <c r="N6" s="844">
        <v>0.98</v>
      </c>
      <c r="O6" s="845">
        <v>12.41605</v>
      </c>
      <c r="P6" s="844">
        <v>0.03</v>
      </c>
      <c r="Q6" s="845">
        <v>32.458977529649992</v>
      </c>
      <c r="R6" s="829">
        <v>9409.2119999999995</v>
      </c>
      <c r="S6" s="836">
        <v>0.36118783528071347</v>
      </c>
      <c r="T6" s="836">
        <v>2.9000000000000001E-2</v>
      </c>
      <c r="U6" s="846">
        <v>3.9E-2</v>
      </c>
      <c r="V6" s="847">
        <v>27</v>
      </c>
      <c r="W6" s="848">
        <v>1.5039999999999999E-3</v>
      </c>
      <c r="X6" s="848">
        <v>7.4999999999999997E-3</v>
      </c>
      <c r="Y6" s="849">
        <v>0</v>
      </c>
      <c r="Z6" s="850">
        <v>117</v>
      </c>
      <c r="AD6" s="952" t="s">
        <v>64</v>
      </c>
      <c r="AE6" s="947">
        <v>19</v>
      </c>
      <c r="AF6" s="923">
        <v>2821.8205500579952</v>
      </c>
      <c r="AG6" s="923">
        <v>32.458977529649992</v>
      </c>
      <c r="AH6" s="948">
        <v>6.1010000000000002E-2</v>
      </c>
      <c r="AI6" s="937">
        <v>174.13959397812224</v>
      </c>
      <c r="AJ6" s="937">
        <v>12.41605</v>
      </c>
      <c r="AK6" s="792">
        <v>2.6162731357831728E-2</v>
      </c>
      <c r="AL6" s="923">
        <v>0.32483778067540664</v>
      </c>
      <c r="AM6" s="923">
        <v>0</v>
      </c>
      <c r="AN6" s="937">
        <v>12.740887780675408</v>
      </c>
      <c r="AO6" s="937">
        <v>186.88048175879766</v>
      </c>
      <c r="AP6" s="792">
        <v>0.33</v>
      </c>
      <c r="AQ6" s="937">
        <v>64.64663129887839</v>
      </c>
      <c r="AR6" s="886">
        <v>0</v>
      </c>
      <c r="AS6" s="923">
        <v>5.6947139982809709</v>
      </c>
      <c r="AT6" s="923">
        <v>53.582771289193289</v>
      </c>
      <c r="AU6" s="949">
        <v>7.4028749999999999</v>
      </c>
      <c r="AV6" s="944">
        <v>0.14389502246807465</v>
      </c>
      <c r="AW6" s="923">
        <v>1.0652368644533481</v>
      </c>
      <c r="AX6" s="23">
        <v>0</v>
      </c>
      <c r="AY6" s="937">
        <v>126.69751445252503</v>
      </c>
      <c r="AZ6" s="923" t="s">
        <v>63</v>
      </c>
      <c r="BA6" s="950">
        <v>126.69751445252503</v>
      </c>
      <c r="BB6" s="951">
        <v>186.88048175879766</v>
      </c>
      <c r="BL6" s="887"/>
      <c r="BN6" s="945"/>
    </row>
    <row r="7" spans="3:68">
      <c r="C7" s="841" t="s">
        <v>235</v>
      </c>
      <c r="D7" s="842" t="s">
        <v>65</v>
      </c>
      <c r="E7" s="842">
        <v>497</v>
      </c>
      <c r="F7" s="830">
        <v>48.3</v>
      </c>
      <c r="G7" s="830">
        <v>2025</v>
      </c>
      <c r="H7" s="830">
        <v>3.5</v>
      </c>
      <c r="I7" s="830">
        <v>2028</v>
      </c>
      <c r="J7" s="830">
        <v>40</v>
      </c>
      <c r="K7" s="843">
        <v>2978.5883583945497</v>
      </c>
      <c r="L7" s="843">
        <v>7.4028749999999999</v>
      </c>
      <c r="M7" s="844">
        <v>0.87</v>
      </c>
      <c r="N7" s="844">
        <v>0.98</v>
      </c>
      <c r="O7" s="845">
        <v>12.41605</v>
      </c>
      <c r="P7" s="844">
        <v>0.03</v>
      </c>
      <c r="Q7" s="845">
        <v>32.458977529649992</v>
      </c>
      <c r="R7" s="829">
        <v>9484.7880000000005</v>
      </c>
      <c r="S7" s="836">
        <v>0.36118783528071347</v>
      </c>
      <c r="T7" s="836">
        <v>2.9000000000000001E-2</v>
      </c>
      <c r="U7" s="846">
        <v>3.9E-2</v>
      </c>
      <c r="V7" s="847">
        <v>27</v>
      </c>
      <c r="W7" s="848">
        <v>1.5039999999999999E-3</v>
      </c>
      <c r="X7" s="848">
        <v>7.4999999999999997E-3</v>
      </c>
      <c r="Y7" s="849">
        <v>0</v>
      </c>
      <c r="Z7" s="850">
        <v>117</v>
      </c>
      <c r="AD7" s="952" t="s">
        <v>65</v>
      </c>
      <c r="AE7" s="947">
        <v>497</v>
      </c>
      <c r="AF7" s="923">
        <v>2978.5883583945497</v>
      </c>
      <c r="AG7" s="923">
        <v>32.458977529649992</v>
      </c>
      <c r="AH7" s="948">
        <v>6.1010000000000002E-2</v>
      </c>
      <c r="AI7" s="937">
        <v>183.70399796473544</v>
      </c>
      <c r="AJ7" s="937">
        <v>12.41605</v>
      </c>
      <c r="AK7" s="792">
        <v>2.6162731357831728E-2</v>
      </c>
      <c r="AL7" s="923">
        <v>0.32483778067540664</v>
      </c>
      <c r="AM7" s="923">
        <v>0</v>
      </c>
      <c r="AN7" s="937">
        <v>12.740887780675408</v>
      </c>
      <c r="AO7" s="937">
        <v>196.44488574541083</v>
      </c>
      <c r="AP7" s="792">
        <v>0.33</v>
      </c>
      <c r="AQ7" s="937">
        <v>67.95519778103322</v>
      </c>
      <c r="AR7" s="886">
        <v>0</v>
      </c>
      <c r="AS7" s="923">
        <v>6.7601746648887975</v>
      </c>
      <c r="AT7" s="923">
        <v>64.118823539441294</v>
      </c>
      <c r="AU7" s="949">
        <v>7.4028749999999999</v>
      </c>
      <c r="AV7" s="944">
        <v>0.14389502246807465</v>
      </c>
      <c r="AW7" s="923">
        <v>1.0652368644533481</v>
      </c>
      <c r="AX7" s="23">
        <v>0</v>
      </c>
      <c r="AY7" s="937">
        <v>140.54213318492785</v>
      </c>
      <c r="AZ7" s="923" t="s">
        <v>63</v>
      </c>
      <c r="BA7" s="950">
        <v>140.54213318492785</v>
      </c>
      <c r="BB7" s="951">
        <v>196.44488574541083</v>
      </c>
      <c r="BL7" s="887"/>
      <c r="BN7" s="945"/>
    </row>
    <row r="8" spans="3:68">
      <c r="C8" s="841" t="s">
        <v>236</v>
      </c>
      <c r="D8" s="842" t="s">
        <v>56</v>
      </c>
      <c r="E8" s="842">
        <v>2353</v>
      </c>
      <c r="F8" s="830">
        <v>47.8</v>
      </c>
      <c r="G8" s="830">
        <v>2025</v>
      </c>
      <c r="H8" s="830">
        <v>3.5</v>
      </c>
      <c r="I8" s="830">
        <v>2028</v>
      </c>
      <c r="J8" s="830">
        <v>40</v>
      </c>
      <c r="K8" s="843">
        <v>2691.1807097775322</v>
      </c>
      <c r="L8" s="843">
        <v>7.4028749999999999</v>
      </c>
      <c r="M8" s="844">
        <v>0.87</v>
      </c>
      <c r="N8" s="844">
        <v>0.98</v>
      </c>
      <c r="O8" s="845">
        <v>12.41605</v>
      </c>
      <c r="P8" s="844">
        <v>0.03</v>
      </c>
      <c r="Q8" s="845">
        <v>32.458977529649992</v>
      </c>
      <c r="R8" s="829">
        <v>9352.5300000000007</v>
      </c>
      <c r="S8" s="836">
        <v>0.36118783528071347</v>
      </c>
      <c r="T8" s="836">
        <v>2.9000000000000001E-2</v>
      </c>
      <c r="U8" s="846">
        <v>3.9E-2</v>
      </c>
      <c r="V8" s="847">
        <v>27</v>
      </c>
      <c r="W8" s="848">
        <v>1.5039999999999999E-3</v>
      </c>
      <c r="X8" s="848">
        <v>7.4999999999999997E-3</v>
      </c>
      <c r="Y8" s="849">
        <v>0</v>
      </c>
      <c r="Z8" s="850">
        <v>117</v>
      </c>
      <c r="AD8" s="952" t="s">
        <v>56</v>
      </c>
      <c r="AE8" s="947">
        <v>2353</v>
      </c>
      <c r="AF8" s="923">
        <v>2691.1807097775322</v>
      </c>
      <c r="AG8" s="923">
        <v>32.458977529649992</v>
      </c>
      <c r="AH8" s="948">
        <v>6.1010000000000002E-2</v>
      </c>
      <c r="AI8" s="937">
        <v>166.1692573226112</v>
      </c>
      <c r="AJ8" s="937">
        <v>12.41605</v>
      </c>
      <c r="AK8" s="792">
        <v>2.6162731357831728E-2</v>
      </c>
      <c r="AL8" s="923">
        <v>0.32483778067540664</v>
      </c>
      <c r="AM8" s="923">
        <v>0</v>
      </c>
      <c r="AN8" s="937">
        <v>12.740887780675408</v>
      </c>
      <c r="AO8" s="937">
        <v>178.9101451032866</v>
      </c>
      <c r="AP8" s="792">
        <v>0.33</v>
      </c>
      <c r="AQ8" s="937">
        <v>61.889492563749336</v>
      </c>
      <c r="AR8" s="886">
        <v>0</v>
      </c>
      <c r="AS8" s="923">
        <v>5.10157128434897</v>
      </c>
      <c r="AT8" s="923">
        <v>47.712598484012275</v>
      </c>
      <c r="AU8" s="949">
        <v>7.4028749999999999</v>
      </c>
      <c r="AV8" s="944">
        <v>0.14389502246807465</v>
      </c>
      <c r="AW8" s="923">
        <v>1.0652368644533481</v>
      </c>
      <c r="AX8" s="23">
        <v>0</v>
      </c>
      <c r="AY8" s="937">
        <v>118.07020291221495</v>
      </c>
      <c r="AZ8" s="923" t="s">
        <v>63</v>
      </c>
      <c r="BA8" s="950">
        <v>118.07020291221495</v>
      </c>
      <c r="BB8" s="951">
        <v>178.9101451032866</v>
      </c>
      <c r="BL8" s="887"/>
      <c r="BN8" s="945"/>
    </row>
    <row r="9" spans="3:68">
      <c r="C9" s="841" t="s">
        <v>237</v>
      </c>
      <c r="D9" s="842" t="s">
        <v>66</v>
      </c>
      <c r="E9" s="842">
        <v>2814</v>
      </c>
      <c r="F9" s="830">
        <v>46.1</v>
      </c>
      <c r="G9" s="830">
        <v>2025</v>
      </c>
      <c r="H9" s="830">
        <v>3.5</v>
      </c>
      <c r="I9" s="830">
        <v>2028</v>
      </c>
      <c r="J9" s="830">
        <v>40</v>
      </c>
      <c r="K9" s="843">
        <v>2638.9247736653469</v>
      </c>
      <c r="L9" s="843">
        <v>7.4028749999999999</v>
      </c>
      <c r="M9" s="844">
        <v>0.87</v>
      </c>
      <c r="N9" s="844">
        <v>0.98</v>
      </c>
      <c r="O9" s="845">
        <v>12.41605</v>
      </c>
      <c r="P9" s="844">
        <v>0.03</v>
      </c>
      <c r="Q9" s="845">
        <v>32.458977529649992</v>
      </c>
      <c r="R9" s="829">
        <v>9390.3179999999993</v>
      </c>
      <c r="S9" s="836">
        <v>0.36118783528071347</v>
      </c>
      <c r="T9" s="836">
        <v>2.9000000000000001E-2</v>
      </c>
      <c r="U9" s="846">
        <v>3.9E-2</v>
      </c>
      <c r="V9" s="847">
        <v>27</v>
      </c>
      <c r="W9" s="848">
        <v>1.5039999999999999E-3</v>
      </c>
      <c r="X9" s="848">
        <v>7.4999999999999997E-3</v>
      </c>
      <c r="Y9" s="849">
        <v>0</v>
      </c>
      <c r="Z9" s="850">
        <v>117</v>
      </c>
      <c r="AD9" s="952" t="s">
        <v>66</v>
      </c>
      <c r="AE9" s="947">
        <v>2814</v>
      </c>
      <c r="AF9" s="923">
        <v>2638.9247736653469</v>
      </c>
      <c r="AG9" s="923">
        <v>32.458977529649992</v>
      </c>
      <c r="AH9" s="948">
        <v>6.1010000000000002E-2</v>
      </c>
      <c r="AI9" s="937">
        <v>162.98112266040675</v>
      </c>
      <c r="AJ9" s="937">
        <v>12.41605</v>
      </c>
      <c r="AK9" s="792">
        <v>2.6162731357831728E-2</v>
      </c>
      <c r="AL9" s="923">
        <v>0.32483778067540664</v>
      </c>
      <c r="AM9" s="923">
        <v>0</v>
      </c>
      <c r="AN9" s="937">
        <v>12.740887780675408</v>
      </c>
      <c r="AO9" s="937">
        <v>175.72201044108215</v>
      </c>
      <c r="AP9" s="792">
        <v>0.33</v>
      </c>
      <c r="AQ9" s="937">
        <v>60.786637069697711</v>
      </c>
      <c r="AR9" s="886">
        <v>0</v>
      </c>
      <c r="AS9" s="923">
        <v>5.7200873382155413</v>
      </c>
      <c r="AT9" s="923">
        <v>53.713439093617474</v>
      </c>
      <c r="AU9" s="949">
        <v>7.4028749999999999</v>
      </c>
      <c r="AV9" s="944">
        <v>0.14389502246807465</v>
      </c>
      <c r="AW9" s="923">
        <v>1.0652368644533481</v>
      </c>
      <c r="AX9" s="23">
        <v>0</v>
      </c>
      <c r="AY9" s="937">
        <v>122.96818802776853</v>
      </c>
      <c r="AZ9" s="923" t="s">
        <v>63</v>
      </c>
      <c r="BA9" s="950">
        <v>122.96818802776853</v>
      </c>
      <c r="BB9" s="951">
        <v>175.72201044108215</v>
      </c>
      <c r="BL9" s="887"/>
      <c r="BN9" s="945"/>
    </row>
    <row r="10" spans="3:68">
      <c r="C10" s="841" t="s">
        <v>61</v>
      </c>
      <c r="D10" s="842" t="s">
        <v>67</v>
      </c>
      <c r="E10" s="842">
        <v>4225</v>
      </c>
      <c r="F10" s="830">
        <v>43.45</v>
      </c>
      <c r="G10" s="830">
        <v>2025</v>
      </c>
      <c r="H10" s="830">
        <v>3.5</v>
      </c>
      <c r="I10" s="830">
        <v>2028</v>
      </c>
      <c r="J10" s="830">
        <v>40</v>
      </c>
      <c r="K10" s="843">
        <v>2612.7968056092545</v>
      </c>
      <c r="L10" s="843">
        <v>7.4028749999999999</v>
      </c>
      <c r="M10" s="844">
        <v>0.87</v>
      </c>
      <c r="N10" s="844">
        <v>0.98</v>
      </c>
      <c r="O10" s="845">
        <v>12.41605</v>
      </c>
      <c r="P10" s="844">
        <v>0.03</v>
      </c>
      <c r="Q10" s="845">
        <v>32.458977529649992</v>
      </c>
      <c r="R10" s="829">
        <v>9399.7649999999994</v>
      </c>
      <c r="S10" s="836">
        <v>0.36118783528071347</v>
      </c>
      <c r="T10" s="836">
        <v>2.9000000000000001E-2</v>
      </c>
      <c r="U10" s="846">
        <v>3.9E-2</v>
      </c>
      <c r="V10" s="847">
        <v>27</v>
      </c>
      <c r="W10" s="848">
        <v>1.5039999999999999E-3</v>
      </c>
      <c r="X10" s="848">
        <v>7.4999999999999997E-3</v>
      </c>
      <c r="Y10" s="849">
        <v>0</v>
      </c>
      <c r="Z10" s="850">
        <v>117</v>
      </c>
      <c r="AD10" s="952" t="s">
        <v>67</v>
      </c>
      <c r="AE10" s="947">
        <v>4225</v>
      </c>
      <c r="AF10" s="923">
        <v>2612.7968056092545</v>
      </c>
      <c r="AG10" s="923">
        <v>32.458977529649992</v>
      </c>
      <c r="AH10" s="948">
        <v>6.1010000000000002E-2</v>
      </c>
      <c r="AI10" s="937">
        <v>161.38705532930456</v>
      </c>
      <c r="AJ10" s="937">
        <v>12.41605</v>
      </c>
      <c r="AK10" s="792">
        <v>2.6162731357831728E-2</v>
      </c>
      <c r="AL10" s="923">
        <v>0.32483778067540664</v>
      </c>
      <c r="AM10" s="923">
        <v>0</v>
      </c>
      <c r="AN10" s="937">
        <v>12.740887780675408</v>
      </c>
      <c r="AO10" s="937">
        <v>174.12794310997998</v>
      </c>
      <c r="AP10" s="792">
        <v>0.33</v>
      </c>
      <c r="AQ10" s="937">
        <v>60.235209322671913</v>
      </c>
      <c r="AR10" s="886">
        <v>0</v>
      </c>
      <c r="AS10" s="923">
        <v>5.716678296246049</v>
      </c>
      <c r="AT10" s="923">
        <v>53.735432565313232</v>
      </c>
      <c r="AU10" s="949">
        <v>7.4028749999999999</v>
      </c>
      <c r="AV10" s="944">
        <v>0.14389502246807465</v>
      </c>
      <c r="AW10" s="923">
        <v>1.0652368644533481</v>
      </c>
      <c r="AX10" s="23">
        <v>0</v>
      </c>
      <c r="AY10" s="937">
        <v>122.4387537524385</v>
      </c>
      <c r="AZ10" s="923" t="s">
        <v>63</v>
      </c>
      <c r="BA10" s="950">
        <v>122.4387537524385</v>
      </c>
      <c r="BB10" s="951">
        <v>174.12794310997998</v>
      </c>
      <c r="BL10" s="887"/>
      <c r="BN10" s="945"/>
    </row>
    <row r="11" spans="3:68">
      <c r="C11" s="841" t="s">
        <v>238</v>
      </c>
      <c r="D11" s="842" t="s">
        <v>68</v>
      </c>
      <c r="E11" s="842">
        <v>6130</v>
      </c>
      <c r="F11" s="830">
        <v>41.15</v>
      </c>
      <c r="G11" s="830">
        <v>2025</v>
      </c>
      <c r="H11" s="830">
        <v>3.5</v>
      </c>
      <c r="I11" s="830">
        <v>2028</v>
      </c>
      <c r="J11" s="830">
        <v>40</v>
      </c>
      <c r="K11" s="843">
        <v>2586.6688375531621</v>
      </c>
      <c r="L11" s="843">
        <v>7.4028749999999999</v>
      </c>
      <c r="M11" s="844">
        <v>0.87</v>
      </c>
      <c r="N11" s="844">
        <v>0.98</v>
      </c>
      <c r="O11" s="845">
        <v>12.41605</v>
      </c>
      <c r="P11" s="844">
        <v>0.03</v>
      </c>
      <c r="Q11" s="845">
        <v>32.458977529649992</v>
      </c>
      <c r="R11" s="829">
        <v>9333.6360000000004</v>
      </c>
      <c r="S11" s="836">
        <v>0.36118783528071347</v>
      </c>
      <c r="T11" s="836">
        <v>2.9000000000000001E-2</v>
      </c>
      <c r="U11" s="846">
        <v>3.9E-2</v>
      </c>
      <c r="V11" s="847">
        <v>27</v>
      </c>
      <c r="W11" s="848">
        <v>1.5039999999999999E-3</v>
      </c>
      <c r="X11" s="848">
        <v>7.4999999999999997E-3</v>
      </c>
      <c r="Y11" s="849">
        <v>0</v>
      </c>
      <c r="Z11" s="850">
        <v>117</v>
      </c>
      <c r="AD11" s="952" t="s">
        <v>68</v>
      </c>
      <c r="AE11" s="947">
        <v>6130</v>
      </c>
      <c r="AF11" s="923">
        <v>2586.6688375531621</v>
      </c>
      <c r="AG11" s="923">
        <v>32.458977529649992</v>
      </c>
      <c r="AH11" s="948">
        <v>6.1010000000000002E-2</v>
      </c>
      <c r="AI11" s="937">
        <v>159.79298799820236</v>
      </c>
      <c r="AJ11" s="937">
        <v>12.41605</v>
      </c>
      <c r="AK11" s="792">
        <v>2.6162731357831728E-2</v>
      </c>
      <c r="AL11" s="923">
        <v>0.32483778067540664</v>
      </c>
      <c r="AM11" s="923">
        <v>0</v>
      </c>
      <c r="AN11" s="937">
        <v>12.740887780675408</v>
      </c>
      <c r="AO11" s="937">
        <v>172.53387577887776</v>
      </c>
      <c r="AP11" s="792">
        <v>0.33</v>
      </c>
      <c r="AQ11" s="937">
        <v>59.683781575646101</v>
      </c>
      <c r="AR11" s="886">
        <v>0</v>
      </c>
      <c r="AS11" s="923">
        <v>4.944831658985902</v>
      </c>
      <c r="AT11" s="923">
        <v>46.153258786250539</v>
      </c>
      <c r="AU11" s="949">
        <v>7.4028749999999999</v>
      </c>
      <c r="AV11" s="944">
        <v>0.14389502246807465</v>
      </c>
      <c r="AW11" s="923">
        <v>1.0652368644533481</v>
      </c>
      <c r="AX11" s="23">
        <v>0</v>
      </c>
      <c r="AY11" s="937">
        <v>114.30515222634999</v>
      </c>
      <c r="AZ11" s="923" t="s">
        <v>63</v>
      </c>
      <c r="BA11" s="950">
        <v>114.30515222634999</v>
      </c>
      <c r="BB11" s="951">
        <v>172.53387577887776</v>
      </c>
      <c r="BL11" s="887"/>
      <c r="BN11" s="945"/>
    </row>
    <row r="12" spans="3:68">
      <c r="C12" s="826" t="s">
        <v>18</v>
      </c>
      <c r="D12" s="827" t="s">
        <v>79</v>
      </c>
      <c r="E12" s="827">
        <v>0</v>
      </c>
      <c r="F12" s="852">
        <v>211</v>
      </c>
      <c r="G12" s="853">
        <v>2025</v>
      </c>
      <c r="H12" s="854">
        <v>3.5</v>
      </c>
      <c r="I12" s="855">
        <v>2028</v>
      </c>
      <c r="J12" s="853">
        <v>40</v>
      </c>
      <c r="K12" s="856">
        <v>1789.3520195753533</v>
      </c>
      <c r="L12" s="856">
        <v>5.9222999999999999</v>
      </c>
      <c r="M12" s="857">
        <v>0.87</v>
      </c>
      <c r="N12" s="857">
        <v>0.98</v>
      </c>
      <c r="O12" s="858">
        <v>9.9328400000000006</v>
      </c>
      <c r="P12" s="857">
        <v>0.03</v>
      </c>
      <c r="Q12" s="858">
        <v>32.458977529649992</v>
      </c>
      <c r="R12" s="852">
        <v>9447</v>
      </c>
      <c r="S12" s="859">
        <v>0.36118783528071347</v>
      </c>
      <c r="T12" s="859">
        <v>2.9000000000000001E-2</v>
      </c>
      <c r="U12" s="860">
        <v>3.9E-2</v>
      </c>
      <c r="V12" s="861">
        <v>27</v>
      </c>
      <c r="W12" s="862">
        <v>1.5039999999999999E-3</v>
      </c>
      <c r="X12" s="862">
        <v>7.4999999999999997E-3</v>
      </c>
      <c r="Y12" s="863">
        <v>0</v>
      </c>
      <c r="Z12" s="696">
        <v>117</v>
      </c>
      <c r="AD12" s="946" t="s">
        <v>79</v>
      </c>
      <c r="AE12" s="947">
        <v>0</v>
      </c>
      <c r="AF12" s="923">
        <v>1789.3520195753533</v>
      </c>
      <c r="AG12" s="923">
        <v>32.458977529649992</v>
      </c>
      <c r="AH12" s="948">
        <v>6.1039999999999997E-2</v>
      </c>
      <c r="AI12" s="937">
        <v>111.2033432632894</v>
      </c>
      <c r="AJ12" s="937">
        <v>9.9328400000000006</v>
      </c>
      <c r="AK12" s="792">
        <v>2.6162731357831728E-2</v>
      </c>
      <c r="AL12" s="923">
        <v>0.25987022454032532</v>
      </c>
      <c r="AM12" s="923">
        <v>0</v>
      </c>
      <c r="AN12" s="937">
        <v>10.192710224540326</v>
      </c>
      <c r="AO12" s="937">
        <v>121.39605348782972</v>
      </c>
      <c r="AP12" s="792">
        <v>0.33</v>
      </c>
      <c r="AQ12" s="937">
        <v>41.993930222716799</v>
      </c>
      <c r="AR12" s="886">
        <v>0</v>
      </c>
      <c r="AS12" s="923">
        <v>5.6147516544049472</v>
      </c>
      <c r="AT12" s="923">
        <v>53.042558879163536</v>
      </c>
      <c r="AU12" s="949">
        <v>5.9222999999999999</v>
      </c>
      <c r="AV12" s="944">
        <v>0.14389502246807465</v>
      </c>
      <c r="AW12" s="923">
        <v>0.85218949156267843</v>
      </c>
      <c r="AX12" s="23">
        <v>0</v>
      </c>
      <c r="AY12" s="937">
        <v>101.81097859344302</v>
      </c>
      <c r="AZ12" s="923" t="s">
        <v>63</v>
      </c>
      <c r="BA12" s="950">
        <v>101.81097859344302</v>
      </c>
      <c r="BB12" s="951">
        <v>121.39605348782972</v>
      </c>
      <c r="BL12" s="887"/>
      <c r="BN12" s="945"/>
    </row>
    <row r="13" spans="3:68">
      <c r="C13" s="841" t="s">
        <v>234</v>
      </c>
      <c r="D13" s="842" t="s">
        <v>64</v>
      </c>
      <c r="E13" s="842">
        <v>19</v>
      </c>
      <c r="F13" s="830">
        <v>214.376</v>
      </c>
      <c r="G13" s="830">
        <v>2025</v>
      </c>
      <c r="H13" s="830">
        <v>3.5</v>
      </c>
      <c r="I13" s="830">
        <v>2028</v>
      </c>
      <c r="J13" s="830">
        <v>40</v>
      </c>
      <c r="K13" s="843">
        <v>1932.5001811413817</v>
      </c>
      <c r="L13" s="843">
        <v>5.9222999999999999</v>
      </c>
      <c r="M13" s="844">
        <v>0.87</v>
      </c>
      <c r="N13" s="844">
        <v>0.98</v>
      </c>
      <c r="O13" s="845">
        <v>9.9328400000000006</v>
      </c>
      <c r="P13" s="844">
        <v>0.03</v>
      </c>
      <c r="Q13" s="845">
        <v>32.458977529649992</v>
      </c>
      <c r="R13" s="829">
        <v>9409.2119999999995</v>
      </c>
      <c r="S13" s="836">
        <v>0.36118783528071347</v>
      </c>
      <c r="T13" s="836">
        <v>2.9000000000000001E-2</v>
      </c>
      <c r="U13" s="846">
        <v>3.9E-2</v>
      </c>
      <c r="V13" s="847">
        <v>27</v>
      </c>
      <c r="W13" s="848">
        <v>1.5039999999999999E-3</v>
      </c>
      <c r="X13" s="848">
        <v>7.4999999999999997E-3</v>
      </c>
      <c r="Y13" s="849">
        <v>0</v>
      </c>
      <c r="Z13" s="850">
        <v>117</v>
      </c>
      <c r="AD13" s="952" t="s">
        <v>64</v>
      </c>
      <c r="AE13" s="947">
        <v>19</v>
      </c>
      <c r="AF13" s="923">
        <v>1932.5001811413817</v>
      </c>
      <c r="AG13" s="923">
        <v>32.458977529649992</v>
      </c>
      <c r="AH13" s="948">
        <v>6.1039999999999997E-2</v>
      </c>
      <c r="AI13" s="937">
        <v>119.94110704527976</v>
      </c>
      <c r="AJ13" s="937">
        <v>9.9328400000000006</v>
      </c>
      <c r="AK13" s="792">
        <v>2.6162731357831728E-2</v>
      </c>
      <c r="AL13" s="923">
        <v>0.25987022454032532</v>
      </c>
      <c r="AM13" s="923">
        <v>0</v>
      </c>
      <c r="AN13" s="937">
        <v>10.192710224540326</v>
      </c>
      <c r="AO13" s="937">
        <v>130.1338172698201</v>
      </c>
      <c r="AP13" s="792">
        <v>0.33</v>
      </c>
      <c r="AQ13" s="937">
        <v>45.016541189227922</v>
      </c>
      <c r="AR13" s="886">
        <v>0</v>
      </c>
      <c r="AS13" s="923">
        <v>5.6947139982809709</v>
      </c>
      <c r="AT13" s="923">
        <v>53.582771289193289</v>
      </c>
      <c r="AU13" s="949">
        <v>5.9222999999999999</v>
      </c>
      <c r="AV13" s="944">
        <v>0.14389502246807465</v>
      </c>
      <c r="AW13" s="923">
        <v>0.85218949156267843</v>
      </c>
      <c r="AX13" s="23">
        <v>0</v>
      </c>
      <c r="AY13" s="937">
        <v>105.3738019699839</v>
      </c>
      <c r="AZ13" s="923" t="s">
        <v>63</v>
      </c>
      <c r="BA13" s="950">
        <v>105.3738019699839</v>
      </c>
      <c r="BB13" s="951">
        <v>130.1338172698201</v>
      </c>
      <c r="BL13" s="887"/>
      <c r="BN13" s="945"/>
    </row>
    <row r="14" spans="3:68">
      <c r="C14" s="841" t="s">
        <v>235</v>
      </c>
      <c r="D14" s="842" t="s">
        <v>65</v>
      </c>
      <c r="E14" s="842">
        <v>497</v>
      </c>
      <c r="F14" s="830">
        <v>203.82599999999999</v>
      </c>
      <c r="G14" s="830">
        <v>2025</v>
      </c>
      <c r="H14" s="830">
        <v>3.5</v>
      </c>
      <c r="I14" s="830">
        <v>2028</v>
      </c>
      <c r="J14" s="830">
        <v>40</v>
      </c>
      <c r="K14" s="843">
        <v>2039.8613023159025</v>
      </c>
      <c r="L14" s="843">
        <v>5.9222999999999999</v>
      </c>
      <c r="M14" s="844">
        <v>0.87</v>
      </c>
      <c r="N14" s="844">
        <v>0.98</v>
      </c>
      <c r="O14" s="845">
        <v>9.9328400000000006</v>
      </c>
      <c r="P14" s="844">
        <v>0.03</v>
      </c>
      <c r="Q14" s="845">
        <v>32.458977529649992</v>
      </c>
      <c r="R14" s="829">
        <v>9484.7880000000005</v>
      </c>
      <c r="S14" s="836">
        <v>0.36118783528071347</v>
      </c>
      <c r="T14" s="836">
        <v>2.9000000000000001E-2</v>
      </c>
      <c r="U14" s="846">
        <v>3.9E-2</v>
      </c>
      <c r="V14" s="847">
        <v>27</v>
      </c>
      <c r="W14" s="848">
        <v>1.5039999999999999E-3</v>
      </c>
      <c r="X14" s="848">
        <v>7.4999999999999997E-3</v>
      </c>
      <c r="Y14" s="849">
        <v>0</v>
      </c>
      <c r="Z14" s="850">
        <v>117</v>
      </c>
      <c r="AD14" s="952" t="s">
        <v>65</v>
      </c>
      <c r="AE14" s="947">
        <v>497</v>
      </c>
      <c r="AF14" s="923">
        <v>2039.8613023159025</v>
      </c>
      <c r="AG14" s="923">
        <v>32.458977529649992</v>
      </c>
      <c r="AH14" s="948">
        <v>6.1039999999999997E-2</v>
      </c>
      <c r="AI14" s="937">
        <v>126.49442988177253</v>
      </c>
      <c r="AJ14" s="937">
        <v>9.9328400000000006</v>
      </c>
      <c r="AK14" s="792">
        <v>2.6162731357831728E-2</v>
      </c>
      <c r="AL14" s="923">
        <v>0.25987022454032532</v>
      </c>
      <c r="AM14" s="923">
        <v>0</v>
      </c>
      <c r="AN14" s="937">
        <v>10.192710224540326</v>
      </c>
      <c r="AO14" s="937">
        <v>136.68714010631285</v>
      </c>
      <c r="AP14" s="792">
        <v>0.33</v>
      </c>
      <c r="AQ14" s="937">
        <v>47.283499414111269</v>
      </c>
      <c r="AR14" s="886">
        <v>0</v>
      </c>
      <c r="AS14" s="923">
        <v>6.7601746648887975</v>
      </c>
      <c r="AT14" s="923">
        <v>64.118823539441294</v>
      </c>
      <c r="AU14" s="949">
        <v>5.9222999999999999</v>
      </c>
      <c r="AV14" s="944">
        <v>0.14389502246807465</v>
      </c>
      <c r="AW14" s="923">
        <v>0.85218949156267843</v>
      </c>
      <c r="AX14" s="23">
        <v>0</v>
      </c>
      <c r="AY14" s="937">
        <v>118.17681244511525</v>
      </c>
      <c r="AZ14" s="923" t="s">
        <v>63</v>
      </c>
      <c r="BA14" s="950">
        <v>118.17681244511525</v>
      </c>
      <c r="BB14" s="951">
        <v>136.68714010631285</v>
      </c>
      <c r="BL14" s="887"/>
      <c r="BN14" s="945"/>
    </row>
    <row r="15" spans="3:68">
      <c r="C15" s="841" t="s">
        <v>236</v>
      </c>
      <c r="D15" s="842" t="s">
        <v>56</v>
      </c>
      <c r="E15" s="842">
        <v>2353</v>
      </c>
      <c r="F15" s="830">
        <v>201.71599999999998</v>
      </c>
      <c r="G15" s="830">
        <v>2025</v>
      </c>
      <c r="H15" s="830">
        <v>3.5</v>
      </c>
      <c r="I15" s="830">
        <v>2028</v>
      </c>
      <c r="J15" s="830">
        <v>40</v>
      </c>
      <c r="K15" s="843">
        <v>1843.0325801626141</v>
      </c>
      <c r="L15" s="843">
        <v>5.9222999999999999</v>
      </c>
      <c r="M15" s="844">
        <v>0.87</v>
      </c>
      <c r="N15" s="844">
        <v>0.98</v>
      </c>
      <c r="O15" s="845">
        <v>9.9328400000000006</v>
      </c>
      <c r="P15" s="844">
        <v>0.03</v>
      </c>
      <c r="Q15" s="845">
        <v>32.458977529649992</v>
      </c>
      <c r="R15" s="829">
        <v>9352.5300000000007</v>
      </c>
      <c r="S15" s="836">
        <v>0.36118783528071347</v>
      </c>
      <c r="T15" s="836">
        <v>2.9000000000000001E-2</v>
      </c>
      <c r="U15" s="846">
        <v>3.9E-2</v>
      </c>
      <c r="V15" s="847">
        <v>27</v>
      </c>
      <c r="W15" s="848">
        <v>1.5039999999999999E-3</v>
      </c>
      <c r="X15" s="848">
        <v>7.4999999999999997E-3</v>
      </c>
      <c r="Y15" s="849">
        <v>0</v>
      </c>
      <c r="Z15" s="850">
        <v>117</v>
      </c>
      <c r="AD15" s="952" t="s">
        <v>56</v>
      </c>
      <c r="AE15" s="947">
        <v>2353</v>
      </c>
      <c r="AF15" s="923">
        <v>1843.0325801626141</v>
      </c>
      <c r="AG15" s="923">
        <v>32.458977529649992</v>
      </c>
      <c r="AH15" s="948">
        <v>6.1039999999999997E-2</v>
      </c>
      <c r="AI15" s="937">
        <v>114.48000468153579</v>
      </c>
      <c r="AJ15" s="937">
        <v>9.9328400000000006</v>
      </c>
      <c r="AK15" s="792">
        <v>2.6162731357831728E-2</v>
      </c>
      <c r="AL15" s="923">
        <v>0.25987022454032532</v>
      </c>
      <c r="AM15" s="923">
        <v>0</v>
      </c>
      <c r="AN15" s="937">
        <v>10.192710224540326</v>
      </c>
      <c r="AO15" s="937">
        <v>124.67271490607611</v>
      </c>
      <c r="AP15" s="792">
        <v>0.33</v>
      </c>
      <c r="AQ15" s="937">
        <v>43.127409335158468</v>
      </c>
      <c r="AR15" s="886">
        <v>0</v>
      </c>
      <c r="AS15" s="923">
        <v>5.10157128434897</v>
      </c>
      <c r="AT15" s="923">
        <v>47.712598484012275</v>
      </c>
      <c r="AU15" s="949">
        <v>5.9222999999999999</v>
      </c>
      <c r="AV15" s="944">
        <v>0.14389502246807465</v>
      </c>
      <c r="AW15" s="923">
        <v>0.85218949156267843</v>
      </c>
      <c r="AX15" s="23">
        <v>0</v>
      </c>
      <c r="AY15" s="937">
        <v>97.614497310733441</v>
      </c>
      <c r="AZ15" s="923" t="s">
        <v>63</v>
      </c>
      <c r="BA15" s="950">
        <v>97.614497310733441</v>
      </c>
      <c r="BB15" s="951">
        <v>124.67271490607611</v>
      </c>
      <c r="BL15" s="887"/>
      <c r="BN15" s="945"/>
    </row>
    <row r="16" spans="3:68">
      <c r="C16" s="841" t="s">
        <v>237</v>
      </c>
      <c r="D16" s="842" t="s">
        <v>66</v>
      </c>
      <c r="E16" s="842">
        <v>2814</v>
      </c>
      <c r="F16" s="830">
        <v>194.542</v>
      </c>
      <c r="G16" s="830">
        <v>2025</v>
      </c>
      <c r="H16" s="830">
        <v>3.5</v>
      </c>
      <c r="I16" s="830">
        <v>2028</v>
      </c>
      <c r="J16" s="830">
        <v>40</v>
      </c>
      <c r="K16" s="843">
        <v>1807.2455397711069</v>
      </c>
      <c r="L16" s="843">
        <v>5.9222999999999999</v>
      </c>
      <c r="M16" s="844">
        <v>0.87</v>
      </c>
      <c r="N16" s="844">
        <v>0.98</v>
      </c>
      <c r="O16" s="845">
        <v>9.9328400000000006</v>
      </c>
      <c r="P16" s="844">
        <v>0.03</v>
      </c>
      <c r="Q16" s="845">
        <v>32.458977529649992</v>
      </c>
      <c r="R16" s="829">
        <v>9390.3179999999993</v>
      </c>
      <c r="S16" s="836">
        <v>0.36118783528071347</v>
      </c>
      <c r="T16" s="836">
        <v>2.9000000000000001E-2</v>
      </c>
      <c r="U16" s="846">
        <v>3.9E-2</v>
      </c>
      <c r="V16" s="847">
        <v>27</v>
      </c>
      <c r="W16" s="848">
        <v>1.5039999999999999E-3</v>
      </c>
      <c r="X16" s="848">
        <v>7.4999999999999997E-3</v>
      </c>
      <c r="Y16" s="849">
        <v>0</v>
      </c>
      <c r="Z16" s="850">
        <v>117</v>
      </c>
      <c r="AD16" s="952" t="s">
        <v>66</v>
      </c>
      <c r="AE16" s="947">
        <v>2814</v>
      </c>
      <c r="AF16" s="923">
        <v>1807.2455397711069</v>
      </c>
      <c r="AG16" s="923">
        <v>32.458977529649992</v>
      </c>
      <c r="AH16" s="948">
        <v>6.1039999999999997E-2</v>
      </c>
      <c r="AI16" s="937">
        <v>112.29556373603819</v>
      </c>
      <c r="AJ16" s="937">
        <v>9.9328400000000006</v>
      </c>
      <c r="AK16" s="792">
        <v>2.6162731357831728E-2</v>
      </c>
      <c r="AL16" s="923">
        <v>0.25987022454032532</v>
      </c>
      <c r="AM16" s="923">
        <v>0</v>
      </c>
      <c r="AN16" s="937">
        <v>10.192710224540326</v>
      </c>
      <c r="AO16" s="937">
        <v>122.48827396057851</v>
      </c>
      <c r="AP16" s="792">
        <v>0.33</v>
      </c>
      <c r="AQ16" s="937">
        <v>42.371756593530684</v>
      </c>
      <c r="AR16" s="886">
        <v>0</v>
      </c>
      <c r="AS16" s="923">
        <v>5.7200873382155413</v>
      </c>
      <c r="AT16" s="923">
        <v>53.713439093617474</v>
      </c>
      <c r="AU16" s="949">
        <v>5.9222999999999999</v>
      </c>
      <c r="AV16" s="944">
        <v>0.14389502246807465</v>
      </c>
      <c r="AW16" s="923">
        <v>0.85218949156267843</v>
      </c>
      <c r="AX16" s="23">
        <v>0</v>
      </c>
      <c r="AY16" s="937">
        <v>102.85968517871083</v>
      </c>
      <c r="AZ16" s="923" t="s">
        <v>63</v>
      </c>
      <c r="BA16" s="950">
        <v>102.85968517871083</v>
      </c>
      <c r="BB16" s="951">
        <v>122.48827396057851</v>
      </c>
      <c r="BL16" s="887"/>
      <c r="BN16" s="945"/>
    </row>
    <row r="17" spans="3:66">
      <c r="C17" s="841" t="s">
        <v>61</v>
      </c>
      <c r="D17" s="842" t="s">
        <v>67</v>
      </c>
      <c r="E17" s="842">
        <v>4225</v>
      </c>
      <c r="F17" s="830">
        <v>183.35900000000001</v>
      </c>
      <c r="G17" s="830">
        <v>2025</v>
      </c>
      <c r="H17" s="830">
        <v>3.5</v>
      </c>
      <c r="I17" s="830">
        <v>2028</v>
      </c>
      <c r="J17" s="830">
        <v>40</v>
      </c>
      <c r="K17" s="843">
        <v>1789.3520195753533</v>
      </c>
      <c r="L17" s="843">
        <v>5.9222999999999999</v>
      </c>
      <c r="M17" s="844">
        <v>0.87</v>
      </c>
      <c r="N17" s="844">
        <v>0.98</v>
      </c>
      <c r="O17" s="845">
        <v>9.9328400000000006</v>
      </c>
      <c r="P17" s="844">
        <v>0.03</v>
      </c>
      <c r="Q17" s="845">
        <v>32.458977529649992</v>
      </c>
      <c r="R17" s="829">
        <v>9399.7649999999994</v>
      </c>
      <c r="S17" s="836">
        <v>0.36118783528071347</v>
      </c>
      <c r="T17" s="836">
        <v>2.9000000000000001E-2</v>
      </c>
      <c r="U17" s="846">
        <v>3.9E-2</v>
      </c>
      <c r="V17" s="847">
        <v>27</v>
      </c>
      <c r="W17" s="848">
        <v>1.5039999999999999E-3</v>
      </c>
      <c r="X17" s="848">
        <v>7.4999999999999997E-3</v>
      </c>
      <c r="Y17" s="849">
        <v>0</v>
      </c>
      <c r="Z17" s="850">
        <v>117</v>
      </c>
      <c r="AD17" s="952" t="s">
        <v>67</v>
      </c>
      <c r="AE17" s="947">
        <v>4225</v>
      </c>
      <c r="AF17" s="923">
        <v>1789.3520195753533</v>
      </c>
      <c r="AG17" s="923">
        <v>32.458977529649992</v>
      </c>
      <c r="AH17" s="948">
        <v>6.1039999999999997E-2</v>
      </c>
      <c r="AI17" s="937">
        <v>111.2033432632894</v>
      </c>
      <c r="AJ17" s="937">
        <v>9.9328400000000006</v>
      </c>
      <c r="AK17" s="792">
        <v>2.6162731357831728E-2</v>
      </c>
      <c r="AL17" s="923">
        <v>0.25987022454032532</v>
      </c>
      <c r="AM17" s="923">
        <v>0</v>
      </c>
      <c r="AN17" s="937">
        <v>10.192710224540326</v>
      </c>
      <c r="AO17" s="937">
        <v>121.39605348782972</v>
      </c>
      <c r="AP17" s="792">
        <v>0.33</v>
      </c>
      <c r="AQ17" s="937">
        <v>41.993930222716799</v>
      </c>
      <c r="AR17" s="886">
        <v>0</v>
      </c>
      <c r="AS17" s="923">
        <v>5.716678296246049</v>
      </c>
      <c r="AT17" s="923">
        <v>53.735432565313232</v>
      </c>
      <c r="AU17" s="949">
        <v>5.9222999999999999</v>
      </c>
      <c r="AV17" s="944">
        <v>0.14389502246807465</v>
      </c>
      <c r="AW17" s="923">
        <v>0.85218949156267843</v>
      </c>
      <c r="AX17" s="23">
        <v>0</v>
      </c>
      <c r="AY17" s="937">
        <v>102.50385227959271</v>
      </c>
      <c r="AZ17" s="923" t="s">
        <v>63</v>
      </c>
      <c r="BA17" s="950">
        <v>102.50385227959271</v>
      </c>
      <c r="BB17" s="951">
        <v>121.39605348782972</v>
      </c>
      <c r="BL17" s="887"/>
      <c r="BN17" s="945"/>
    </row>
    <row r="18" spans="3:66">
      <c r="C18" s="841" t="s">
        <v>238</v>
      </c>
      <c r="D18" s="842" t="s">
        <v>68</v>
      </c>
      <c r="E18" s="842">
        <v>6130</v>
      </c>
      <c r="F18" s="830">
        <v>173.65299999999999</v>
      </c>
      <c r="G18" s="830">
        <v>2025</v>
      </c>
      <c r="H18" s="830">
        <v>3.5</v>
      </c>
      <c r="I18" s="830">
        <v>2028</v>
      </c>
      <c r="J18" s="830">
        <v>40</v>
      </c>
      <c r="K18" s="843">
        <v>1771.4584993795997</v>
      </c>
      <c r="L18" s="843">
        <v>5.9222999999999999</v>
      </c>
      <c r="M18" s="844">
        <v>0.87</v>
      </c>
      <c r="N18" s="844">
        <v>0.98</v>
      </c>
      <c r="O18" s="845">
        <v>9.9328400000000006</v>
      </c>
      <c r="P18" s="844">
        <v>0.03</v>
      </c>
      <c r="Q18" s="845">
        <v>32.458977529649992</v>
      </c>
      <c r="R18" s="829">
        <v>9333.6360000000004</v>
      </c>
      <c r="S18" s="836">
        <v>0.36118783528071347</v>
      </c>
      <c r="T18" s="836">
        <v>2.9000000000000001E-2</v>
      </c>
      <c r="U18" s="846">
        <v>3.9E-2</v>
      </c>
      <c r="V18" s="847">
        <v>27</v>
      </c>
      <c r="W18" s="848">
        <v>1.5039999999999999E-3</v>
      </c>
      <c r="X18" s="848">
        <v>7.4999999999999997E-3</v>
      </c>
      <c r="Y18" s="849">
        <v>0</v>
      </c>
      <c r="Z18" s="850">
        <v>117</v>
      </c>
      <c r="AD18" s="952" t="s">
        <v>68</v>
      </c>
      <c r="AE18" s="947">
        <v>6130</v>
      </c>
      <c r="AF18" s="923">
        <v>1771.4584993795997</v>
      </c>
      <c r="AG18" s="923">
        <v>32.458977529649992</v>
      </c>
      <c r="AH18" s="948">
        <v>6.1039999999999997E-2</v>
      </c>
      <c r="AI18" s="937">
        <v>110.11112279054059</v>
      </c>
      <c r="AJ18" s="937">
        <v>9.9328400000000006</v>
      </c>
      <c r="AK18" s="792">
        <v>2.6162731357831728E-2</v>
      </c>
      <c r="AL18" s="923">
        <v>0.25987022454032532</v>
      </c>
      <c r="AM18" s="923">
        <v>0</v>
      </c>
      <c r="AN18" s="937">
        <v>10.192710224540326</v>
      </c>
      <c r="AO18" s="937">
        <v>120.30383301508091</v>
      </c>
      <c r="AP18" s="792">
        <v>0.33</v>
      </c>
      <c r="AQ18" s="937">
        <v>41.616103851902906</v>
      </c>
      <c r="AR18" s="886">
        <v>0</v>
      </c>
      <c r="AS18" s="923">
        <v>4.944831658985902</v>
      </c>
      <c r="AT18" s="923">
        <v>46.153258786250539</v>
      </c>
      <c r="AU18" s="949">
        <v>5.9222999999999999</v>
      </c>
      <c r="AV18" s="944">
        <v>0.14389502246807465</v>
      </c>
      <c r="AW18" s="923">
        <v>0.85218949156267843</v>
      </c>
      <c r="AX18" s="23">
        <v>0</v>
      </c>
      <c r="AY18" s="937">
        <v>94.543852129716129</v>
      </c>
      <c r="AZ18" s="923" t="s">
        <v>63</v>
      </c>
      <c r="BA18" s="950">
        <v>94.543852129716129</v>
      </c>
      <c r="BB18" s="951">
        <v>120.30383301508091</v>
      </c>
      <c r="BL18" s="887"/>
      <c r="BN18" s="945"/>
    </row>
    <row r="19" spans="3:66">
      <c r="C19" s="826" t="s">
        <v>18</v>
      </c>
      <c r="D19" s="827" t="s">
        <v>80</v>
      </c>
      <c r="E19" s="827">
        <v>0</v>
      </c>
      <c r="F19" s="852">
        <v>233</v>
      </c>
      <c r="G19" s="853">
        <v>2025</v>
      </c>
      <c r="H19" s="854">
        <v>5</v>
      </c>
      <c r="I19" s="855">
        <v>2030</v>
      </c>
      <c r="J19" s="853">
        <v>40</v>
      </c>
      <c r="K19" s="856">
        <v>1386.9221690336171</v>
      </c>
      <c r="L19" s="856">
        <v>7.7512860000000003</v>
      </c>
      <c r="M19" s="857">
        <v>1</v>
      </c>
      <c r="N19" s="857">
        <v>0.99</v>
      </c>
      <c r="O19" s="858">
        <v>27.922499999999999</v>
      </c>
      <c r="P19" s="857">
        <v>0.03</v>
      </c>
      <c r="Q19" s="858">
        <v>12.130040121265498</v>
      </c>
      <c r="R19" s="852">
        <v>9717</v>
      </c>
      <c r="S19" s="859">
        <v>0.35115174229668622</v>
      </c>
      <c r="T19" s="859">
        <v>2.7E-2</v>
      </c>
      <c r="U19" s="860">
        <v>3.9E-2</v>
      </c>
      <c r="V19" s="861">
        <v>28.4</v>
      </c>
      <c r="W19" s="862">
        <v>1.5039999999999999E-3</v>
      </c>
      <c r="X19" s="862">
        <v>7.4999999999999997E-3</v>
      </c>
      <c r="Y19" s="863">
        <v>0</v>
      </c>
      <c r="Z19" s="696">
        <v>117</v>
      </c>
      <c r="AD19" s="946" t="s">
        <v>80</v>
      </c>
      <c r="AE19" s="947">
        <v>0</v>
      </c>
      <c r="AF19" s="923">
        <v>1386.9221690336171</v>
      </c>
      <c r="AG19" s="923">
        <v>12.130040121265498</v>
      </c>
      <c r="AH19" s="948">
        <v>6.0999999999999999E-2</v>
      </c>
      <c r="AI19" s="937">
        <v>85.342184758447829</v>
      </c>
      <c r="AJ19" s="937">
        <v>27.922499999999999</v>
      </c>
      <c r="AK19" s="792">
        <v>2.6162731357831728E-2</v>
      </c>
      <c r="AL19" s="923">
        <v>0.73052886633905645</v>
      </c>
      <c r="AM19" s="923">
        <v>0</v>
      </c>
      <c r="AN19" s="937">
        <v>28.653028866339056</v>
      </c>
      <c r="AO19" s="937">
        <v>113.99521362478689</v>
      </c>
      <c r="AP19" s="792">
        <v>0.33</v>
      </c>
      <c r="AQ19" s="937">
        <v>39.43379466749235</v>
      </c>
      <c r="AR19" s="886">
        <v>0</v>
      </c>
      <c r="AS19" s="923">
        <v>5.6147516544049472</v>
      </c>
      <c r="AT19" s="923">
        <v>54.558541825852878</v>
      </c>
      <c r="AU19" s="949">
        <v>7.7512860000000003</v>
      </c>
      <c r="AV19" s="944">
        <v>0.14389502246807465</v>
      </c>
      <c r="AW19" s="923">
        <v>1.1153714731264726</v>
      </c>
      <c r="AX19" s="23">
        <v>0</v>
      </c>
      <c r="AY19" s="937">
        <v>102.85899396647169</v>
      </c>
      <c r="AZ19" s="923" t="s">
        <v>63</v>
      </c>
      <c r="BA19" s="950">
        <v>102.85899396647169</v>
      </c>
      <c r="BB19" s="951">
        <v>113.99521362478689</v>
      </c>
      <c r="BL19" s="887"/>
      <c r="BN19" s="945"/>
    </row>
    <row r="20" spans="3:66">
      <c r="C20" s="841" t="s">
        <v>234</v>
      </c>
      <c r="D20" s="842" t="s">
        <v>64</v>
      </c>
      <c r="E20" s="842">
        <v>19</v>
      </c>
      <c r="F20" s="830">
        <v>236.72800000000001</v>
      </c>
      <c r="G20" s="830">
        <v>2025</v>
      </c>
      <c r="H20" s="830">
        <v>5</v>
      </c>
      <c r="I20" s="830">
        <v>2030</v>
      </c>
      <c r="J20" s="830">
        <v>40</v>
      </c>
      <c r="K20" s="843">
        <v>1525.614385936979</v>
      </c>
      <c r="L20" s="843">
        <v>7.7512860000000003</v>
      </c>
      <c r="M20" s="844">
        <v>1</v>
      </c>
      <c r="N20" s="844">
        <v>0.99</v>
      </c>
      <c r="O20" s="845">
        <v>27.922499999999999</v>
      </c>
      <c r="P20" s="844">
        <v>0.03</v>
      </c>
      <c r="Q20" s="845">
        <v>12.130040121265498</v>
      </c>
      <c r="R20" s="829">
        <v>9678.1319999999996</v>
      </c>
      <c r="S20" s="836">
        <v>0.35115174229668622</v>
      </c>
      <c r="T20" s="836">
        <v>2.7E-2</v>
      </c>
      <c r="U20" s="846">
        <v>3.9E-2</v>
      </c>
      <c r="V20" s="847">
        <v>28.4</v>
      </c>
      <c r="W20" s="848">
        <v>1.5039999999999999E-3</v>
      </c>
      <c r="X20" s="848">
        <v>7.4999999999999997E-3</v>
      </c>
      <c r="Y20" s="849">
        <v>0</v>
      </c>
      <c r="Z20" s="850">
        <v>117</v>
      </c>
      <c r="AD20" s="952" t="s">
        <v>64</v>
      </c>
      <c r="AE20" s="947">
        <v>19</v>
      </c>
      <c r="AF20" s="923">
        <v>1525.614385936979</v>
      </c>
      <c r="AG20" s="923">
        <v>12.130040121265498</v>
      </c>
      <c r="AH20" s="948">
        <v>6.0999999999999999E-2</v>
      </c>
      <c r="AI20" s="937">
        <v>93.802409989552913</v>
      </c>
      <c r="AJ20" s="937">
        <v>27.922499999999999</v>
      </c>
      <c r="AK20" s="792">
        <v>2.6162731357831728E-2</v>
      </c>
      <c r="AL20" s="923">
        <v>0.73052886633905645</v>
      </c>
      <c r="AM20" s="923">
        <v>0</v>
      </c>
      <c r="AN20" s="937">
        <v>28.653028866339056</v>
      </c>
      <c r="AO20" s="937">
        <v>122.45543885589197</v>
      </c>
      <c r="AP20" s="792">
        <v>0.33</v>
      </c>
      <c r="AQ20" s="937">
        <v>42.360398109828402</v>
      </c>
      <c r="AR20" s="886">
        <v>0</v>
      </c>
      <c r="AS20" s="923">
        <v>5.6947139982809709</v>
      </c>
      <c r="AT20" s="923">
        <v>55.114193777611007</v>
      </c>
      <c r="AU20" s="949">
        <v>7.7512860000000003</v>
      </c>
      <c r="AV20" s="944">
        <v>0.14389502246807465</v>
      </c>
      <c r="AW20" s="923">
        <v>1.1153714731264726</v>
      </c>
      <c r="AX20" s="23">
        <v>0</v>
      </c>
      <c r="AY20" s="937">
        <v>106.34124936056587</v>
      </c>
      <c r="AZ20" s="923" t="s">
        <v>63</v>
      </c>
      <c r="BA20" s="950">
        <v>106.34124936056587</v>
      </c>
      <c r="BB20" s="951">
        <v>122.45543885589197</v>
      </c>
      <c r="BL20" s="887"/>
      <c r="BN20" s="945"/>
    </row>
    <row r="21" spans="3:66">
      <c r="C21" s="841" t="s">
        <v>235</v>
      </c>
      <c r="D21" s="842" t="s">
        <v>65</v>
      </c>
      <c r="E21" s="842">
        <v>497</v>
      </c>
      <c r="F21" s="830">
        <v>225.078</v>
      </c>
      <c r="G21" s="830">
        <v>2025</v>
      </c>
      <c r="H21" s="830">
        <v>5</v>
      </c>
      <c r="I21" s="830">
        <v>2030</v>
      </c>
      <c r="J21" s="830">
        <v>40</v>
      </c>
      <c r="K21" s="843">
        <v>1622.6989377693319</v>
      </c>
      <c r="L21" s="843">
        <v>7.7512860000000003</v>
      </c>
      <c r="M21" s="844">
        <v>1</v>
      </c>
      <c r="N21" s="844">
        <v>0.99</v>
      </c>
      <c r="O21" s="845">
        <v>27.922499999999999</v>
      </c>
      <c r="P21" s="844">
        <v>0.03</v>
      </c>
      <c r="Q21" s="845">
        <v>12.130040121265498</v>
      </c>
      <c r="R21" s="829">
        <v>9755.8680000000004</v>
      </c>
      <c r="S21" s="836">
        <v>0.35115174229668622</v>
      </c>
      <c r="T21" s="836">
        <v>2.7E-2</v>
      </c>
      <c r="U21" s="846">
        <v>3.9E-2</v>
      </c>
      <c r="V21" s="847">
        <v>28.4</v>
      </c>
      <c r="W21" s="848">
        <v>1.5039999999999999E-3</v>
      </c>
      <c r="X21" s="848">
        <v>7.4999999999999997E-3</v>
      </c>
      <c r="Y21" s="849">
        <v>0</v>
      </c>
      <c r="Z21" s="850">
        <v>117</v>
      </c>
      <c r="AD21" s="952" t="s">
        <v>65</v>
      </c>
      <c r="AE21" s="947">
        <v>497</v>
      </c>
      <c r="AF21" s="923">
        <v>1622.6989377693319</v>
      </c>
      <c r="AG21" s="923">
        <v>12.130040121265498</v>
      </c>
      <c r="AH21" s="948">
        <v>6.0999999999999999E-2</v>
      </c>
      <c r="AI21" s="937">
        <v>99.724567651326439</v>
      </c>
      <c r="AJ21" s="937">
        <v>27.922499999999999</v>
      </c>
      <c r="AK21" s="792">
        <v>2.6162731357831728E-2</v>
      </c>
      <c r="AL21" s="923">
        <v>0.73052886633905645</v>
      </c>
      <c r="AM21" s="923">
        <v>0</v>
      </c>
      <c r="AN21" s="937">
        <v>28.653028866339056</v>
      </c>
      <c r="AO21" s="937">
        <v>128.37759651766549</v>
      </c>
      <c r="AP21" s="792">
        <v>0.33</v>
      </c>
      <c r="AQ21" s="937">
        <v>44.409020519463638</v>
      </c>
      <c r="AR21" s="886">
        <v>0</v>
      </c>
      <c r="AS21" s="923">
        <v>6.7601746648887975</v>
      </c>
      <c r="AT21" s="923">
        <v>65.951371687599348</v>
      </c>
      <c r="AU21" s="949">
        <v>7.7512860000000003</v>
      </c>
      <c r="AV21" s="944">
        <v>0.14389502246807465</v>
      </c>
      <c r="AW21" s="923">
        <v>1.1153714731264726</v>
      </c>
      <c r="AX21" s="23">
        <v>0</v>
      </c>
      <c r="AY21" s="937">
        <v>119.22704968018947</v>
      </c>
      <c r="AZ21" s="923" t="s">
        <v>63</v>
      </c>
      <c r="BA21" s="950">
        <v>119.22704968018947</v>
      </c>
      <c r="BB21" s="951">
        <v>128.37759651766549</v>
      </c>
      <c r="BL21" s="887"/>
      <c r="BN21" s="945"/>
    </row>
    <row r="22" spans="3:66">
      <c r="C22" s="841" t="s">
        <v>236</v>
      </c>
      <c r="D22" s="842" t="s">
        <v>56</v>
      </c>
      <c r="E22" s="842">
        <v>2353</v>
      </c>
      <c r="F22" s="830">
        <v>222.74799999999999</v>
      </c>
      <c r="G22" s="830">
        <v>2025</v>
      </c>
      <c r="H22" s="830">
        <v>5</v>
      </c>
      <c r="I22" s="830">
        <v>2030</v>
      </c>
      <c r="J22" s="830">
        <v>40</v>
      </c>
      <c r="K22" s="843">
        <v>1428.5298341046257</v>
      </c>
      <c r="L22" s="843">
        <v>7.7512860000000003</v>
      </c>
      <c r="M22" s="844">
        <v>1</v>
      </c>
      <c r="N22" s="844">
        <v>0.99</v>
      </c>
      <c r="O22" s="845">
        <v>27.922499999999999</v>
      </c>
      <c r="P22" s="844">
        <v>0.03</v>
      </c>
      <c r="Q22" s="845">
        <v>12.130040121265498</v>
      </c>
      <c r="R22" s="829">
        <v>9619.83</v>
      </c>
      <c r="S22" s="836">
        <v>0.35115174229668622</v>
      </c>
      <c r="T22" s="836">
        <v>2.7E-2</v>
      </c>
      <c r="U22" s="846">
        <v>3.9E-2</v>
      </c>
      <c r="V22" s="847">
        <v>28.4</v>
      </c>
      <c r="W22" s="848">
        <v>1.5039999999999999E-3</v>
      </c>
      <c r="X22" s="848">
        <v>7.4999999999999997E-3</v>
      </c>
      <c r="Y22" s="849">
        <v>0</v>
      </c>
      <c r="Z22" s="850">
        <v>117</v>
      </c>
      <c r="AD22" s="952" t="s">
        <v>56</v>
      </c>
      <c r="AE22" s="947">
        <v>2353</v>
      </c>
      <c r="AF22" s="923">
        <v>1428.5298341046257</v>
      </c>
      <c r="AG22" s="923">
        <v>12.130040121265498</v>
      </c>
      <c r="AH22" s="948">
        <v>6.0999999999999999E-2</v>
      </c>
      <c r="AI22" s="937">
        <v>87.88025232777936</v>
      </c>
      <c r="AJ22" s="937">
        <v>27.922499999999999</v>
      </c>
      <c r="AK22" s="792">
        <v>2.6162731357831728E-2</v>
      </c>
      <c r="AL22" s="923">
        <v>0.73052886633905645</v>
      </c>
      <c r="AM22" s="923">
        <v>0</v>
      </c>
      <c r="AN22" s="937">
        <v>28.653028866339056</v>
      </c>
      <c r="AO22" s="937">
        <v>116.53328119411842</v>
      </c>
      <c r="AP22" s="792">
        <v>0.33</v>
      </c>
      <c r="AQ22" s="937">
        <v>40.311775700193166</v>
      </c>
      <c r="AR22" s="886">
        <v>0</v>
      </c>
      <c r="AS22" s="923">
        <v>5.10157128434897</v>
      </c>
      <c r="AT22" s="923">
        <v>49.076248488318754</v>
      </c>
      <c r="AU22" s="949">
        <v>7.7512860000000003</v>
      </c>
      <c r="AV22" s="944">
        <v>0.14389502246807465</v>
      </c>
      <c r="AW22" s="923">
        <v>1.1153714731264726</v>
      </c>
      <c r="AX22" s="23">
        <v>0</v>
      </c>
      <c r="AY22" s="937">
        <v>98.254681661638401</v>
      </c>
      <c r="AZ22" s="923" t="s">
        <v>63</v>
      </c>
      <c r="BA22" s="950">
        <v>98.254681661638401</v>
      </c>
      <c r="BB22" s="951">
        <v>116.53328119411842</v>
      </c>
      <c r="BL22" s="887"/>
      <c r="BN22" s="945"/>
    </row>
    <row r="23" spans="3:66">
      <c r="C23" s="841" t="s">
        <v>237</v>
      </c>
      <c r="D23" s="842" t="s">
        <v>66</v>
      </c>
      <c r="E23" s="842">
        <v>2814</v>
      </c>
      <c r="F23" s="830">
        <v>214.82600000000002</v>
      </c>
      <c r="G23" s="830">
        <v>2025</v>
      </c>
      <c r="H23" s="830">
        <v>5</v>
      </c>
      <c r="I23" s="830">
        <v>2030</v>
      </c>
      <c r="J23" s="830">
        <v>40</v>
      </c>
      <c r="K23" s="843">
        <v>1400.7913907239533</v>
      </c>
      <c r="L23" s="843">
        <v>7.7512860000000003</v>
      </c>
      <c r="M23" s="844">
        <v>1</v>
      </c>
      <c r="N23" s="844">
        <v>0.99</v>
      </c>
      <c r="O23" s="845">
        <v>27.922499999999999</v>
      </c>
      <c r="P23" s="844">
        <v>0.03</v>
      </c>
      <c r="Q23" s="845">
        <v>12.130040121265498</v>
      </c>
      <c r="R23" s="829">
        <v>9658.6980000000003</v>
      </c>
      <c r="S23" s="836">
        <v>0.35115174229668622</v>
      </c>
      <c r="T23" s="836">
        <v>2.7E-2</v>
      </c>
      <c r="U23" s="846">
        <v>3.9E-2</v>
      </c>
      <c r="V23" s="847">
        <v>28.4</v>
      </c>
      <c r="W23" s="848">
        <v>1.5039999999999999E-3</v>
      </c>
      <c r="X23" s="848">
        <v>7.4999999999999997E-3</v>
      </c>
      <c r="Y23" s="849">
        <v>0</v>
      </c>
      <c r="Z23" s="850">
        <v>117</v>
      </c>
      <c r="AD23" s="952" t="s">
        <v>66</v>
      </c>
      <c r="AE23" s="947">
        <v>2814</v>
      </c>
      <c r="AF23" s="923">
        <v>1400.7913907239533</v>
      </c>
      <c r="AG23" s="923">
        <v>12.130040121265498</v>
      </c>
      <c r="AH23" s="948">
        <v>6.0999999999999999E-2</v>
      </c>
      <c r="AI23" s="937">
        <v>86.188207281558348</v>
      </c>
      <c r="AJ23" s="937">
        <v>27.922499999999999</v>
      </c>
      <c r="AK23" s="792">
        <v>2.6162731357831728E-2</v>
      </c>
      <c r="AL23" s="923">
        <v>0.73052886633905645</v>
      </c>
      <c r="AM23" s="923">
        <v>96.198592162982422</v>
      </c>
      <c r="AN23" s="937">
        <v>124.85162102932148</v>
      </c>
      <c r="AO23" s="937">
        <v>211.03982831087984</v>
      </c>
      <c r="AP23" s="792">
        <v>0.33</v>
      </c>
      <c r="AQ23" s="937">
        <v>73.003953338480642</v>
      </c>
      <c r="AR23" s="886">
        <v>0</v>
      </c>
      <c r="AS23" s="923">
        <v>5.7200873382155413</v>
      </c>
      <c r="AT23" s="923">
        <v>55.248596133447769</v>
      </c>
      <c r="AU23" s="949">
        <v>7.7512860000000003</v>
      </c>
      <c r="AV23" s="944">
        <v>0.14389502246807465</v>
      </c>
      <c r="AW23" s="923">
        <v>1.1153714731264726</v>
      </c>
      <c r="AX23" s="23">
        <v>0</v>
      </c>
      <c r="AY23" s="937">
        <v>137.11920694505486</v>
      </c>
      <c r="AZ23" s="923" t="s">
        <v>63</v>
      </c>
      <c r="BA23" s="950">
        <v>137.11920694505486</v>
      </c>
      <c r="BB23" s="951">
        <v>211.03982831087984</v>
      </c>
      <c r="BL23" s="887"/>
      <c r="BN23" s="945"/>
    </row>
    <row r="24" spans="3:66">
      <c r="C24" s="841" t="s">
        <v>61</v>
      </c>
      <c r="D24" s="842" t="s">
        <v>67</v>
      </c>
      <c r="E24" s="842">
        <v>4225</v>
      </c>
      <c r="F24" s="830">
        <v>202.477</v>
      </c>
      <c r="G24" s="830">
        <v>2025</v>
      </c>
      <c r="H24" s="830">
        <v>5</v>
      </c>
      <c r="I24" s="830">
        <v>2030</v>
      </c>
      <c r="J24" s="830">
        <v>40</v>
      </c>
      <c r="K24" s="843">
        <v>1373.0529473432809</v>
      </c>
      <c r="L24" s="843">
        <v>7.7512860000000003</v>
      </c>
      <c r="M24" s="844">
        <v>1</v>
      </c>
      <c r="N24" s="844">
        <v>0.99</v>
      </c>
      <c r="O24" s="845">
        <v>27.922499999999999</v>
      </c>
      <c r="P24" s="844">
        <v>0.03</v>
      </c>
      <c r="Q24" s="845">
        <v>12.130040121265498</v>
      </c>
      <c r="R24" s="829">
        <v>9668.4149999999991</v>
      </c>
      <c r="S24" s="836">
        <v>0.35115174229668622</v>
      </c>
      <c r="T24" s="836">
        <v>2.7E-2</v>
      </c>
      <c r="U24" s="846">
        <v>3.9E-2</v>
      </c>
      <c r="V24" s="847">
        <v>28.4</v>
      </c>
      <c r="W24" s="848">
        <v>1.5039999999999999E-3</v>
      </c>
      <c r="X24" s="848">
        <v>7.4999999999999997E-3</v>
      </c>
      <c r="Y24" s="849">
        <v>0</v>
      </c>
      <c r="Z24" s="850">
        <v>117</v>
      </c>
      <c r="AD24" s="952" t="s">
        <v>67</v>
      </c>
      <c r="AE24" s="947">
        <v>4225</v>
      </c>
      <c r="AF24" s="923">
        <v>1373.0529473432809</v>
      </c>
      <c r="AG24" s="923">
        <v>12.130040121265498</v>
      </c>
      <c r="AH24" s="948">
        <v>6.0999999999999999E-2</v>
      </c>
      <c r="AI24" s="937">
        <v>84.496162235337323</v>
      </c>
      <c r="AJ24" s="937">
        <v>27.922499999999999</v>
      </c>
      <c r="AK24" s="792">
        <v>2.6162731357831728E-2</v>
      </c>
      <c r="AL24" s="923">
        <v>0.73052886633905645</v>
      </c>
      <c r="AM24" s="923">
        <v>14.72428058229</v>
      </c>
      <c r="AN24" s="937">
        <v>43.377309448629056</v>
      </c>
      <c r="AO24" s="937">
        <v>127.87347168396639</v>
      </c>
      <c r="AP24" s="792">
        <v>0.33</v>
      </c>
      <c r="AQ24" s="937">
        <v>44.234631134622376</v>
      </c>
      <c r="AR24" s="886">
        <v>0</v>
      </c>
      <c r="AS24" s="923">
        <v>5.716678296246049</v>
      </c>
      <c r="AT24" s="923">
        <v>55.27121818959975</v>
      </c>
      <c r="AU24" s="949">
        <v>7.7512860000000003</v>
      </c>
      <c r="AV24" s="944">
        <v>0.14389502246807465</v>
      </c>
      <c r="AW24" s="923">
        <v>1.1153714731264726</v>
      </c>
      <c r="AX24" s="23">
        <v>0</v>
      </c>
      <c r="AY24" s="937">
        <v>108.37250679734861</v>
      </c>
      <c r="AZ24" s="923" t="s">
        <v>63</v>
      </c>
      <c r="BA24" s="950">
        <v>108.37250679734861</v>
      </c>
      <c r="BB24" s="951">
        <v>127.87347168396639</v>
      </c>
      <c r="BL24" s="887"/>
      <c r="BN24" s="945"/>
    </row>
    <row r="25" spans="3:66">
      <c r="C25" s="841" t="s">
        <v>238</v>
      </c>
      <c r="D25" s="842" t="s">
        <v>68</v>
      </c>
      <c r="E25" s="842">
        <v>6130</v>
      </c>
      <c r="F25" s="830">
        <v>191.75899999999999</v>
      </c>
      <c r="G25" s="830">
        <v>2025</v>
      </c>
      <c r="H25" s="830">
        <v>5</v>
      </c>
      <c r="I25" s="830">
        <v>2030</v>
      </c>
      <c r="J25" s="830">
        <v>40</v>
      </c>
      <c r="K25" s="843">
        <v>1373.0529473432809</v>
      </c>
      <c r="L25" s="843">
        <v>7.7512860000000003</v>
      </c>
      <c r="M25" s="844">
        <v>1</v>
      </c>
      <c r="N25" s="844">
        <v>0.99</v>
      </c>
      <c r="O25" s="845">
        <v>27.922499999999999</v>
      </c>
      <c r="P25" s="844">
        <v>0.03</v>
      </c>
      <c r="Q25" s="845">
        <v>12.130040121265498</v>
      </c>
      <c r="R25" s="829">
        <v>9600.3960000000006</v>
      </c>
      <c r="S25" s="836">
        <v>0.35115174229668622</v>
      </c>
      <c r="T25" s="836">
        <v>2.7E-2</v>
      </c>
      <c r="U25" s="846">
        <v>3.9E-2</v>
      </c>
      <c r="V25" s="847">
        <v>28.4</v>
      </c>
      <c r="W25" s="848">
        <v>1.5039999999999999E-3</v>
      </c>
      <c r="X25" s="848">
        <v>7.4999999999999997E-3</v>
      </c>
      <c r="Y25" s="849">
        <v>0</v>
      </c>
      <c r="Z25" s="850">
        <v>117</v>
      </c>
      <c r="AD25" s="952" t="s">
        <v>68</v>
      </c>
      <c r="AE25" s="947">
        <v>6130</v>
      </c>
      <c r="AF25" s="923">
        <v>1373.0529473432809</v>
      </c>
      <c r="AG25" s="923">
        <v>12.130040121265498</v>
      </c>
      <c r="AH25" s="948">
        <v>6.0999999999999999E-2</v>
      </c>
      <c r="AI25" s="937">
        <v>84.496162235337323</v>
      </c>
      <c r="AJ25" s="937">
        <v>27.922499999999999</v>
      </c>
      <c r="AK25" s="792">
        <v>2.6162731357831728E-2</v>
      </c>
      <c r="AL25" s="923">
        <v>0.73052886633905645</v>
      </c>
      <c r="AM25" s="923">
        <v>25.7991364904832</v>
      </c>
      <c r="AN25" s="937">
        <v>54.452165356822256</v>
      </c>
      <c r="AO25" s="937">
        <v>138.94832759215959</v>
      </c>
      <c r="AP25" s="792">
        <v>0.33</v>
      </c>
      <c r="AQ25" s="937">
        <v>48.065700702974809</v>
      </c>
      <c r="AR25" s="886">
        <v>0</v>
      </c>
      <c r="AS25" s="923">
        <v>4.944831658985902</v>
      </c>
      <c r="AT25" s="923">
        <v>47.472342079601617</v>
      </c>
      <c r="AU25" s="949">
        <v>7.7512860000000003</v>
      </c>
      <c r="AV25" s="944">
        <v>0.14389502246807465</v>
      </c>
      <c r="AW25" s="923">
        <v>1.1153714731264726</v>
      </c>
      <c r="AX25" s="23">
        <v>0</v>
      </c>
      <c r="AY25" s="937">
        <v>104.40470025570291</v>
      </c>
      <c r="AZ25" s="923" t="s">
        <v>63</v>
      </c>
      <c r="BA25" s="950">
        <v>104.40470025570291</v>
      </c>
      <c r="BB25" s="951">
        <v>138.94832759215959</v>
      </c>
      <c r="BL25" s="887"/>
      <c r="BN25" s="945"/>
    </row>
    <row r="26" spans="3:66">
      <c r="C26" s="826" t="s">
        <v>18</v>
      </c>
      <c r="D26" s="827" t="s">
        <v>81</v>
      </c>
      <c r="E26" s="827">
        <v>0</v>
      </c>
      <c r="F26" s="852">
        <v>649</v>
      </c>
      <c r="G26" s="853">
        <v>2025</v>
      </c>
      <c r="H26" s="854">
        <v>5</v>
      </c>
      <c r="I26" s="855">
        <v>2030</v>
      </c>
      <c r="J26" s="853">
        <v>40</v>
      </c>
      <c r="K26" s="856">
        <v>1838.998205135525</v>
      </c>
      <c r="L26" s="856">
        <v>2.7028979999999998</v>
      </c>
      <c r="M26" s="857">
        <v>0</v>
      </c>
      <c r="N26" s="857">
        <v>1</v>
      </c>
      <c r="O26" s="858">
        <v>42.4422</v>
      </c>
      <c r="P26" s="857">
        <v>0</v>
      </c>
      <c r="Q26" s="858">
        <v>12.081952747147499</v>
      </c>
      <c r="R26" s="852">
        <v>6040</v>
      </c>
      <c r="S26" s="859">
        <v>0.5649240860756457</v>
      </c>
      <c r="T26" s="859">
        <v>2.5000000000000001E-2</v>
      </c>
      <c r="U26" s="860">
        <v>3.7999999999999999E-2</v>
      </c>
      <c r="V26" s="861">
        <v>210</v>
      </c>
      <c r="W26" s="862">
        <v>1.5039999999999999E-3</v>
      </c>
      <c r="X26" s="862">
        <v>7.4999999999999997E-3</v>
      </c>
      <c r="Y26" s="863">
        <v>0</v>
      </c>
      <c r="Z26" s="696">
        <v>117</v>
      </c>
      <c r="AD26" s="946" t="s">
        <v>81</v>
      </c>
      <c r="AE26" s="947">
        <v>0</v>
      </c>
      <c r="AF26" s="923">
        <v>1838.998205135525</v>
      </c>
      <c r="AG26" s="923">
        <v>12.081952747147499</v>
      </c>
      <c r="AH26" s="948">
        <v>6.2330000000000003E-2</v>
      </c>
      <c r="AI26" s="937">
        <v>115.37782624082698</v>
      </c>
      <c r="AJ26" s="937">
        <v>42.4422</v>
      </c>
      <c r="AK26" s="792">
        <v>2.6162731357831728E-2</v>
      </c>
      <c r="AL26" s="923">
        <v>1.1104038768353657</v>
      </c>
      <c r="AM26" s="923">
        <v>0</v>
      </c>
      <c r="AN26" s="937">
        <v>43.552603876835363</v>
      </c>
      <c r="AO26" s="937">
        <v>158.93043011766235</v>
      </c>
      <c r="AP26" s="792">
        <v>0.78</v>
      </c>
      <c r="AQ26" s="937">
        <v>23.259927133482954</v>
      </c>
      <c r="AR26" s="886">
        <v>0</v>
      </c>
      <c r="AS26" s="923">
        <v>5.6147516544049472</v>
      </c>
      <c r="AT26" s="923">
        <v>33.913099992605886</v>
      </c>
      <c r="AU26" s="949">
        <v>2.7028979999999998</v>
      </c>
      <c r="AV26" s="944">
        <v>0.14389502246807465</v>
      </c>
      <c r="AW26" s="923">
        <v>0.38893356843891397</v>
      </c>
      <c r="AX26" s="23">
        <v>0</v>
      </c>
      <c r="AY26" s="937">
        <v>60.264858694527753</v>
      </c>
      <c r="AZ26" s="923" t="s">
        <v>63</v>
      </c>
      <c r="BA26" s="950">
        <v>60.264858694527753</v>
      </c>
      <c r="BB26" s="951">
        <v>158.93043011766235</v>
      </c>
      <c r="BL26" s="887"/>
      <c r="BN26" s="945"/>
    </row>
    <row r="27" spans="3:66">
      <c r="C27" s="841" t="s">
        <v>234</v>
      </c>
      <c r="D27" s="842" t="s">
        <v>64</v>
      </c>
      <c r="E27" s="842">
        <v>19</v>
      </c>
      <c r="F27" s="830">
        <v>655.49</v>
      </c>
      <c r="G27" s="830">
        <v>2025</v>
      </c>
      <c r="H27" s="830">
        <v>5</v>
      </c>
      <c r="I27" s="830">
        <v>2030</v>
      </c>
      <c r="J27" s="830">
        <v>40</v>
      </c>
      <c r="K27" s="843">
        <v>2022.8980256490777</v>
      </c>
      <c r="L27" s="843">
        <v>2.7028979999999998</v>
      </c>
      <c r="M27" s="844">
        <v>0</v>
      </c>
      <c r="N27" s="844">
        <v>1</v>
      </c>
      <c r="O27" s="845">
        <v>42.4422</v>
      </c>
      <c r="P27" s="844">
        <v>0</v>
      </c>
      <c r="Q27" s="845">
        <v>12.081952747147499</v>
      </c>
      <c r="R27" s="829">
        <v>6027.92</v>
      </c>
      <c r="S27" s="836">
        <v>0.5649240860756457</v>
      </c>
      <c r="T27" s="836">
        <v>2.5000000000000001E-2</v>
      </c>
      <c r="U27" s="846">
        <v>3.7999999999999999E-2</v>
      </c>
      <c r="V27" s="847">
        <v>210</v>
      </c>
      <c r="W27" s="848">
        <v>1.5039999999999999E-3</v>
      </c>
      <c r="X27" s="848">
        <v>7.4999999999999997E-3</v>
      </c>
      <c r="Y27" s="849">
        <v>0</v>
      </c>
      <c r="Z27" s="850">
        <v>117</v>
      </c>
      <c r="AD27" s="952" t="s">
        <v>64</v>
      </c>
      <c r="AE27" s="947">
        <v>19</v>
      </c>
      <c r="AF27" s="923">
        <v>2022.8980256490777</v>
      </c>
      <c r="AG27" s="923">
        <v>12.081952747147499</v>
      </c>
      <c r="AH27" s="948">
        <v>6.2330000000000003E-2</v>
      </c>
      <c r="AI27" s="937">
        <v>126.84030205343672</v>
      </c>
      <c r="AJ27" s="937">
        <v>42.4422</v>
      </c>
      <c r="AK27" s="792">
        <v>2.6162731357831728E-2</v>
      </c>
      <c r="AL27" s="923">
        <v>1.1104038768353657</v>
      </c>
      <c r="AM27" s="923">
        <v>0</v>
      </c>
      <c r="AN27" s="937">
        <v>43.552603876835363</v>
      </c>
      <c r="AO27" s="937">
        <v>170.39290593027209</v>
      </c>
      <c r="AP27" s="792">
        <v>0.78</v>
      </c>
      <c r="AQ27" s="937">
        <v>24.93749355026813</v>
      </c>
      <c r="AR27" s="886">
        <v>0</v>
      </c>
      <c r="AS27" s="923">
        <v>5.6947139982809709</v>
      </c>
      <c r="AT27" s="923">
        <v>34.327280404517829</v>
      </c>
      <c r="AU27" s="949">
        <v>2.7028979999999998</v>
      </c>
      <c r="AV27" s="944">
        <v>0.14389502246807465</v>
      </c>
      <c r="AW27" s="923">
        <v>0.38893356843891397</v>
      </c>
      <c r="AX27" s="23">
        <v>0</v>
      </c>
      <c r="AY27" s="937">
        <v>62.356605523224871</v>
      </c>
      <c r="AZ27" s="923" t="s">
        <v>63</v>
      </c>
      <c r="BA27" s="950">
        <v>62.356605523224871</v>
      </c>
      <c r="BB27" s="951">
        <v>170.39290593027209</v>
      </c>
      <c r="BL27" s="887"/>
      <c r="BN27" s="945"/>
    </row>
    <row r="28" spans="3:66">
      <c r="C28" s="841" t="s">
        <v>235</v>
      </c>
      <c r="D28" s="842" t="s">
        <v>65</v>
      </c>
      <c r="E28" s="842">
        <v>497</v>
      </c>
      <c r="F28" s="830">
        <v>630.82799999999997</v>
      </c>
      <c r="G28" s="830">
        <v>2025</v>
      </c>
      <c r="H28" s="830">
        <v>5</v>
      </c>
      <c r="I28" s="830">
        <v>2030</v>
      </c>
      <c r="J28" s="830">
        <v>40</v>
      </c>
      <c r="K28" s="843">
        <v>2188.4078641112746</v>
      </c>
      <c r="L28" s="843">
        <v>2.7028979999999998</v>
      </c>
      <c r="M28" s="844">
        <v>0</v>
      </c>
      <c r="N28" s="844">
        <v>1</v>
      </c>
      <c r="O28" s="845">
        <v>42.4422</v>
      </c>
      <c r="P28" s="844">
        <v>0</v>
      </c>
      <c r="Q28" s="845">
        <v>12.081952747147499</v>
      </c>
      <c r="R28" s="829">
        <v>6058.119999999999</v>
      </c>
      <c r="S28" s="836">
        <v>0.5649240860756457</v>
      </c>
      <c r="T28" s="836">
        <v>2.5000000000000001E-2</v>
      </c>
      <c r="U28" s="846">
        <v>3.7999999999999999E-2</v>
      </c>
      <c r="V28" s="847">
        <v>210</v>
      </c>
      <c r="W28" s="848">
        <v>1.5039999999999999E-3</v>
      </c>
      <c r="X28" s="848">
        <v>7.4999999999999997E-3</v>
      </c>
      <c r="Y28" s="849">
        <v>0</v>
      </c>
      <c r="Z28" s="850">
        <v>117</v>
      </c>
      <c r="AD28" s="952" t="s">
        <v>65</v>
      </c>
      <c r="AE28" s="947">
        <v>497</v>
      </c>
      <c r="AF28" s="923">
        <v>2188.4078641112746</v>
      </c>
      <c r="AG28" s="923">
        <v>12.081952747147499</v>
      </c>
      <c r="AH28" s="948">
        <v>6.2330000000000003E-2</v>
      </c>
      <c r="AI28" s="937">
        <v>137.15653028478548</v>
      </c>
      <c r="AJ28" s="937">
        <v>42.4422</v>
      </c>
      <c r="AK28" s="792">
        <v>2.6162731357831728E-2</v>
      </c>
      <c r="AL28" s="923">
        <v>1.1104038768353657</v>
      </c>
      <c r="AM28" s="923">
        <v>0</v>
      </c>
      <c r="AN28" s="937">
        <v>43.552603876835363</v>
      </c>
      <c r="AO28" s="937">
        <v>180.70913416162085</v>
      </c>
      <c r="AP28" s="792">
        <v>0.78</v>
      </c>
      <c r="AQ28" s="937">
        <v>26.447303325374786</v>
      </c>
      <c r="AR28" s="886">
        <v>0</v>
      </c>
      <c r="AS28" s="923">
        <v>6.7601746648887975</v>
      </c>
      <c r="AT28" s="923">
        <v>40.953949340856113</v>
      </c>
      <c r="AU28" s="949">
        <v>2.7028979999999998</v>
      </c>
      <c r="AV28" s="944">
        <v>0.14389502246807465</v>
      </c>
      <c r="AW28" s="923">
        <v>0.38893356843891397</v>
      </c>
      <c r="AX28" s="23">
        <v>0</v>
      </c>
      <c r="AY28" s="937">
        <v>70.493084234669823</v>
      </c>
      <c r="AZ28" s="923" t="s">
        <v>63</v>
      </c>
      <c r="BA28" s="950">
        <v>70.493084234669823</v>
      </c>
      <c r="BB28" s="951">
        <v>180.70913416162085</v>
      </c>
      <c r="BL28" s="887"/>
      <c r="BN28" s="945"/>
    </row>
    <row r="29" spans="3:66">
      <c r="C29" s="841" t="s">
        <v>236</v>
      </c>
      <c r="D29" s="842" t="s">
        <v>56</v>
      </c>
      <c r="E29" s="842">
        <v>2353</v>
      </c>
      <c r="F29" s="830">
        <v>611.35799999999995</v>
      </c>
      <c r="G29" s="830">
        <v>2025</v>
      </c>
      <c r="H29" s="830">
        <v>5</v>
      </c>
      <c r="I29" s="830">
        <v>2030</v>
      </c>
      <c r="J29" s="830">
        <v>40</v>
      </c>
      <c r="K29" s="843">
        <v>1912.5581333409461</v>
      </c>
      <c r="L29" s="843">
        <v>2.7028979999999998</v>
      </c>
      <c r="M29" s="844">
        <v>0</v>
      </c>
      <c r="N29" s="844">
        <v>1</v>
      </c>
      <c r="O29" s="845">
        <v>42.4422</v>
      </c>
      <c r="P29" s="844">
        <v>0</v>
      </c>
      <c r="Q29" s="845">
        <v>12.081952747147499</v>
      </c>
      <c r="R29" s="829">
        <v>6033.96</v>
      </c>
      <c r="S29" s="836">
        <v>0.5649240860756457</v>
      </c>
      <c r="T29" s="836">
        <v>2.5000000000000001E-2</v>
      </c>
      <c r="U29" s="846">
        <v>3.7999999999999999E-2</v>
      </c>
      <c r="V29" s="847">
        <v>210</v>
      </c>
      <c r="W29" s="848">
        <v>1.5039999999999999E-3</v>
      </c>
      <c r="X29" s="848">
        <v>7.4999999999999997E-3</v>
      </c>
      <c r="Y29" s="849">
        <v>0</v>
      </c>
      <c r="Z29" s="850">
        <v>117</v>
      </c>
      <c r="AD29" s="952" t="s">
        <v>56</v>
      </c>
      <c r="AE29" s="947">
        <v>2353</v>
      </c>
      <c r="AF29" s="923">
        <v>1912.5581333409461</v>
      </c>
      <c r="AG29" s="923">
        <v>12.081952747147499</v>
      </c>
      <c r="AH29" s="948">
        <v>6.2330000000000003E-2</v>
      </c>
      <c r="AI29" s="937">
        <v>119.96281656587088</v>
      </c>
      <c r="AJ29" s="937">
        <v>42.4422</v>
      </c>
      <c r="AK29" s="792">
        <v>2.6162731357831728E-2</v>
      </c>
      <c r="AL29" s="923">
        <v>1.1104038768353657</v>
      </c>
      <c r="AM29" s="923">
        <v>0</v>
      </c>
      <c r="AN29" s="937">
        <v>43.552603876835363</v>
      </c>
      <c r="AO29" s="937">
        <v>163.51542044270624</v>
      </c>
      <c r="AP29" s="792">
        <v>0.78</v>
      </c>
      <c r="AQ29" s="937">
        <v>23.930953700197026</v>
      </c>
      <c r="AR29" s="886">
        <v>0</v>
      </c>
      <c r="AS29" s="923">
        <v>5.10157128434897</v>
      </c>
      <c r="AT29" s="923">
        <v>30.782677066910306</v>
      </c>
      <c r="AU29" s="949">
        <v>2.7028979999999998</v>
      </c>
      <c r="AV29" s="944">
        <v>0.14389502246807465</v>
      </c>
      <c r="AW29" s="923">
        <v>0.38893356843891397</v>
      </c>
      <c r="AX29" s="23">
        <v>0</v>
      </c>
      <c r="AY29" s="937">
        <v>57.805462335546245</v>
      </c>
      <c r="AZ29" s="923" t="s">
        <v>63</v>
      </c>
      <c r="BA29" s="950">
        <v>57.805462335546245</v>
      </c>
      <c r="BB29" s="951">
        <v>163.51542044270624</v>
      </c>
      <c r="BL29" s="887"/>
      <c r="BN29" s="945"/>
    </row>
    <row r="30" spans="3:66">
      <c r="C30" s="841" t="s">
        <v>237</v>
      </c>
      <c r="D30" s="842" t="s">
        <v>66</v>
      </c>
      <c r="E30" s="842">
        <v>2814</v>
      </c>
      <c r="F30" s="830">
        <v>593.18600000000004</v>
      </c>
      <c r="G30" s="830">
        <v>2025</v>
      </c>
      <c r="H30" s="830">
        <v>5</v>
      </c>
      <c r="I30" s="830">
        <v>2030</v>
      </c>
      <c r="J30" s="830">
        <v>40</v>
      </c>
      <c r="K30" s="843">
        <v>1857.3881871868803</v>
      </c>
      <c r="L30" s="843">
        <v>2.7028979999999998</v>
      </c>
      <c r="M30" s="844">
        <v>0</v>
      </c>
      <c r="N30" s="844">
        <v>1</v>
      </c>
      <c r="O30" s="845">
        <v>42.4422</v>
      </c>
      <c r="P30" s="844">
        <v>0</v>
      </c>
      <c r="Q30" s="845">
        <v>12.081952747147499</v>
      </c>
      <c r="R30" s="829">
        <v>6058.119999999999</v>
      </c>
      <c r="S30" s="836">
        <v>0.5649240860756457</v>
      </c>
      <c r="T30" s="836">
        <v>2.5000000000000001E-2</v>
      </c>
      <c r="U30" s="846">
        <v>3.7999999999999999E-2</v>
      </c>
      <c r="V30" s="847">
        <v>210</v>
      </c>
      <c r="W30" s="848">
        <v>1.5039999999999999E-3</v>
      </c>
      <c r="X30" s="848">
        <v>7.4999999999999997E-3</v>
      </c>
      <c r="Y30" s="849">
        <v>0</v>
      </c>
      <c r="Z30" s="850">
        <v>117</v>
      </c>
      <c r="AD30" s="952" t="s">
        <v>66</v>
      </c>
      <c r="AE30" s="947">
        <v>2814</v>
      </c>
      <c r="AF30" s="923">
        <v>1857.3881871868803</v>
      </c>
      <c r="AG30" s="923">
        <v>12.081952747147499</v>
      </c>
      <c r="AH30" s="948">
        <v>6.2330000000000003E-2</v>
      </c>
      <c r="AI30" s="937">
        <v>116.52407382208796</v>
      </c>
      <c r="AJ30" s="937">
        <v>42.4422</v>
      </c>
      <c r="AK30" s="792">
        <v>2.6162731357831728E-2</v>
      </c>
      <c r="AL30" s="923">
        <v>1.1104038768353657</v>
      </c>
      <c r="AM30" s="923">
        <v>60.337595725055991</v>
      </c>
      <c r="AN30" s="937">
        <v>103.89019960189135</v>
      </c>
      <c r="AO30" s="937">
        <v>220.4142734239793</v>
      </c>
      <c r="AP30" s="792">
        <v>0.78</v>
      </c>
      <c r="AQ30" s="937">
        <v>32.258265048586132</v>
      </c>
      <c r="AR30" s="886">
        <v>0</v>
      </c>
      <c r="AS30" s="923">
        <v>5.7200873382155413</v>
      </c>
      <c r="AT30" s="923">
        <v>34.65297550539033</v>
      </c>
      <c r="AU30" s="949">
        <v>2.7028979999999998</v>
      </c>
      <c r="AV30" s="944">
        <v>0.14389502246807465</v>
      </c>
      <c r="AW30" s="923">
        <v>0.38893356843891397</v>
      </c>
      <c r="AX30" s="23">
        <v>0</v>
      </c>
      <c r="AY30" s="937">
        <v>70.003072122415375</v>
      </c>
      <c r="AZ30" s="923" t="s">
        <v>63</v>
      </c>
      <c r="BA30" s="950">
        <v>70.003072122415375</v>
      </c>
      <c r="BB30" s="951">
        <v>220.4142734239793</v>
      </c>
      <c r="BL30" s="887"/>
      <c r="BN30" s="945"/>
    </row>
    <row r="31" spans="3:66">
      <c r="C31" s="841" t="s">
        <v>61</v>
      </c>
      <c r="D31" s="842" t="s">
        <v>67</v>
      </c>
      <c r="E31" s="842">
        <v>4225</v>
      </c>
      <c r="F31" s="830">
        <v>560.08699999999999</v>
      </c>
      <c r="G31" s="830">
        <v>2025</v>
      </c>
      <c r="H31" s="830">
        <v>5</v>
      </c>
      <c r="I31" s="830">
        <v>2030</v>
      </c>
      <c r="J31" s="830">
        <v>40</v>
      </c>
      <c r="K31" s="843">
        <v>1820.6082230841698</v>
      </c>
      <c r="L31" s="843">
        <v>2.7028979999999998</v>
      </c>
      <c r="M31" s="844">
        <v>0</v>
      </c>
      <c r="N31" s="844">
        <v>1</v>
      </c>
      <c r="O31" s="845">
        <v>42.4422</v>
      </c>
      <c r="P31" s="844">
        <v>0</v>
      </c>
      <c r="Q31" s="845">
        <v>12.081952747147499</v>
      </c>
      <c r="R31" s="829">
        <v>6076.24</v>
      </c>
      <c r="S31" s="836">
        <v>0.5649240860756457</v>
      </c>
      <c r="T31" s="836">
        <v>2.5000000000000001E-2</v>
      </c>
      <c r="U31" s="846">
        <v>3.7999999999999999E-2</v>
      </c>
      <c r="V31" s="847">
        <v>210</v>
      </c>
      <c r="W31" s="848">
        <v>1.5039999999999999E-3</v>
      </c>
      <c r="X31" s="848">
        <v>7.4999999999999997E-3</v>
      </c>
      <c r="Y31" s="849">
        <v>0</v>
      </c>
      <c r="Z31" s="850">
        <v>117</v>
      </c>
      <c r="AD31" s="952" t="s">
        <v>67</v>
      </c>
      <c r="AE31" s="947">
        <v>4225</v>
      </c>
      <c r="AF31" s="923">
        <v>1820.6082230841698</v>
      </c>
      <c r="AG31" s="923">
        <v>12.081952747147499</v>
      </c>
      <c r="AH31" s="948">
        <v>6.2330000000000003E-2</v>
      </c>
      <c r="AI31" s="937">
        <v>114.23157865956601</v>
      </c>
      <c r="AJ31" s="937">
        <v>42.4422</v>
      </c>
      <c r="AK31" s="792">
        <v>2.6162731357831728E-2</v>
      </c>
      <c r="AL31" s="923">
        <v>1.1104038768353657</v>
      </c>
      <c r="AM31" s="923">
        <v>9.2536638782400011</v>
      </c>
      <c r="AN31" s="937">
        <v>52.806267755075368</v>
      </c>
      <c r="AO31" s="937">
        <v>167.03784641464136</v>
      </c>
      <c r="AP31" s="792">
        <v>0.78</v>
      </c>
      <c r="AQ31" s="937">
        <v>24.446470907189052</v>
      </c>
      <c r="AR31" s="886">
        <v>0</v>
      </c>
      <c r="AS31" s="923">
        <v>5.716678296246049</v>
      </c>
      <c r="AT31" s="923">
        <v>34.735909330782093</v>
      </c>
      <c r="AU31" s="949">
        <v>2.7028979999999998</v>
      </c>
      <c r="AV31" s="944">
        <v>0.14389502246807465</v>
      </c>
      <c r="AW31" s="923">
        <v>0.38893356843891397</v>
      </c>
      <c r="AX31" s="23">
        <v>0</v>
      </c>
      <c r="AY31" s="937">
        <v>62.274211806410058</v>
      </c>
      <c r="AZ31" s="923" t="s">
        <v>63</v>
      </c>
      <c r="BA31" s="950">
        <v>62.274211806410058</v>
      </c>
      <c r="BB31" s="951">
        <v>167.03784641464136</v>
      </c>
      <c r="BL31" s="887"/>
      <c r="BN31" s="945"/>
    </row>
    <row r="32" spans="3:66">
      <c r="C32" s="841" t="s">
        <v>238</v>
      </c>
      <c r="D32" s="842" t="s">
        <v>68</v>
      </c>
      <c r="E32" s="842">
        <v>6130</v>
      </c>
      <c r="F32" s="830">
        <v>525.04100000000005</v>
      </c>
      <c r="G32" s="830">
        <v>2025</v>
      </c>
      <c r="H32" s="830">
        <v>5</v>
      </c>
      <c r="I32" s="830">
        <v>2030</v>
      </c>
      <c r="J32" s="830">
        <v>40</v>
      </c>
      <c r="K32" s="843">
        <v>1820.6082230841698</v>
      </c>
      <c r="L32" s="843">
        <v>2.7028979999999998</v>
      </c>
      <c r="M32" s="844">
        <v>0</v>
      </c>
      <c r="N32" s="844">
        <v>1</v>
      </c>
      <c r="O32" s="845">
        <v>42.4422</v>
      </c>
      <c r="P32" s="844">
        <v>0</v>
      </c>
      <c r="Q32" s="845">
        <v>12.081952747147499</v>
      </c>
      <c r="R32" s="829">
        <v>6076.24</v>
      </c>
      <c r="S32" s="836">
        <v>0.5649240860756457</v>
      </c>
      <c r="T32" s="836">
        <v>2.5000000000000001E-2</v>
      </c>
      <c r="U32" s="846">
        <v>3.7999999999999999E-2</v>
      </c>
      <c r="V32" s="847">
        <v>210</v>
      </c>
      <c r="W32" s="848">
        <v>1.5039999999999999E-3</v>
      </c>
      <c r="X32" s="848">
        <v>7.4999999999999997E-3</v>
      </c>
      <c r="Y32" s="849">
        <v>0</v>
      </c>
      <c r="Z32" s="850">
        <v>117</v>
      </c>
      <c r="AD32" s="952" t="s">
        <v>68</v>
      </c>
      <c r="AE32" s="947">
        <v>6130</v>
      </c>
      <c r="AF32" s="923">
        <v>1820.6082230841698</v>
      </c>
      <c r="AG32" s="923">
        <v>12.081952747147499</v>
      </c>
      <c r="AH32" s="948">
        <v>6.2330000000000003E-2</v>
      </c>
      <c r="AI32" s="937">
        <v>114.23157865956601</v>
      </c>
      <c r="AJ32" s="937">
        <v>42.4422</v>
      </c>
      <c r="AK32" s="792">
        <v>2.6162731357831728E-2</v>
      </c>
      <c r="AL32" s="923">
        <v>1.1104038768353657</v>
      </c>
      <c r="AM32" s="923">
        <v>16.328674891008003</v>
      </c>
      <c r="AN32" s="937">
        <v>59.881278767843369</v>
      </c>
      <c r="AO32" s="937">
        <v>174.11285742740938</v>
      </c>
      <c r="AP32" s="792">
        <v>0.78</v>
      </c>
      <c r="AQ32" s="937">
        <v>25.481919187947749</v>
      </c>
      <c r="AR32" s="886">
        <v>0</v>
      </c>
      <c r="AS32" s="923">
        <v>4.944831658985902</v>
      </c>
      <c r="AT32" s="923">
        <v>30.045983919596498</v>
      </c>
      <c r="AU32" s="949">
        <v>2.7028979999999998</v>
      </c>
      <c r="AV32" s="944">
        <v>0.14389502246807465</v>
      </c>
      <c r="AW32" s="923">
        <v>0.38893356843891397</v>
      </c>
      <c r="AX32" s="23">
        <v>0</v>
      </c>
      <c r="AY32" s="937">
        <v>58.61973467598316</v>
      </c>
      <c r="AZ32" s="923" t="s">
        <v>63</v>
      </c>
      <c r="BA32" s="950">
        <v>58.61973467598316</v>
      </c>
      <c r="BB32" s="951">
        <v>174.11285742740938</v>
      </c>
      <c r="BL32" s="887"/>
      <c r="BN32" s="945"/>
    </row>
    <row r="33" spans="3:66">
      <c r="C33" s="826" t="s">
        <v>18</v>
      </c>
      <c r="D33" s="827" t="s">
        <v>82</v>
      </c>
      <c r="E33" s="827">
        <v>0</v>
      </c>
      <c r="F33" s="852">
        <v>1227</v>
      </c>
      <c r="G33" s="853">
        <v>2025</v>
      </c>
      <c r="H33" s="854">
        <v>5</v>
      </c>
      <c r="I33" s="855">
        <v>2030</v>
      </c>
      <c r="J33" s="853">
        <v>40</v>
      </c>
      <c r="K33" s="856">
        <v>1553.2592457948324</v>
      </c>
      <c r="L33" s="856">
        <v>2.2784759999999999</v>
      </c>
      <c r="M33" s="857">
        <v>0</v>
      </c>
      <c r="N33" s="857">
        <v>1</v>
      </c>
      <c r="O33" s="858">
        <v>35.18235</v>
      </c>
      <c r="P33" s="857">
        <v>0</v>
      </c>
      <c r="Q33" s="858">
        <v>11.885996697616648</v>
      </c>
      <c r="R33" s="852">
        <v>6122</v>
      </c>
      <c r="S33" s="859">
        <v>0.55735731458622995</v>
      </c>
      <c r="T33" s="859">
        <v>2.5000000000000001E-2</v>
      </c>
      <c r="U33" s="860">
        <v>3.7999999999999999E-2</v>
      </c>
      <c r="V33" s="861">
        <v>210</v>
      </c>
      <c r="W33" s="862">
        <v>1.5039999999999999E-3</v>
      </c>
      <c r="X33" s="862">
        <v>7.4999999999999997E-3</v>
      </c>
      <c r="Y33" s="863">
        <v>0</v>
      </c>
      <c r="Z33" s="696">
        <v>117</v>
      </c>
      <c r="AD33" s="946" t="s">
        <v>82</v>
      </c>
      <c r="AE33" s="947">
        <v>0</v>
      </c>
      <c r="AF33" s="923">
        <v>1553.2592457948324</v>
      </c>
      <c r="AG33" s="923">
        <v>11.885996697616648</v>
      </c>
      <c r="AH33" s="948">
        <v>6.234E-2</v>
      </c>
      <c r="AI33" s="937">
        <v>97.571154416979283</v>
      </c>
      <c r="AJ33" s="937">
        <v>35.18235</v>
      </c>
      <c r="AK33" s="792">
        <v>2.6162731357831728E-2</v>
      </c>
      <c r="AL33" s="923">
        <v>0.92046637158721112</v>
      </c>
      <c r="AM33" s="923">
        <v>0</v>
      </c>
      <c r="AN33" s="937">
        <v>36.10281637158721</v>
      </c>
      <c r="AO33" s="937">
        <v>133.67397078856649</v>
      </c>
      <c r="AP33" s="792">
        <v>0.78</v>
      </c>
      <c r="AQ33" s="937">
        <v>19.56357141853508</v>
      </c>
      <c r="AR33" s="886">
        <v>0</v>
      </c>
      <c r="AS33" s="923">
        <v>5.6147516544049472</v>
      </c>
      <c r="AT33" s="923">
        <v>34.373509628267094</v>
      </c>
      <c r="AU33" s="949">
        <v>2.2784759999999999</v>
      </c>
      <c r="AV33" s="944">
        <v>0.14389502246807465</v>
      </c>
      <c r="AW33" s="923">
        <v>0.32786135521296883</v>
      </c>
      <c r="AX33" s="23">
        <v>0</v>
      </c>
      <c r="AY33" s="937">
        <v>56.543418402015142</v>
      </c>
      <c r="AZ33" s="923" t="s">
        <v>63</v>
      </c>
      <c r="BA33" s="950">
        <v>56.543418402015142</v>
      </c>
      <c r="BB33" s="951">
        <v>133.67397078856649</v>
      </c>
      <c r="BL33" s="887"/>
      <c r="BN33" s="945"/>
    </row>
    <row r="34" spans="3:66">
      <c r="C34" s="841" t="s">
        <v>234</v>
      </c>
      <c r="D34" s="842" t="s">
        <v>64</v>
      </c>
      <c r="E34" s="842">
        <v>19</v>
      </c>
      <c r="F34" s="830">
        <v>1239.27</v>
      </c>
      <c r="G34" s="830">
        <v>2025</v>
      </c>
      <c r="H34" s="830">
        <v>5</v>
      </c>
      <c r="I34" s="830">
        <v>2030</v>
      </c>
      <c r="J34" s="830">
        <v>40</v>
      </c>
      <c r="K34" s="843">
        <v>1708.5851703743158</v>
      </c>
      <c r="L34" s="843">
        <v>2.2784759999999999</v>
      </c>
      <c r="M34" s="844">
        <v>0</v>
      </c>
      <c r="N34" s="844">
        <v>1</v>
      </c>
      <c r="O34" s="845">
        <v>35.18235</v>
      </c>
      <c r="P34" s="844">
        <v>0</v>
      </c>
      <c r="Q34" s="845">
        <v>11.885996697616648</v>
      </c>
      <c r="R34" s="829">
        <v>6109.7560000000003</v>
      </c>
      <c r="S34" s="836">
        <v>0.55735731458622995</v>
      </c>
      <c r="T34" s="836">
        <v>2.5000000000000001E-2</v>
      </c>
      <c r="U34" s="846">
        <v>3.7999999999999999E-2</v>
      </c>
      <c r="V34" s="847">
        <v>210</v>
      </c>
      <c r="W34" s="848">
        <v>1.5039999999999999E-3</v>
      </c>
      <c r="X34" s="848">
        <v>7.4999999999999997E-3</v>
      </c>
      <c r="Y34" s="849">
        <v>0</v>
      </c>
      <c r="Z34" s="850">
        <v>117</v>
      </c>
      <c r="AD34" s="952" t="s">
        <v>64</v>
      </c>
      <c r="AE34" s="947">
        <v>19</v>
      </c>
      <c r="AF34" s="923">
        <v>1708.5851703743158</v>
      </c>
      <c r="AG34" s="923">
        <v>11.885996697616648</v>
      </c>
      <c r="AH34" s="948">
        <v>6.234E-2</v>
      </c>
      <c r="AI34" s="937">
        <v>107.25417255526428</v>
      </c>
      <c r="AJ34" s="937">
        <v>35.18235</v>
      </c>
      <c r="AK34" s="792">
        <v>2.6162731357831728E-2</v>
      </c>
      <c r="AL34" s="923">
        <v>0.92046637158721112</v>
      </c>
      <c r="AM34" s="923">
        <v>0</v>
      </c>
      <c r="AN34" s="937">
        <v>36.10281637158721</v>
      </c>
      <c r="AO34" s="937">
        <v>143.3569889268515</v>
      </c>
      <c r="AP34" s="792">
        <v>0.78</v>
      </c>
      <c r="AQ34" s="937">
        <v>20.980709069027558</v>
      </c>
      <c r="AR34" s="886">
        <v>0</v>
      </c>
      <c r="AS34" s="923">
        <v>5.6947139982809709</v>
      </c>
      <c r="AT34" s="923">
        <v>34.79331301928115</v>
      </c>
      <c r="AU34" s="949">
        <v>2.2784759999999999</v>
      </c>
      <c r="AV34" s="944">
        <v>0.14389502246807465</v>
      </c>
      <c r="AW34" s="923">
        <v>0.32786135521296883</v>
      </c>
      <c r="AX34" s="23">
        <v>0</v>
      </c>
      <c r="AY34" s="937">
        <v>58.380359443521677</v>
      </c>
      <c r="AZ34" s="923" t="s">
        <v>63</v>
      </c>
      <c r="BA34" s="950">
        <v>58.380359443521677</v>
      </c>
      <c r="BB34" s="951">
        <v>143.3569889268515</v>
      </c>
      <c r="BL34" s="887"/>
      <c r="BN34" s="945"/>
    </row>
    <row r="35" spans="3:66">
      <c r="C35" s="841" t="s">
        <v>235</v>
      </c>
      <c r="D35" s="842" t="s">
        <v>65</v>
      </c>
      <c r="E35" s="842">
        <v>497</v>
      </c>
      <c r="F35" s="830">
        <v>1192.644</v>
      </c>
      <c r="G35" s="830">
        <v>2025</v>
      </c>
      <c r="H35" s="830">
        <v>5</v>
      </c>
      <c r="I35" s="830">
        <v>2030</v>
      </c>
      <c r="J35" s="830">
        <v>40</v>
      </c>
      <c r="K35" s="843">
        <v>1848.3785024958504</v>
      </c>
      <c r="L35" s="843">
        <v>2.2784759999999999</v>
      </c>
      <c r="M35" s="844">
        <v>0</v>
      </c>
      <c r="N35" s="844">
        <v>1</v>
      </c>
      <c r="O35" s="845">
        <v>35.18235</v>
      </c>
      <c r="P35" s="844">
        <v>0</v>
      </c>
      <c r="Q35" s="845">
        <v>11.885996697616648</v>
      </c>
      <c r="R35" s="829">
        <v>6140.3659999999991</v>
      </c>
      <c r="S35" s="836">
        <v>0.55735731458622995</v>
      </c>
      <c r="T35" s="836">
        <v>2.5000000000000001E-2</v>
      </c>
      <c r="U35" s="846">
        <v>3.7999999999999999E-2</v>
      </c>
      <c r="V35" s="847">
        <v>210</v>
      </c>
      <c r="W35" s="848">
        <v>1.5039999999999999E-3</v>
      </c>
      <c r="X35" s="848">
        <v>7.4999999999999997E-3</v>
      </c>
      <c r="Y35" s="849">
        <v>0</v>
      </c>
      <c r="Z35" s="850">
        <v>117</v>
      </c>
      <c r="AD35" s="952" t="s">
        <v>65</v>
      </c>
      <c r="AE35" s="947">
        <v>497</v>
      </c>
      <c r="AF35" s="923">
        <v>1848.3785024958504</v>
      </c>
      <c r="AG35" s="923">
        <v>11.885996697616648</v>
      </c>
      <c r="AH35" s="948">
        <v>6.234E-2</v>
      </c>
      <c r="AI35" s="937">
        <v>115.96888887972074</v>
      </c>
      <c r="AJ35" s="937">
        <v>35.18235</v>
      </c>
      <c r="AK35" s="792">
        <v>2.6162731357831728E-2</v>
      </c>
      <c r="AL35" s="923">
        <v>0.92046637158721112</v>
      </c>
      <c r="AM35" s="923">
        <v>0</v>
      </c>
      <c r="AN35" s="937">
        <v>36.10281637158721</v>
      </c>
      <c r="AO35" s="937">
        <v>152.07170525130795</v>
      </c>
      <c r="AP35" s="792">
        <v>0.78</v>
      </c>
      <c r="AQ35" s="937">
        <v>22.256132954470779</v>
      </c>
      <c r="AR35" s="886">
        <v>0</v>
      </c>
      <c r="AS35" s="923">
        <v>6.7601746648887975</v>
      </c>
      <c r="AT35" s="923">
        <v>41.509946666344561</v>
      </c>
      <c r="AU35" s="949">
        <v>2.2784759999999999</v>
      </c>
      <c r="AV35" s="944">
        <v>0.14389502246807465</v>
      </c>
      <c r="AW35" s="923">
        <v>0.32786135521296883</v>
      </c>
      <c r="AX35" s="23">
        <v>0</v>
      </c>
      <c r="AY35" s="937">
        <v>66.372416976028319</v>
      </c>
      <c r="AZ35" s="923" t="s">
        <v>63</v>
      </c>
      <c r="BA35" s="950">
        <v>66.372416976028319</v>
      </c>
      <c r="BB35" s="951">
        <v>152.07170525130795</v>
      </c>
      <c r="BL35" s="887"/>
      <c r="BN35" s="945"/>
    </row>
    <row r="36" spans="3:66">
      <c r="C36" s="841" t="s">
        <v>236</v>
      </c>
      <c r="D36" s="842" t="s">
        <v>56</v>
      </c>
      <c r="E36" s="842">
        <v>2353</v>
      </c>
      <c r="F36" s="830">
        <v>1155.8339999999998</v>
      </c>
      <c r="G36" s="830">
        <v>2025</v>
      </c>
      <c r="H36" s="830">
        <v>5</v>
      </c>
      <c r="I36" s="830">
        <v>2030</v>
      </c>
      <c r="J36" s="830">
        <v>40</v>
      </c>
      <c r="K36" s="843">
        <v>1615.3896156266258</v>
      </c>
      <c r="L36" s="843">
        <v>2.2784759999999999</v>
      </c>
      <c r="M36" s="844">
        <v>0</v>
      </c>
      <c r="N36" s="844">
        <v>1</v>
      </c>
      <c r="O36" s="845">
        <v>35.18235</v>
      </c>
      <c r="P36" s="844">
        <v>0</v>
      </c>
      <c r="Q36" s="845">
        <v>11.885996697616648</v>
      </c>
      <c r="R36" s="829">
        <v>6115.8779999999997</v>
      </c>
      <c r="S36" s="836">
        <v>0.55735731458622995</v>
      </c>
      <c r="T36" s="836">
        <v>2.5000000000000001E-2</v>
      </c>
      <c r="U36" s="846">
        <v>3.7999999999999999E-2</v>
      </c>
      <c r="V36" s="847">
        <v>210</v>
      </c>
      <c r="W36" s="848">
        <v>1.5039999999999999E-3</v>
      </c>
      <c r="X36" s="848">
        <v>7.4999999999999997E-3</v>
      </c>
      <c r="Y36" s="849">
        <v>0</v>
      </c>
      <c r="Z36" s="850">
        <v>117</v>
      </c>
      <c r="AD36" s="952" t="s">
        <v>56</v>
      </c>
      <c r="AE36" s="947">
        <v>2353</v>
      </c>
      <c r="AF36" s="923">
        <v>1615.3896156266258</v>
      </c>
      <c r="AG36" s="923">
        <v>11.885996697616648</v>
      </c>
      <c r="AH36" s="948">
        <v>6.234E-2</v>
      </c>
      <c r="AI36" s="937">
        <v>101.44436167229328</v>
      </c>
      <c r="AJ36" s="937">
        <v>35.18235</v>
      </c>
      <c r="AK36" s="792">
        <v>2.6162731357831728E-2</v>
      </c>
      <c r="AL36" s="923">
        <v>0.92046637158721112</v>
      </c>
      <c r="AM36" s="923">
        <v>0</v>
      </c>
      <c r="AN36" s="937">
        <v>36.10281637158721</v>
      </c>
      <c r="AO36" s="937">
        <v>137.54717804388048</v>
      </c>
      <c r="AP36" s="792">
        <v>0.78</v>
      </c>
      <c r="AQ36" s="937">
        <v>20.130426478732069</v>
      </c>
      <c r="AR36" s="886">
        <v>0</v>
      </c>
      <c r="AS36" s="923">
        <v>5.10157128434897</v>
      </c>
      <c r="AT36" s="923">
        <v>31.200587583381612</v>
      </c>
      <c r="AU36" s="949">
        <v>2.2784759999999999</v>
      </c>
      <c r="AV36" s="944">
        <v>0.14389502246807465</v>
      </c>
      <c r="AW36" s="923">
        <v>0.32786135521296883</v>
      </c>
      <c r="AX36" s="23">
        <v>0</v>
      </c>
      <c r="AY36" s="937">
        <v>53.937351417326646</v>
      </c>
      <c r="AZ36" s="923" t="s">
        <v>63</v>
      </c>
      <c r="BA36" s="950">
        <v>53.937351417326646</v>
      </c>
      <c r="BB36" s="951">
        <v>137.54717804388048</v>
      </c>
      <c r="BL36" s="887"/>
      <c r="BN36" s="945"/>
    </row>
    <row r="37" spans="3:66">
      <c r="C37" s="841" t="s">
        <v>237</v>
      </c>
      <c r="D37" s="842" t="s">
        <v>66</v>
      </c>
      <c r="E37" s="842">
        <v>2814</v>
      </c>
      <c r="F37" s="830">
        <v>1121.4780000000001</v>
      </c>
      <c r="G37" s="830">
        <v>2025</v>
      </c>
      <c r="H37" s="830">
        <v>5</v>
      </c>
      <c r="I37" s="830">
        <v>2030</v>
      </c>
      <c r="J37" s="830">
        <v>40</v>
      </c>
      <c r="K37" s="843">
        <v>1568.7918382527807</v>
      </c>
      <c r="L37" s="843">
        <v>2.2784759999999999</v>
      </c>
      <c r="M37" s="844">
        <v>0</v>
      </c>
      <c r="N37" s="844">
        <v>1</v>
      </c>
      <c r="O37" s="845">
        <v>35.18235</v>
      </c>
      <c r="P37" s="844">
        <v>0</v>
      </c>
      <c r="Q37" s="845">
        <v>11.885996697616648</v>
      </c>
      <c r="R37" s="829">
        <v>6140.3659999999991</v>
      </c>
      <c r="S37" s="836">
        <v>0.55735731458622995</v>
      </c>
      <c r="T37" s="836">
        <v>2.5000000000000001E-2</v>
      </c>
      <c r="U37" s="846">
        <v>3.7999999999999999E-2</v>
      </c>
      <c r="V37" s="847">
        <v>210</v>
      </c>
      <c r="W37" s="848">
        <v>1.5039999999999999E-3</v>
      </c>
      <c r="X37" s="848">
        <v>7.4999999999999997E-3</v>
      </c>
      <c r="Y37" s="849">
        <v>0</v>
      </c>
      <c r="Z37" s="850">
        <v>117</v>
      </c>
      <c r="AD37" s="952" t="s">
        <v>66</v>
      </c>
      <c r="AE37" s="947">
        <v>2814</v>
      </c>
      <c r="AF37" s="923">
        <v>1568.7918382527807</v>
      </c>
      <c r="AG37" s="923">
        <v>11.885996697616648</v>
      </c>
      <c r="AH37" s="948">
        <v>6.234E-2</v>
      </c>
      <c r="AI37" s="937">
        <v>98.539456230807772</v>
      </c>
      <c r="AJ37" s="937">
        <v>35.18235</v>
      </c>
      <c r="AK37" s="792">
        <v>2.6162731357831728E-2</v>
      </c>
      <c r="AL37" s="923">
        <v>0.92046637158721112</v>
      </c>
      <c r="AM37" s="923">
        <v>61.156748514700801</v>
      </c>
      <c r="AN37" s="937">
        <v>97.259564886288018</v>
      </c>
      <c r="AO37" s="937">
        <v>195.79902111709578</v>
      </c>
      <c r="AP37" s="792">
        <v>0.78</v>
      </c>
      <c r="AQ37" s="937">
        <v>28.65575183191309</v>
      </c>
      <c r="AR37" s="886">
        <v>0</v>
      </c>
      <c r="AS37" s="923">
        <v>5.7200873382155413</v>
      </c>
      <c r="AT37" s="923">
        <v>35.12342980860921</v>
      </c>
      <c r="AU37" s="949">
        <v>2.2784759999999999</v>
      </c>
      <c r="AV37" s="944">
        <v>0.14389502246807465</v>
      </c>
      <c r="AW37" s="923">
        <v>0.32786135521296883</v>
      </c>
      <c r="AX37" s="23">
        <v>0</v>
      </c>
      <c r="AY37" s="937">
        <v>66.385518995735268</v>
      </c>
      <c r="AZ37" s="923" t="s">
        <v>63</v>
      </c>
      <c r="BA37" s="950">
        <v>66.385518995735268</v>
      </c>
      <c r="BB37" s="951">
        <v>195.79902111709578</v>
      </c>
      <c r="BL37" s="887"/>
      <c r="BN37" s="945"/>
    </row>
    <row r="38" spans="3:66">
      <c r="C38" s="841" t="s">
        <v>61</v>
      </c>
      <c r="D38" s="842" t="s">
        <v>67</v>
      </c>
      <c r="E38" s="842">
        <v>4225</v>
      </c>
      <c r="F38" s="830">
        <v>1058.9010000000001</v>
      </c>
      <c r="G38" s="830">
        <v>2025</v>
      </c>
      <c r="H38" s="830">
        <v>5</v>
      </c>
      <c r="I38" s="830">
        <v>2030</v>
      </c>
      <c r="J38" s="830">
        <v>40</v>
      </c>
      <c r="K38" s="843">
        <v>1537.7266533368841</v>
      </c>
      <c r="L38" s="843">
        <v>2.2784759999999999</v>
      </c>
      <c r="M38" s="844">
        <v>0</v>
      </c>
      <c r="N38" s="844">
        <v>1</v>
      </c>
      <c r="O38" s="845">
        <v>35.18235</v>
      </c>
      <c r="P38" s="844">
        <v>0</v>
      </c>
      <c r="Q38" s="845">
        <v>11.885996697616648</v>
      </c>
      <c r="R38" s="829">
        <v>6158.732</v>
      </c>
      <c r="S38" s="836">
        <v>0.55735731458622995</v>
      </c>
      <c r="T38" s="836">
        <v>2.5000000000000001E-2</v>
      </c>
      <c r="U38" s="846">
        <v>3.7999999999999999E-2</v>
      </c>
      <c r="V38" s="847">
        <v>210</v>
      </c>
      <c r="W38" s="848">
        <v>1.5039999999999999E-3</v>
      </c>
      <c r="X38" s="848">
        <v>7.4999999999999997E-3</v>
      </c>
      <c r="Y38" s="849">
        <v>0</v>
      </c>
      <c r="Z38" s="850">
        <v>117</v>
      </c>
      <c r="AD38" s="952" t="s">
        <v>67</v>
      </c>
      <c r="AE38" s="947">
        <v>4225</v>
      </c>
      <c r="AF38" s="923">
        <v>1537.7266533368841</v>
      </c>
      <c r="AG38" s="923">
        <v>11.885996697616648</v>
      </c>
      <c r="AH38" s="948">
        <v>6.234E-2</v>
      </c>
      <c r="AI38" s="937">
        <v>96.602852603150779</v>
      </c>
      <c r="AJ38" s="937">
        <v>35.18235</v>
      </c>
      <c r="AK38" s="792">
        <v>2.6162731357831728E-2</v>
      </c>
      <c r="AL38" s="923">
        <v>0.92046637158721112</v>
      </c>
      <c r="AM38" s="923">
        <v>9.3792930898320002</v>
      </c>
      <c r="AN38" s="937">
        <v>45.482109461419213</v>
      </c>
      <c r="AO38" s="937">
        <v>142.08496206456999</v>
      </c>
      <c r="AP38" s="792">
        <v>0.78</v>
      </c>
      <c r="AQ38" s="937">
        <v>20.794544266562756</v>
      </c>
      <c r="AR38" s="886">
        <v>0</v>
      </c>
      <c r="AS38" s="923">
        <v>5.716678296246049</v>
      </c>
      <c r="AT38" s="923">
        <v>35.20748955679602</v>
      </c>
      <c r="AU38" s="949">
        <v>2.2784759999999999</v>
      </c>
      <c r="AV38" s="944">
        <v>0.14389502246807465</v>
      </c>
      <c r="AW38" s="923">
        <v>0.32786135521296883</v>
      </c>
      <c r="AX38" s="23">
        <v>0</v>
      </c>
      <c r="AY38" s="937">
        <v>58.608371178571737</v>
      </c>
      <c r="AZ38" s="923" t="s">
        <v>63</v>
      </c>
      <c r="BA38" s="950">
        <v>58.608371178571737</v>
      </c>
      <c r="BB38" s="951">
        <v>142.08496206456999</v>
      </c>
      <c r="BL38" s="887"/>
      <c r="BN38" s="945"/>
    </row>
    <row r="39" spans="3:66">
      <c r="C39" s="841" t="s">
        <v>238</v>
      </c>
      <c r="D39" s="842" t="s">
        <v>68</v>
      </c>
      <c r="E39" s="842">
        <v>6130</v>
      </c>
      <c r="F39" s="830">
        <v>992.64300000000003</v>
      </c>
      <c r="G39" s="830">
        <v>2025</v>
      </c>
      <c r="H39" s="830">
        <v>5</v>
      </c>
      <c r="I39" s="830">
        <v>2030</v>
      </c>
      <c r="J39" s="830">
        <v>40</v>
      </c>
      <c r="K39" s="843">
        <v>1537.7266533368841</v>
      </c>
      <c r="L39" s="843">
        <v>2.2784759999999999</v>
      </c>
      <c r="M39" s="844">
        <v>0</v>
      </c>
      <c r="N39" s="844">
        <v>1</v>
      </c>
      <c r="O39" s="845">
        <v>35.18235</v>
      </c>
      <c r="P39" s="844">
        <v>0</v>
      </c>
      <c r="Q39" s="845">
        <v>11.885996697616648</v>
      </c>
      <c r="R39" s="829">
        <v>6158.732</v>
      </c>
      <c r="S39" s="836">
        <v>0.55735731458622995</v>
      </c>
      <c r="T39" s="836">
        <v>2.5000000000000001E-2</v>
      </c>
      <c r="U39" s="846">
        <v>3.7999999999999999E-2</v>
      </c>
      <c r="V39" s="847">
        <v>210</v>
      </c>
      <c r="W39" s="848">
        <v>1.5039999999999999E-3</v>
      </c>
      <c r="X39" s="848">
        <v>7.4999999999999997E-3</v>
      </c>
      <c r="Y39" s="849">
        <v>0</v>
      </c>
      <c r="Z39" s="850">
        <v>117</v>
      </c>
      <c r="AD39" s="952" t="s">
        <v>68</v>
      </c>
      <c r="AE39" s="947">
        <v>6130</v>
      </c>
      <c r="AF39" s="923">
        <v>1537.7266533368841</v>
      </c>
      <c r="AG39" s="923">
        <v>11.885996697616648</v>
      </c>
      <c r="AH39" s="948">
        <v>6.234E-2</v>
      </c>
      <c r="AI39" s="937">
        <v>96.602852603150779</v>
      </c>
      <c r="AJ39" s="937">
        <v>35.18235</v>
      </c>
      <c r="AK39" s="792">
        <v>2.6162731357831728E-2</v>
      </c>
      <c r="AL39" s="923">
        <v>0.92046637158721112</v>
      </c>
      <c r="AM39" s="923">
        <v>16.550355576614397</v>
      </c>
      <c r="AN39" s="937">
        <v>52.653171948201603</v>
      </c>
      <c r="AO39" s="937">
        <v>149.25602455135237</v>
      </c>
      <c r="AP39" s="792">
        <v>0.78</v>
      </c>
      <c r="AQ39" s="937">
        <v>21.844049957755583</v>
      </c>
      <c r="AR39" s="886">
        <v>0</v>
      </c>
      <c r="AS39" s="923">
        <v>4.944831658985902</v>
      </c>
      <c r="AT39" s="923">
        <v>30.453892972809566</v>
      </c>
      <c r="AU39" s="949">
        <v>2.2784759999999999</v>
      </c>
      <c r="AV39" s="944">
        <v>0.14389502246807465</v>
      </c>
      <c r="AW39" s="923">
        <v>0.32786135521296883</v>
      </c>
      <c r="AX39" s="23">
        <v>0</v>
      </c>
      <c r="AY39" s="937">
        <v>54.904280285778114</v>
      </c>
      <c r="AZ39" s="923" t="s">
        <v>63</v>
      </c>
      <c r="BA39" s="950">
        <v>54.904280285778114</v>
      </c>
      <c r="BB39" s="951">
        <v>149.25602455135237</v>
      </c>
      <c r="BL39" s="887"/>
      <c r="BN39" s="945"/>
    </row>
    <row r="40" spans="3:66">
      <c r="C40" s="826" t="s">
        <v>18</v>
      </c>
      <c r="D40" s="827" t="s">
        <v>83</v>
      </c>
      <c r="E40" s="827">
        <v>0</v>
      </c>
      <c r="F40" s="852">
        <v>565.47652173913048</v>
      </c>
      <c r="G40" s="853">
        <v>2025</v>
      </c>
      <c r="H40" s="854">
        <v>5</v>
      </c>
      <c r="I40" s="855">
        <v>2030</v>
      </c>
      <c r="J40" s="853">
        <v>40</v>
      </c>
      <c r="K40" s="856">
        <v>3429.3764812505824</v>
      </c>
      <c r="L40" s="856">
        <v>5.3164439999999997</v>
      </c>
      <c r="M40" s="857">
        <v>0</v>
      </c>
      <c r="N40" s="857">
        <v>1</v>
      </c>
      <c r="O40" s="858">
        <v>77.066100000000006</v>
      </c>
      <c r="P40" s="857">
        <v>0</v>
      </c>
      <c r="Q40" s="858">
        <v>65.279269304464421</v>
      </c>
      <c r="R40" s="852">
        <v>6743</v>
      </c>
      <c r="S40" s="859">
        <v>0.53165182242608799</v>
      </c>
      <c r="T40" s="859">
        <v>2.5000000000000001E-2</v>
      </c>
      <c r="U40" s="860">
        <v>3.7999999999999999E-2</v>
      </c>
      <c r="V40" s="861">
        <v>323.39999999999998</v>
      </c>
      <c r="W40" s="862">
        <v>1.5039999999999999E-3</v>
      </c>
      <c r="X40" s="862">
        <v>5.6249999999999998E-3</v>
      </c>
      <c r="Y40" s="863">
        <v>0</v>
      </c>
      <c r="Z40" s="696">
        <v>5.8204047217537891</v>
      </c>
      <c r="AD40" s="946" t="s">
        <v>83</v>
      </c>
      <c r="AE40" s="947">
        <v>0</v>
      </c>
      <c r="AF40" s="923">
        <v>3429.3764812505824</v>
      </c>
      <c r="AG40" s="923">
        <v>65.279269304464421</v>
      </c>
      <c r="AH40" s="948">
        <v>6.2390000000000001E-2</v>
      </c>
      <c r="AI40" s="937">
        <v>218.03157227712938</v>
      </c>
      <c r="AJ40" s="937">
        <v>77.066100000000006</v>
      </c>
      <c r="AK40" s="792">
        <v>5.5399999999999998E-2</v>
      </c>
      <c r="AL40" s="923">
        <v>4.2694619400000002</v>
      </c>
      <c r="AM40" s="923">
        <v>0</v>
      </c>
      <c r="AN40" s="937">
        <v>81.335561940000005</v>
      </c>
      <c r="AO40" s="937">
        <v>299.36713421712938</v>
      </c>
      <c r="AP40" s="792">
        <v>0.78</v>
      </c>
      <c r="AQ40" s="937">
        <v>43.813244089850329</v>
      </c>
      <c r="AR40" s="886">
        <v>0</v>
      </c>
      <c r="AS40" s="923">
        <v>5.6147516544049472</v>
      </c>
      <c r="AT40" s="923">
        <v>37.860270405652564</v>
      </c>
      <c r="AU40" s="949">
        <v>5.3164439999999997</v>
      </c>
      <c r="AV40" s="944">
        <v>0.11519703495348303</v>
      </c>
      <c r="AW40" s="923">
        <v>0.61243858529623507</v>
      </c>
      <c r="AX40" s="23">
        <v>0</v>
      </c>
      <c r="AY40" s="937">
        <v>87.602397080799136</v>
      </c>
      <c r="AZ40" s="923" t="s">
        <v>63</v>
      </c>
      <c r="BA40" s="950">
        <v>87.602397080799136</v>
      </c>
      <c r="BB40" s="951">
        <v>299.36713421712938</v>
      </c>
      <c r="BL40" s="887"/>
      <c r="BN40" s="945"/>
    </row>
    <row r="41" spans="3:66">
      <c r="C41" s="841" t="s">
        <v>234</v>
      </c>
      <c r="D41" s="842" t="s">
        <v>64</v>
      </c>
      <c r="E41" s="842">
        <v>19</v>
      </c>
      <c r="F41" s="830">
        <v>571.13128695652176</v>
      </c>
      <c r="G41" s="830">
        <v>2025</v>
      </c>
      <c r="H41" s="830">
        <v>5</v>
      </c>
      <c r="I41" s="830">
        <v>2030</v>
      </c>
      <c r="J41" s="830">
        <v>40</v>
      </c>
      <c r="K41" s="843">
        <v>3772.3141293756407</v>
      </c>
      <c r="L41" s="843">
        <v>5.3164439999999997</v>
      </c>
      <c r="M41" s="844">
        <v>0</v>
      </c>
      <c r="N41" s="844">
        <v>1</v>
      </c>
      <c r="O41" s="845">
        <v>77.066100000000006</v>
      </c>
      <c r="P41" s="844">
        <v>0</v>
      </c>
      <c r="Q41" s="845">
        <v>65.279269304464421</v>
      </c>
      <c r="R41" s="829">
        <v>6729.5140000000001</v>
      </c>
      <c r="S41" s="836">
        <v>0.53165182242608799</v>
      </c>
      <c r="T41" s="836">
        <v>2.5000000000000001E-2</v>
      </c>
      <c r="U41" s="846">
        <v>3.7999999999999999E-2</v>
      </c>
      <c r="V41" s="847">
        <v>323.39999999999998</v>
      </c>
      <c r="W41" s="848">
        <v>1.5039999999999999E-3</v>
      </c>
      <c r="X41" s="848">
        <v>5.6249999999999998E-3</v>
      </c>
      <c r="Y41" s="849">
        <v>0</v>
      </c>
      <c r="Z41" s="850">
        <v>5.8204047217537891</v>
      </c>
      <c r="AD41" s="952" t="s">
        <v>64</v>
      </c>
      <c r="AE41" s="947">
        <v>19</v>
      </c>
      <c r="AF41" s="923">
        <v>3772.3141293756407</v>
      </c>
      <c r="AG41" s="923">
        <v>65.279269304464421</v>
      </c>
      <c r="AH41" s="948">
        <v>6.2390000000000001E-2</v>
      </c>
      <c r="AI41" s="937">
        <v>239.42745214365175</v>
      </c>
      <c r="AJ41" s="937">
        <v>77.066100000000006</v>
      </c>
      <c r="AK41" s="792">
        <v>5.5399999999999998E-2</v>
      </c>
      <c r="AL41" s="923">
        <v>4.2694619400000002</v>
      </c>
      <c r="AM41" s="923">
        <v>0</v>
      </c>
      <c r="AN41" s="937">
        <v>81.335561940000005</v>
      </c>
      <c r="AO41" s="937">
        <v>320.76301408365174</v>
      </c>
      <c r="AP41" s="792">
        <v>0.78</v>
      </c>
      <c r="AQ41" s="937">
        <v>46.944592858513602</v>
      </c>
      <c r="AR41" s="886">
        <v>0</v>
      </c>
      <c r="AS41" s="923">
        <v>5.6947139982809709</v>
      </c>
      <c r="AT41" s="923">
        <v>38.322657577427769</v>
      </c>
      <c r="AU41" s="949">
        <v>5.3164439999999997</v>
      </c>
      <c r="AV41" s="944">
        <v>0.11519703495348303</v>
      </c>
      <c r="AW41" s="923">
        <v>0.61243858529623507</v>
      </c>
      <c r="AX41" s="23">
        <v>0</v>
      </c>
      <c r="AY41" s="937">
        <v>91.196133021237614</v>
      </c>
      <c r="AZ41" s="923" t="s">
        <v>63</v>
      </c>
      <c r="BA41" s="950">
        <v>91.196133021237614</v>
      </c>
      <c r="BB41" s="951">
        <v>320.76301408365174</v>
      </c>
      <c r="BL41" s="887"/>
      <c r="BN41" s="945"/>
    </row>
    <row r="42" spans="3:66">
      <c r="C42" s="841" t="s">
        <v>235</v>
      </c>
      <c r="D42" s="842" t="s">
        <v>65</v>
      </c>
      <c r="E42" s="842">
        <v>497</v>
      </c>
      <c r="F42" s="830">
        <v>549.64317913043476</v>
      </c>
      <c r="G42" s="830">
        <v>2025</v>
      </c>
      <c r="H42" s="830">
        <v>5</v>
      </c>
      <c r="I42" s="830">
        <v>2030</v>
      </c>
      <c r="J42" s="830">
        <v>40</v>
      </c>
      <c r="K42" s="843">
        <v>4080.9580126881929</v>
      </c>
      <c r="L42" s="843">
        <v>5.3164439999999997</v>
      </c>
      <c r="M42" s="844">
        <v>0</v>
      </c>
      <c r="N42" s="844">
        <v>1</v>
      </c>
      <c r="O42" s="845">
        <v>77.066100000000006</v>
      </c>
      <c r="P42" s="844">
        <v>0</v>
      </c>
      <c r="Q42" s="845">
        <v>65.279269304464421</v>
      </c>
      <c r="R42" s="829">
        <v>6763.2289999999994</v>
      </c>
      <c r="S42" s="836">
        <v>0.53165182242608799</v>
      </c>
      <c r="T42" s="836">
        <v>2.5000000000000001E-2</v>
      </c>
      <c r="U42" s="846">
        <v>3.7999999999999999E-2</v>
      </c>
      <c r="V42" s="847">
        <v>323.39999999999998</v>
      </c>
      <c r="W42" s="848">
        <v>1.5039999999999999E-3</v>
      </c>
      <c r="X42" s="848">
        <v>5.6249999999999998E-3</v>
      </c>
      <c r="Y42" s="849">
        <v>0</v>
      </c>
      <c r="Z42" s="850">
        <v>5.8204047217537891</v>
      </c>
      <c r="AD42" s="952" t="s">
        <v>65</v>
      </c>
      <c r="AE42" s="947">
        <v>497</v>
      </c>
      <c r="AF42" s="923">
        <v>4080.9580126881929</v>
      </c>
      <c r="AG42" s="923">
        <v>65.279269304464421</v>
      </c>
      <c r="AH42" s="948">
        <v>6.2390000000000001E-2</v>
      </c>
      <c r="AI42" s="937">
        <v>258.68374402352191</v>
      </c>
      <c r="AJ42" s="937">
        <v>77.066100000000006</v>
      </c>
      <c r="AK42" s="792">
        <v>5.5399999999999998E-2</v>
      </c>
      <c r="AL42" s="923">
        <v>4.2694619400000002</v>
      </c>
      <c r="AM42" s="923">
        <v>0</v>
      </c>
      <c r="AN42" s="937">
        <v>81.335561940000005</v>
      </c>
      <c r="AO42" s="937">
        <v>340.0193059635219</v>
      </c>
      <c r="AP42" s="792">
        <v>0.78</v>
      </c>
      <c r="AQ42" s="937">
        <v>49.762806750310546</v>
      </c>
      <c r="AR42" s="886">
        <v>0</v>
      </c>
      <c r="AS42" s="923">
        <v>6.7601746648887975</v>
      </c>
      <c r="AT42" s="923">
        <v>45.720609338641189</v>
      </c>
      <c r="AU42" s="949">
        <v>5.3164439999999997</v>
      </c>
      <c r="AV42" s="944">
        <v>0.11519703495348303</v>
      </c>
      <c r="AW42" s="923">
        <v>0.61243858529623507</v>
      </c>
      <c r="AX42" s="23">
        <v>0</v>
      </c>
      <c r="AY42" s="937">
        <v>101.41229867424798</v>
      </c>
      <c r="AZ42" s="923" t="s">
        <v>63</v>
      </c>
      <c r="BA42" s="950">
        <v>101.41229867424798</v>
      </c>
      <c r="BB42" s="951">
        <v>340.0193059635219</v>
      </c>
      <c r="BL42" s="887"/>
      <c r="BN42" s="945"/>
    </row>
    <row r="43" spans="3:66">
      <c r="C43" s="841" t="s">
        <v>236</v>
      </c>
      <c r="D43" s="842" t="s">
        <v>56</v>
      </c>
      <c r="E43" s="842">
        <v>2353</v>
      </c>
      <c r="F43" s="830">
        <v>532.6788834782609</v>
      </c>
      <c r="G43" s="830">
        <v>2025</v>
      </c>
      <c r="H43" s="830">
        <v>5</v>
      </c>
      <c r="I43" s="830">
        <v>2030</v>
      </c>
      <c r="J43" s="830">
        <v>40</v>
      </c>
      <c r="K43" s="843">
        <v>3566.5515405006058</v>
      </c>
      <c r="L43" s="843">
        <v>5.3164439999999997</v>
      </c>
      <c r="M43" s="844">
        <v>0</v>
      </c>
      <c r="N43" s="844">
        <v>1</v>
      </c>
      <c r="O43" s="845">
        <v>77.066100000000006</v>
      </c>
      <c r="P43" s="844">
        <v>0</v>
      </c>
      <c r="Q43" s="845">
        <v>65.279269304464421</v>
      </c>
      <c r="R43" s="829">
        <v>6736.2569999999996</v>
      </c>
      <c r="S43" s="836">
        <v>0.53165182242608799</v>
      </c>
      <c r="T43" s="836">
        <v>2.5000000000000001E-2</v>
      </c>
      <c r="U43" s="846">
        <v>3.7999999999999999E-2</v>
      </c>
      <c r="V43" s="847">
        <v>323.39999999999998</v>
      </c>
      <c r="W43" s="848">
        <v>1.5039999999999999E-3</v>
      </c>
      <c r="X43" s="848">
        <v>5.6249999999999998E-3</v>
      </c>
      <c r="Y43" s="849">
        <v>0</v>
      </c>
      <c r="Z43" s="850">
        <v>5.8204047217537891</v>
      </c>
      <c r="AD43" s="952" t="s">
        <v>56</v>
      </c>
      <c r="AE43" s="947">
        <v>2353</v>
      </c>
      <c r="AF43" s="923">
        <v>3566.5515405006058</v>
      </c>
      <c r="AG43" s="923">
        <v>65.279269304464421</v>
      </c>
      <c r="AH43" s="948">
        <v>6.2390000000000001E-2</v>
      </c>
      <c r="AI43" s="937">
        <v>226.58992422373834</v>
      </c>
      <c r="AJ43" s="937">
        <v>77.066100000000006</v>
      </c>
      <c r="AK43" s="792">
        <v>5.5399999999999998E-2</v>
      </c>
      <c r="AL43" s="923">
        <v>4.2694619400000002</v>
      </c>
      <c r="AM43" s="923">
        <v>0</v>
      </c>
      <c r="AN43" s="937">
        <v>81.335561940000005</v>
      </c>
      <c r="AO43" s="937">
        <v>307.92548616373836</v>
      </c>
      <c r="AP43" s="792">
        <v>0.78</v>
      </c>
      <c r="AQ43" s="937">
        <v>45.065783597315644</v>
      </c>
      <c r="AR43" s="886">
        <v>0</v>
      </c>
      <c r="AS43" s="923">
        <v>5.10157128434897</v>
      </c>
      <c r="AT43" s="923">
        <v>34.365495275194732</v>
      </c>
      <c r="AU43" s="949">
        <v>5.3164439999999997</v>
      </c>
      <c r="AV43" s="944">
        <v>0.11519703495348303</v>
      </c>
      <c r="AW43" s="923">
        <v>0.61243858529623507</v>
      </c>
      <c r="AX43" s="23">
        <v>0</v>
      </c>
      <c r="AY43" s="937">
        <v>85.360161457806612</v>
      </c>
      <c r="AZ43" s="923" t="s">
        <v>63</v>
      </c>
      <c r="BA43" s="950">
        <v>85.360161457806612</v>
      </c>
      <c r="BB43" s="951">
        <v>307.92548616373836</v>
      </c>
      <c r="BL43" s="887"/>
      <c r="BN43" s="945"/>
    </row>
    <row r="44" spans="3:66">
      <c r="C44" s="841" t="s">
        <v>237</v>
      </c>
      <c r="D44" s="842" t="s">
        <v>66</v>
      </c>
      <c r="E44" s="842">
        <v>2814</v>
      </c>
      <c r="F44" s="830">
        <v>516.8455408695653</v>
      </c>
      <c r="G44" s="830">
        <v>2025</v>
      </c>
      <c r="H44" s="830">
        <v>5</v>
      </c>
      <c r="I44" s="830">
        <v>2030</v>
      </c>
      <c r="J44" s="830">
        <v>40</v>
      </c>
      <c r="K44" s="843">
        <v>3463.6702460630881</v>
      </c>
      <c r="L44" s="843">
        <v>5.3164439999999997</v>
      </c>
      <c r="M44" s="844">
        <v>0</v>
      </c>
      <c r="N44" s="844">
        <v>1</v>
      </c>
      <c r="O44" s="845">
        <v>77.066100000000006</v>
      </c>
      <c r="P44" s="844">
        <v>0</v>
      </c>
      <c r="Q44" s="845">
        <v>65.279269304464421</v>
      </c>
      <c r="R44" s="829">
        <v>6763.2289999999994</v>
      </c>
      <c r="S44" s="836">
        <v>0.53165182242608799</v>
      </c>
      <c r="T44" s="836">
        <v>2.5000000000000001E-2</v>
      </c>
      <c r="U44" s="846">
        <v>3.7999999999999999E-2</v>
      </c>
      <c r="V44" s="847">
        <v>323.39999999999998</v>
      </c>
      <c r="W44" s="848">
        <v>1.5039999999999999E-3</v>
      </c>
      <c r="X44" s="848">
        <v>5.6249999999999998E-3</v>
      </c>
      <c r="Y44" s="849">
        <v>0</v>
      </c>
      <c r="Z44" s="850">
        <v>5.8204047217537891</v>
      </c>
      <c r="AD44" s="952" t="s">
        <v>66</v>
      </c>
      <c r="AE44" s="947">
        <v>2814</v>
      </c>
      <c r="AF44" s="923">
        <v>3463.6702460630881</v>
      </c>
      <c r="AG44" s="923">
        <v>65.279269304464421</v>
      </c>
      <c r="AH44" s="948">
        <v>6.2390000000000001E-2</v>
      </c>
      <c r="AI44" s="937">
        <v>220.17116026378162</v>
      </c>
      <c r="AJ44" s="937">
        <v>77.066100000000006</v>
      </c>
      <c r="AK44" s="792">
        <v>5.5399999999999998E-2</v>
      </c>
      <c r="AL44" s="923">
        <v>4.2694619400000002</v>
      </c>
      <c r="AM44" s="923">
        <v>60.337595725055991</v>
      </c>
      <c r="AN44" s="937">
        <v>141.67315766505601</v>
      </c>
      <c r="AO44" s="937">
        <v>361.84431792883765</v>
      </c>
      <c r="AP44" s="792">
        <v>0.78</v>
      </c>
      <c r="AQ44" s="937">
        <v>52.956960240141321</v>
      </c>
      <c r="AR44" s="886">
        <v>0</v>
      </c>
      <c r="AS44" s="923">
        <v>5.7200873382155413</v>
      </c>
      <c r="AT44" s="923">
        <v>38.686260568352147</v>
      </c>
      <c r="AU44" s="949">
        <v>5.3164439999999997</v>
      </c>
      <c r="AV44" s="944">
        <v>0.11519703495348303</v>
      </c>
      <c r="AW44" s="923">
        <v>0.61243858529623507</v>
      </c>
      <c r="AX44" s="23">
        <v>0</v>
      </c>
      <c r="AY44" s="937">
        <v>97.572103393789703</v>
      </c>
      <c r="AZ44" s="923" t="s">
        <v>63</v>
      </c>
      <c r="BA44" s="950">
        <v>97.572103393789703</v>
      </c>
      <c r="BB44" s="951">
        <v>361.84431792883765</v>
      </c>
      <c r="BL44" s="887"/>
      <c r="BN44" s="945"/>
    </row>
    <row r="45" spans="3:66">
      <c r="C45" s="841" t="s">
        <v>61</v>
      </c>
      <c r="D45" s="842" t="s">
        <v>67</v>
      </c>
      <c r="E45" s="842">
        <v>4225</v>
      </c>
      <c r="F45" s="830">
        <v>488.00623826086962</v>
      </c>
      <c r="G45" s="830">
        <v>2025</v>
      </c>
      <c r="H45" s="830">
        <v>5</v>
      </c>
      <c r="I45" s="830">
        <v>2030</v>
      </c>
      <c r="J45" s="830">
        <v>40</v>
      </c>
      <c r="K45" s="843">
        <v>3395.0827164380767</v>
      </c>
      <c r="L45" s="843">
        <v>5.3164439999999997</v>
      </c>
      <c r="M45" s="844">
        <v>0</v>
      </c>
      <c r="N45" s="844">
        <v>1</v>
      </c>
      <c r="O45" s="845">
        <v>77.066100000000006</v>
      </c>
      <c r="P45" s="844">
        <v>0</v>
      </c>
      <c r="Q45" s="845">
        <v>65.279269304464421</v>
      </c>
      <c r="R45" s="829">
        <v>6783.4579999999996</v>
      </c>
      <c r="S45" s="836">
        <v>0.53165182242608799</v>
      </c>
      <c r="T45" s="836">
        <v>2.5000000000000001E-2</v>
      </c>
      <c r="U45" s="846">
        <v>3.7999999999999999E-2</v>
      </c>
      <c r="V45" s="847">
        <v>323.39999999999998</v>
      </c>
      <c r="W45" s="848">
        <v>1.5039999999999999E-3</v>
      </c>
      <c r="X45" s="848">
        <v>5.6249999999999998E-3</v>
      </c>
      <c r="Y45" s="849">
        <v>0</v>
      </c>
      <c r="Z45" s="850">
        <v>5.8204047217537891</v>
      </c>
      <c r="AD45" s="952" t="s">
        <v>67</v>
      </c>
      <c r="AE45" s="947">
        <v>4225</v>
      </c>
      <c r="AF45" s="923">
        <v>3395.0827164380767</v>
      </c>
      <c r="AG45" s="923">
        <v>65.279269304464421</v>
      </c>
      <c r="AH45" s="948">
        <v>6.2390000000000001E-2</v>
      </c>
      <c r="AI45" s="937">
        <v>215.89198429047713</v>
      </c>
      <c r="AJ45" s="937">
        <v>77.066100000000006</v>
      </c>
      <c r="AK45" s="792">
        <v>5.5399999999999998E-2</v>
      </c>
      <c r="AL45" s="923">
        <v>4.2694619400000002</v>
      </c>
      <c r="AM45" s="923">
        <v>9.2536638782400011</v>
      </c>
      <c r="AN45" s="937">
        <v>90.58922581824001</v>
      </c>
      <c r="AO45" s="937">
        <v>306.48121010871716</v>
      </c>
      <c r="AP45" s="792">
        <v>0.78</v>
      </c>
      <c r="AQ45" s="937">
        <v>44.854409628368629</v>
      </c>
      <c r="AR45" s="886">
        <v>0</v>
      </c>
      <c r="AS45" s="923">
        <v>5.716678296246049</v>
      </c>
      <c r="AT45" s="923">
        <v>38.778847122096636</v>
      </c>
      <c r="AU45" s="949">
        <v>5.3164439999999997</v>
      </c>
      <c r="AV45" s="944">
        <v>0.11519703495348303</v>
      </c>
      <c r="AW45" s="923">
        <v>0.61243858529623507</v>
      </c>
      <c r="AX45" s="23">
        <v>0</v>
      </c>
      <c r="AY45" s="937">
        <v>89.562139335761501</v>
      </c>
      <c r="AZ45" s="923" t="s">
        <v>63</v>
      </c>
      <c r="BA45" s="950">
        <v>89.562139335761501</v>
      </c>
      <c r="BB45" s="951">
        <v>306.48121010871716</v>
      </c>
      <c r="BL45" s="887"/>
      <c r="BN45" s="945"/>
    </row>
    <row r="46" spans="3:66">
      <c r="C46" s="841" t="s">
        <v>238</v>
      </c>
      <c r="D46" s="842" t="s">
        <v>68</v>
      </c>
      <c r="E46" s="842">
        <v>6130</v>
      </c>
      <c r="F46" s="830">
        <v>457.47050608695656</v>
      </c>
      <c r="G46" s="830">
        <v>2025</v>
      </c>
      <c r="H46" s="830">
        <v>5</v>
      </c>
      <c r="I46" s="830">
        <v>2030</v>
      </c>
      <c r="J46" s="830">
        <v>40</v>
      </c>
      <c r="K46" s="843">
        <v>3395.0827164380767</v>
      </c>
      <c r="L46" s="843">
        <v>5.3164439999999997</v>
      </c>
      <c r="M46" s="844">
        <v>0</v>
      </c>
      <c r="N46" s="844">
        <v>1</v>
      </c>
      <c r="O46" s="845">
        <v>77.066100000000006</v>
      </c>
      <c r="P46" s="844">
        <v>0</v>
      </c>
      <c r="Q46" s="845">
        <v>65.279269304464421</v>
      </c>
      <c r="R46" s="829">
        <v>6783.4579999999996</v>
      </c>
      <c r="S46" s="836">
        <v>0.53165182242608799</v>
      </c>
      <c r="T46" s="836">
        <v>2.5000000000000001E-2</v>
      </c>
      <c r="U46" s="846">
        <v>3.7999999999999999E-2</v>
      </c>
      <c r="V46" s="847">
        <v>323.39999999999998</v>
      </c>
      <c r="W46" s="848">
        <v>1.5039999999999999E-3</v>
      </c>
      <c r="X46" s="848">
        <v>5.6249999999999998E-3</v>
      </c>
      <c r="Y46" s="849">
        <v>0</v>
      </c>
      <c r="Z46" s="850">
        <v>5.8204047217537891</v>
      </c>
      <c r="AD46" s="952" t="s">
        <v>68</v>
      </c>
      <c r="AE46" s="947">
        <v>6130</v>
      </c>
      <c r="AF46" s="923">
        <v>3395.0827164380767</v>
      </c>
      <c r="AG46" s="923">
        <v>65.279269304464421</v>
      </c>
      <c r="AH46" s="948">
        <v>6.2390000000000001E-2</v>
      </c>
      <c r="AI46" s="937">
        <v>215.89198429047713</v>
      </c>
      <c r="AJ46" s="937">
        <v>77.066100000000006</v>
      </c>
      <c r="AK46" s="792">
        <v>5.5399999999999998E-2</v>
      </c>
      <c r="AL46" s="923">
        <v>4.2694619400000002</v>
      </c>
      <c r="AM46" s="923">
        <v>16.328674891008003</v>
      </c>
      <c r="AN46" s="937">
        <v>97.664236831008012</v>
      </c>
      <c r="AO46" s="937">
        <v>313.55622112148512</v>
      </c>
      <c r="AP46" s="792">
        <v>0.78</v>
      </c>
      <c r="AQ46" s="937">
        <v>45.889857909127308</v>
      </c>
      <c r="AR46" s="886">
        <v>0</v>
      </c>
      <c r="AS46" s="923">
        <v>4.944831658985902</v>
      </c>
      <c r="AT46" s="923">
        <v>33.543057875801189</v>
      </c>
      <c r="AU46" s="949">
        <v>5.3164439999999997</v>
      </c>
      <c r="AV46" s="944">
        <v>0.11519703495348303</v>
      </c>
      <c r="AW46" s="923">
        <v>0.61243858529623507</v>
      </c>
      <c r="AX46" s="23">
        <v>0</v>
      </c>
      <c r="AY46" s="937">
        <v>85.361798370224733</v>
      </c>
      <c r="AZ46" s="923" t="s">
        <v>63</v>
      </c>
      <c r="BA46" s="950">
        <v>85.361798370224733</v>
      </c>
      <c r="BB46" s="951">
        <v>313.55622112148512</v>
      </c>
      <c r="BL46" s="887"/>
      <c r="BN46" s="945"/>
    </row>
    <row r="47" spans="3:66">
      <c r="C47" s="826" t="s">
        <v>18</v>
      </c>
      <c r="D47" s="827" t="s">
        <v>84</v>
      </c>
      <c r="E47" s="827">
        <v>0</v>
      </c>
      <c r="F47" s="852">
        <v>1084.7570564516129</v>
      </c>
      <c r="G47" s="853">
        <v>2025</v>
      </c>
      <c r="H47" s="854">
        <v>5</v>
      </c>
      <c r="I47" s="855">
        <v>2030</v>
      </c>
      <c r="J47" s="853">
        <v>40</v>
      </c>
      <c r="K47" s="856">
        <v>2846.0201368724652</v>
      </c>
      <c r="L47" s="856">
        <v>4.8250080000000004</v>
      </c>
      <c r="M47" s="857">
        <v>0</v>
      </c>
      <c r="N47" s="857">
        <v>1</v>
      </c>
      <c r="O47" s="858">
        <v>62.993160000000003</v>
      </c>
      <c r="P47" s="857">
        <v>0</v>
      </c>
      <c r="Q47" s="858">
        <v>65.083313254933572</v>
      </c>
      <c r="R47" s="852">
        <v>6843</v>
      </c>
      <c r="S47" s="859">
        <v>0.52462655118063006</v>
      </c>
      <c r="T47" s="859">
        <v>2.5000000000000001E-2</v>
      </c>
      <c r="U47" s="860">
        <v>3.7999999999999999E-2</v>
      </c>
      <c r="V47" s="861">
        <v>323.39999999999998</v>
      </c>
      <c r="W47" s="862">
        <v>1.5039999999999999E-3</v>
      </c>
      <c r="X47" s="862">
        <v>5.6249999999999998E-3</v>
      </c>
      <c r="Y47" s="863">
        <v>0</v>
      </c>
      <c r="Z47" s="696">
        <v>5.8204047217537891</v>
      </c>
      <c r="AD47" s="946" t="s">
        <v>84</v>
      </c>
      <c r="AE47" s="947">
        <v>0</v>
      </c>
      <c r="AF47" s="923">
        <v>2846.0201368724652</v>
      </c>
      <c r="AG47" s="923">
        <v>65.083313254933572</v>
      </c>
      <c r="AH47" s="948">
        <v>6.241E-2</v>
      </c>
      <c r="AI47" s="937">
        <v>181.68196632245096</v>
      </c>
      <c r="AJ47" s="937">
        <v>62.993160000000003</v>
      </c>
      <c r="AK47" s="792">
        <v>5.5399999999999998E-2</v>
      </c>
      <c r="AL47" s="923">
        <v>3.489821064</v>
      </c>
      <c r="AM47" s="923">
        <v>0</v>
      </c>
      <c r="AN47" s="937">
        <v>66.482981064000001</v>
      </c>
      <c r="AO47" s="937">
        <v>248.16494738645096</v>
      </c>
      <c r="AP47" s="792">
        <v>0.78</v>
      </c>
      <c r="AQ47" s="937">
        <v>36.319656273628816</v>
      </c>
      <c r="AR47" s="886">
        <v>0</v>
      </c>
      <c r="AS47" s="923">
        <v>5.6147516544049472</v>
      </c>
      <c r="AT47" s="923">
        <v>38.421745571093055</v>
      </c>
      <c r="AU47" s="949">
        <v>4.8250080000000004</v>
      </c>
      <c r="AV47" s="944">
        <v>0.11519703495348303</v>
      </c>
      <c r="AW47" s="923">
        <v>0.5558266152268353</v>
      </c>
      <c r="AX47" s="23">
        <v>0</v>
      </c>
      <c r="AY47" s="937">
        <v>80.122236459948709</v>
      </c>
      <c r="AZ47" s="923" t="s">
        <v>63</v>
      </c>
      <c r="BA47" s="950">
        <v>80.122236459948709</v>
      </c>
      <c r="BB47" s="951">
        <v>248.16494738645096</v>
      </c>
      <c r="BL47" s="887"/>
      <c r="BN47" s="945"/>
    </row>
    <row r="48" spans="3:66">
      <c r="C48" s="841" t="s">
        <v>234</v>
      </c>
      <c r="D48" s="842" t="s">
        <v>64</v>
      </c>
      <c r="E48" s="842">
        <v>19</v>
      </c>
      <c r="F48" s="830">
        <v>1095.6046270161291</v>
      </c>
      <c r="G48" s="830">
        <v>2025</v>
      </c>
      <c r="H48" s="830">
        <v>5</v>
      </c>
      <c r="I48" s="830">
        <v>2030</v>
      </c>
      <c r="J48" s="830">
        <v>40</v>
      </c>
      <c r="K48" s="843">
        <v>3130.6221505597118</v>
      </c>
      <c r="L48" s="843">
        <v>4.8250080000000004</v>
      </c>
      <c r="M48" s="844">
        <v>0</v>
      </c>
      <c r="N48" s="844">
        <v>1</v>
      </c>
      <c r="O48" s="845">
        <v>62.993160000000003</v>
      </c>
      <c r="P48" s="844">
        <v>0</v>
      </c>
      <c r="Q48" s="845">
        <v>65.083313254933572</v>
      </c>
      <c r="R48" s="829">
        <v>6829.3140000000003</v>
      </c>
      <c r="S48" s="836">
        <v>0.52462655118063006</v>
      </c>
      <c r="T48" s="836">
        <v>2.5000000000000001E-2</v>
      </c>
      <c r="U48" s="846">
        <v>3.7999999999999999E-2</v>
      </c>
      <c r="V48" s="847">
        <v>323.39999999999998</v>
      </c>
      <c r="W48" s="848">
        <v>1.5039999999999999E-3</v>
      </c>
      <c r="X48" s="848">
        <v>5.6249999999999998E-3</v>
      </c>
      <c r="Y48" s="849">
        <v>0</v>
      </c>
      <c r="Z48" s="850">
        <v>5.8204047217537891</v>
      </c>
      <c r="AD48" s="952" t="s">
        <v>64</v>
      </c>
      <c r="AE48" s="947">
        <v>19</v>
      </c>
      <c r="AF48" s="923">
        <v>3130.6221505597118</v>
      </c>
      <c r="AG48" s="923">
        <v>65.083313254933572</v>
      </c>
      <c r="AH48" s="948">
        <v>6.241E-2</v>
      </c>
      <c r="AI48" s="937">
        <v>199.44397799667203</v>
      </c>
      <c r="AJ48" s="937">
        <v>62.993160000000003</v>
      </c>
      <c r="AK48" s="792">
        <v>5.5399999999999998E-2</v>
      </c>
      <c r="AL48" s="923">
        <v>3.489821064</v>
      </c>
      <c r="AM48" s="923">
        <v>0</v>
      </c>
      <c r="AN48" s="937">
        <v>66.482981064000001</v>
      </c>
      <c r="AO48" s="937">
        <v>265.92695906067206</v>
      </c>
      <c r="AP48" s="792">
        <v>0.78</v>
      </c>
      <c r="AQ48" s="937">
        <v>38.91917794471842</v>
      </c>
      <c r="AR48" s="886">
        <v>0</v>
      </c>
      <c r="AS48" s="923">
        <v>5.6947139982809709</v>
      </c>
      <c r="AT48" s="923">
        <v>38.890990034456216</v>
      </c>
      <c r="AU48" s="949">
        <v>4.8250080000000004</v>
      </c>
      <c r="AV48" s="944">
        <v>0.11519703495348303</v>
      </c>
      <c r="AW48" s="923">
        <v>0.5558266152268353</v>
      </c>
      <c r="AX48" s="23">
        <v>0</v>
      </c>
      <c r="AY48" s="937">
        <v>83.191002594401468</v>
      </c>
      <c r="AZ48" s="923" t="s">
        <v>63</v>
      </c>
      <c r="BA48" s="950">
        <v>83.191002594401468</v>
      </c>
      <c r="BB48" s="951">
        <v>265.92695906067206</v>
      </c>
      <c r="BL48" s="887"/>
      <c r="BN48" s="945"/>
    </row>
    <row r="49" spans="3:66">
      <c r="C49" s="841" t="s">
        <v>235</v>
      </c>
      <c r="D49" s="842" t="s">
        <v>65</v>
      </c>
      <c r="E49" s="842">
        <v>497</v>
      </c>
      <c r="F49" s="830">
        <v>1054.3838588709677</v>
      </c>
      <c r="G49" s="830">
        <v>2025</v>
      </c>
      <c r="H49" s="830">
        <v>5</v>
      </c>
      <c r="I49" s="830">
        <v>2030</v>
      </c>
      <c r="J49" s="830">
        <v>40</v>
      </c>
      <c r="K49" s="843">
        <v>3386.7639628782335</v>
      </c>
      <c r="L49" s="843">
        <v>4.8250080000000004</v>
      </c>
      <c r="M49" s="844">
        <v>0</v>
      </c>
      <c r="N49" s="844">
        <v>1</v>
      </c>
      <c r="O49" s="845">
        <v>62.993160000000003</v>
      </c>
      <c r="P49" s="844">
        <v>0</v>
      </c>
      <c r="Q49" s="845">
        <v>65.083313254933572</v>
      </c>
      <c r="R49" s="829">
        <v>6863.5289999999995</v>
      </c>
      <c r="S49" s="836">
        <v>0.52462655118063006</v>
      </c>
      <c r="T49" s="836">
        <v>2.5000000000000001E-2</v>
      </c>
      <c r="U49" s="846">
        <v>3.7999999999999999E-2</v>
      </c>
      <c r="V49" s="847">
        <v>323.39999999999998</v>
      </c>
      <c r="W49" s="848">
        <v>1.5039999999999999E-3</v>
      </c>
      <c r="X49" s="848">
        <v>5.6249999999999998E-3</v>
      </c>
      <c r="Y49" s="849">
        <v>0</v>
      </c>
      <c r="Z49" s="850">
        <v>5.8204047217537891</v>
      </c>
      <c r="AD49" s="952" t="s">
        <v>65</v>
      </c>
      <c r="AE49" s="947">
        <v>497</v>
      </c>
      <c r="AF49" s="923">
        <v>3386.7639628782335</v>
      </c>
      <c r="AG49" s="923">
        <v>65.083313254933572</v>
      </c>
      <c r="AH49" s="948">
        <v>6.241E-2</v>
      </c>
      <c r="AI49" s="937">
        <v>215.42978850347097</v>
      </c>
      <c r="AJ49" s="937">
        <v>62.993160000000003</v>
      </c>
      <c r="AK49" s="792">
        <v>5.5399999999999998E-2</v>
      </c>
      <c r="AL49" s="923">
        <v>3.489821064</v>
      </c>
      <c r="AM49" s="923">
        <v>0</v>
      </c>
      <c r="AN49" s="937">
        <v>66.482981064000001</v>
      </c>
      <c r="AO49" s="937">
        <v>281.91276956747095</v>
      </c>
      <c r="AP49" s="792">
        <v>0.78</v>
      </c>
      <c r="AQ49" s="937">
        <v>41.258747448699062</v>
      </c>
      <c r="AR49" s="886">
        <v>0</v>
      </c>
      <c r="AS49" s="923">
        <v>6.7601746648887975</v>
      </c>
      <c r="AT49" s="923">
        <v>46.398654857529536</v>
      </c>
      <c r="AU49" s="949">
        <v>4.8250080000000004</v>
      </c>
      <c r="AV49" s="944">
        <v>0.11519703495348303</v>
      </c>
      <c r="AW49" s="923">
        <v>0.5558266152268353</v>
      </c>
      <c r="AX49" s="23">
        <v>0</v>
      </c>
      <c r="AY49" s="937">
        <v>93.038236921455422</v>
      </c>
      <c r="AZ49" s="923" t="s">
        <v>63</v>
      </c>
      <c r="BA49" s="950">
        <v>93.038236921455422</v>
      </c>
      <c r="BB49" s="951">
        <v>281.91276956747095</v>
      </c>
      <c r="BL49" s="887"/>
      <c r="BN49" s="945"/>
    </row>
    <row r="50" spans="3:66">
      <c r="C50" s="841" t="s">
        <v>236</v>
      </c>
      <c r="D50" s="842" t="s">
        <v>56</v>
      </c>
      <c r="E50" s="842">
        <v>2353</v>
      </c>
      <c r="F50" s="830">
        <v>1021.8411471774193</v>
      </c>
      <c r="G50" s="830">
        <v>2025</v>
      </c>
      <c r="H50" s="830">
        <v>5</v>
      </c>
      <c r="I50" s="830">
        <v>2030</v>
      </c>
      <c r="J50" s="830">
        <v>40</v>
      </c>
      <c r="K50" s="843">
        <v>2959.860942347364</v>
      </c>
      <c r="L50" s="843">
        <v>4.8250080000000004</v>
      </c>
      <c r="M50" s="844">
        <v>0</v>
      </c>
      <c r="N50" s="844">
        <v>1</v>
      </c>
      <c r="O50" s="845">
        <v>62.993160000000003</v>
      </c>
      <c r="P50" s="844">
        <v>0</v>
      </c>
      <c r="Q50" s="845">
        <v>65.083313254933572</v>
      </c>
      <c r="R50" s="829">
        <v>6836.1570000000002</v>
      </c>
      <c r="S50" s="836">
        <v>0.52462655118063006</v>
      </c>
      <c r="T50" s="836">
        <v>2.5000000000000001E-2</v>
      </c>
      <c r="U50" s="846">
        <v>3.7999999999999999E-2</v>
      </c>
      <c r="V50" s="847">
        <v>323.39999999999998</v>
      </c>
      <c r="W50" s="848">
        <v>1.5039999999999999E-3</v>
      </c>
      <c r="X50" s="848">
        <v>5.6249999999999998E-3</v>
      </c>
      <c r="Y50" s="849">
        <v>0</v>
      </c>
      <c r="Z50" s="850">
        <v>5.8204047217537891</v>
      </c>
      <c r="AD50" s="952" t="s">
        <v>56</v>
      </c>
      <c r="AE50" s="947">
        <v>2353</v>
      </c>
      <c r="AF50" s="923">
        <v>2959.860942347364</v>
      </c>
      <c r="AG50" s="923">
        <v>65.083313254933572</v>
      </c>
      <c r="AH50" s="948">
        <v>6.241E-2</v>
      </c>
      <c r="AI50" s="937">
        <v>188.7867709921394</v>
      </c>
      <c r="AJ50" s="937">
        <v>62.993160000000003</v>
      </c>
      <c r="AK50" s="792">
        <v>5.5399999999999998E-2</v>
      </c>
      <c r="AL50" s="923">
        <v>3.489821064</v>
      </c>
      <c r="AM50" s="923">
        <v>0</v>
      </c>
      <c r="AN50" s="937">
        <v>66.482981064000001</v>
      </c>
      <c r="AO50" s="937">
        <v>255.2697520561394</v>
      </c>
      <c r="AP50" s="792">
        <v>0.78</v>
      </c>
      <c r="AQ50" s="937">
        <v>37.359464942064655</v>
      </c>
      <c r="AR50" s="886">
        <v>0</v>
      </c>
      <c r="AS50" s="923">
        <v>5.10157128434897</v>
      </c>
      <c r="AT50" s="923">
        <v>34.875142246501198</v>
      </c>
      <c r="AU50" s="949">
        <v>4.8250080000000004</v>
      </c>
      <c r="AV50" s="944">
        <v>0.11519703495348303</v>
      </c>
      <c r="AW50" s="923">
        <v>0.5558266152268353</v>
      </c>
      <c r="AX50" s="23">
        <v>0</v>
      </c>
      <c r="AY50" s="937">
        <v>77.615441803792692</v>
      </c>
      <c r="AZ50" s="923" t="s">
        <v>63</v>
      </c>
      <c r="BA50" s="950">
        <v>77.615441803792692</v>
      </c>
      <c r="BB50" s="951">
        <v>255.2697520561394</v>
      </c>
      <c r="BL50" s="887"/>
      <c r="BN50" s="945"/>
    </row>
    <row r="51" spans="3:66">
      <c r="C51" s="841" t="s">
        <v>237</v>
      </c>
      <c r="D51" s="842" t="s">
        <v>66</v>
      </c>
      <c r="E51" s="842">
        <v>2814</v>
      </c>
      <c r="F51" s="830">
        <v>991.46794959677425</v>
      </c>
      <c r="G51" s="830">
        <v>2025</v>
      </c>
      <c r="H51" s="830">
        <v>5</v>
      </c>
      <c r="I51" s="830">
        <v>2030</v>
      </c>
      <c r="J51" s="830">
        <v>40</v>
      </c>
      <c r="K51" s="843">
        <v>2874.4803382411897</v>
      </c>
      <c r="L51" s="843">
        <v>4.8250080000000004</v>
      </c>
      <c r="M51" s="844">
        <v>0</v>
      </c>
      <c r="N51" s="844">
        <v>1</v>
      </c>
      <c r="O51" s="845">
        <v>62.993160000000003</v>
      </c>
      <c r="P51" s="844">
        <v>0</v>
      </c>
      <c r="Q51" s="845">
        <v>65.083313254933572</v>
      </c>
      <c r="R51" s="829">
        <v>6863.5289999999995</v>
      </c>
      <c r="S51" s="836">
        <v>0.52462655118063006</v>
      </c>
      <c r="T51" s="836">
        <v>2.5000000000000001E-2</v>
      </c>
      <c r="U51" s="846">
        <v>3.7999999999999999E-2</v>
      </c>
      <c r="V51" s="847">
        <v>323.39999999999998</v>
      </c>
      <c r="W51" s="848">
        <v>1.5039999999999999E-3</v>
      </c>
      <c r="X51" s="848">
        <v>5.6249999999999998E-3</v>
      </c>
      <c r="Y51" s="849">
        <v>0</v>
      </c>
      <c r="Z51" s="850">
        <v>5.8204047217537891</v>
      </c>
      <c r="AD51" s="952" t="s">
        <v>66</v>
      </c>
      <c r="AE51" s="947">
        <v>2814</v>
      </c>
      <c r="AF51" s="923">
        <v>2874.4803382411897</v>
      </c>
      <c r="AG51" s="923">
        <v>65.083313254933572</v>
      </c>
      <c r="AH51" s="948">
        <v>6.241E-2</v>
      </c>
      <c r="AI51" s="937">
        <v>183.45816748987306</v>
      </c>
      <c r="AJ51" s="937">
        <v>62.993160000000003</v>
      </c>
      <c r="AK51" s="792">
        <v>5.5399999999999998E-2</v>
      </c>
      <c r="AL51" s="923">
        <v>3.489821064</v>
      </c>
      <c r="AM51" s="923">
        <v>61.156748514700801</v>
      </c>
      <c r="AN51" s="937">
        <v>127.63972957870081</v>
      </c>
      <c r="AO51" s="937">
        <v>311.09789706857384</v>
      </c>
      <c r="AP51" s="792">
        <v>0.78</v>
      </c>
      <c r="AQ51" s="937">
        <v>45.530075089066536</v>
      </c>
      <c r="AR51" s="886">
        <v>0</v>
      </c>
      <c r="AS51" s="923">
        <v>5.7200873382155413</v>
      </c>
      <c r="AT51" s="923">
        <v>39.259985328375166</v>
      </c>
      <c r="AU51" s="949">
        <v>4.8250080000000004</v>
      </c>
      <c r="AV51" s="944">
        <v>0.11519703495348303</v>
      </c>
      <c r="AW51" s="923">
        <v>0.5558266152268353</v>
      </c>
      <c r="AX51" s="23">
        <v>0</v>
      </c>
      <c r="AY51" s="937">
        <v>90.17089503266854</v>
      </c>
      <c r="AZ51" s="923" t="s">
        <v>63</v>
      </c>
      <c r="BA51" s="950">
        <v>90.17089503266854</v>
      </c>
      <c r="BB51" s="951">
        <v>311.09789706857384</v>
      </c>
      <c r="BL51" s="887"/>
      <c r="BN51" s="945"/>
    </row>
    <row r="52" spans="3:66">
      <c r="C52" s="841" t="s">
        <v>61</v>
      </c>
      <c r="D52" s="842" t="s">
        <v>67</v>
      </c>
      <c r="E52" s="842">
        <v>4225</v>
      </c>
      <c r="F52" s="830">
        <v>936.14533971774199</v>
      </c>
      <c r="G52" s="830">
        <v>2025</v>
      </c>
      <c r="H52" s="830">
        <v>5</v>
      </c>
      <c r="I52" s="830">
        <v>2030</v>
      </c>
      <c r="J52" s="830">
        <v>40</v>
      </c>
      <c r="K52" s="843">
        <v>2817.5599355037407</v>
      </c>
      <c r="L52" s="843">
        <v>4.8250080000000004</v>
      </c>
      <c r="M52" s="844">
        <v>0</v>
      </c>
      <c r="N52" s="844">
        <v>1</v>
      </c>
      <c r="O52" s="845">
        <v>62.993160000000003</v>
      </c>
      <c r="P52" s="844">
        <v>0</v>
      </c>
      <c r="Q52" s="845">
        <v>65.083313254933572</v>
      </c>
      <c r="R52" s="829">
        <v>6884.058</v>
      </c>
      <c r="S52" s="836">
        <v>0.52462655118063006</v>
      </c>
      <c r="T52" s="836">
        <v>2.5000000000000001E-2</v>
      </c>
      <c r="U52" s="846">
        <v>3.7999999999999999E-2</v>
      </c>
      <c r="V52" s="847">
        <v>323.39999999999998</v>
      </c>
      <c r="W52" s="848">
        <v>1.5039999999999999E-3</v>
      </c>
      <c r="X52" s="848">
        <v>5.6249999999999998E-3</v>
      </c>
      <c r="Y52" s="849">
        <v>0</v>
      </c>
      <c r="Z52" s="850">
        <v>5.8204047217537891</v>
      </c>
      <c r="AD52" s="952" t="s">
        <v>67</v>
      </c>
      <c r="AE52" s="947">
        <v>4225</v>
      </c>
      <c r="AF52" s="923">
        <v>2817.5599355037407</v>
      </c>
      <c r="AG52" s="923">
        <v>65.083313254933572</v>
      </c>
      <c r="AH52" s="948">
        <v>6.241E-2</v>
      </c>
      <c r="AI52" s="937">
        <v>179.90576515502886</v>
      </c>
      <c r="AJ52" s="937">
        <v>62.993160000000003</v>
      </c>
      <c r="AK52" s="792">
        <v>5.5399999999999998E-2</v>
      </c>
      <c r="AL52" s="923">
        <v>3.489821064</v>
      </c>
      <c r="AM52" s="923">
        <v>9.3792930898320002</v>
      </c>
      <c r="AN52" s="937">
        <v>75.862274153832004</v>
      </c>
      <c r="AO52" s="937">
        <v>255.76803930886086</v>
      </c>
      <c r="AP52" s="792">
        <v>0.78</v>
      </c>
      <c r="AQ52" s="937">
        <v>37.432390719596775</v>
      </c>
      <c r="AR52" s="886">
        <v>0</v>
      </c>
      <c r="AS52" s="923">
        <v>5.716678296246049</v>
      </c>
      <c r="AT52" s="923">
        <v>39.353944958698989</v>
      </c>
      <c r="AU52" s="949">
        <v>4.8250080000000004</v>
      </c>
      <c r="AV52" s="944">
        <v>0.11519703495348303</v>
      </c>
      <c r="AW52" s="923">
        <v>0.5558266152268353</v>
      </c>
      <c r="AX52" s="23">
        <v>0</v>
      </c>
      <c r="AY52" s="937">
        <v>82.167170293522588</v>
      </c>
      <c r="AZ52" s="923" t="s">
        <v>63</v>
      </c>
      <c r="BA52" s="950">
        <v>82.167170293522588</v>
      </c>
      <c r="BB52" s="951">
        <v>255.76803930886086</v>
      </c>
      <c r="BL52" s="887"/>
      <c r="BN52" s="945"/>
    </row>
    <row r="53" spans="3:66">
      <c r="C53" s="841" t="s">
        <v>238</v>
      </c>
      <c r="D53" s="842" t="s">
        <v>68</v>
      </c>
      <c r="E53" s="842">
        <v>6130</v>
      </c>
      <c r="F53" s="830">
        <v>877.56845866935487</v>
      </c>
      <c r="G53" s="830">
        <v>2025</v>
      </c>
      <c r="H53" s="830">
        <v>5</v>
      </c>
      <c r="I53" s="830">
        <v>2030</v>
      </c>
      <c r="J53" s="830">
        <v>40</v>
      </c>
      <c r="K53" s="843">
        <v>2817.5599355037407</v>
      </c>
      <c r="L53" s="843">
        <v>4.8250080000000004</v>
      </c>
      <c r="M53" s="844">
        <v>0</v>
      </c>
      <c r="N53" s="844">
        <v>1</v>
      </c>
      <c r="O53" s="845">
        <v>62.993160000000003</v>
      </c>
      <c r="P53" s="844">
        <v>0</v>
      </c>
      <c r="Q53" s="845">
        <v>65.083313254933572</v>
      </c>
      <c r="R53" s="829">
        <v>6884.058</v>
      </c>
      <c r="S53" s="836">
        <v>0.52462655118063006</v>
      </c>
      <c r="T53" s="836">
        <v>2.5000000000000001E-2</v>
      </c>
      <c r="U53" s="846">
        <v>3.7999999999999999E-2</v>
      </c>
      <c r="V53" s="847">
        <v>323.39999999999998</v>
      </c>
      <c r="W53" s="848">
        <v>1.5039999999999999E-3</v>
      </c>
      <c r="X53" s="848">
        <v>5.6249999999999998E-3</v>
      </c>
      <c r="Y53" s="849">
        <v>0</v>
      </c>
      <c r="Z53" s="850">
        <v>5.8204047217537891</v>
      </c>
      <c r="AD53" s="952" t="s">
        <v>68</v>
      </c>
      <c r="AE53" s="947">
        <v>6130</v>
      </c>
      <c r="AF53" s="923">
        <v>2817.5599355037407</v>
      </c>
      <c r="AG53" s="923">
        <v>65.083313254933572</v>
      </c>
      <c r="AH53" s="948">
        <v>6.241E-2</v>
      </c>
      <c r="AI53" s="937">
        <v>179.90576515502886</v>
      </c>
      <c r="AJ53" s="937">
        <v>62.993160000000003</v>
      </c>
      <c r="AK53" s="792">
        <v>5.5399999999999998E-2</v>
      </c>
      <c r="AL53" s="923">
        <v>3.489821064</v>
      </c>
      <c r="AM53" s="923">
        <v>16.550355576614397</v>
      </c>
      <c r="AN53" s="937">
        <v>83.033336640614394</v>
      </c>
      <c r="AO53" s="937">
        <v>262.93910179564324</v>
      </c>
      <c r="AP53" s="792">
        <v>0.78</v>
      </c>
      <c r="AQ53" s="937">
        <v>38.481896410789602</v>
      </c>
      <c r="AR53" s="886">
        <v>0</v>
      </c>
      <c r="AS53" s="923">
        <v>4.944831658985902</v>
      </c>
      <c r="AT53" s="923">
        <v>34.040507940695171</v>
      </c>
      <c r="AU53" s="949">
        <v>4.8250080000000004</v>
      </c>
      <c r="AV53" s="944">
        <v>0.11519703495348303</v>
      </c>
      <c r="AW53" s="923">
        <v>0.5558266152268353</v>
      </c>
      <c r="AX53" s="23">
        <v>0</v>
      </c>
      <c r="AY53" s="937">
        <v>77.903238966711598</v>
      </c>
      <c r="AZ53" s="923" t="s">
        <v>63</v>
      </c>
      <c r="BA53" s="950">
        <v>77.903238966711598</v>
      </c>
      <c r="BB53" s="951">
        <v>262.93910179564324</v>
      </c>
      <c r="BL53" s="887"/>
      <c r="BN53" s="945"/>
    </row>
    <row r="54" spans="3:66">
      <c r="C54" s="826" t="s">
        <v>18</v>
      </c>
      <c r="D54" s="827" t="s">
        <v>85</v>
      </c>
      <c r="E54" s="827">
        <v>0</v>
      </c>
      <c r="F54" s="852">
        <v>20</v>
      </c>
      <c r="G54" s="853">
        <v>2025</v>
      </c>
      <c r="H54" s="854">
        <v>2.5</v>
      </c>
      <c r="I54" s="855">
        <v>2027</v>
      </c>
      <c r="J54" s="853">
        <v>30</v>
      </c>
      <c r="K54" s="856">
        <v>1917.8471266781141</v>
      </c>
      <c r="L54" s="856">
        <v>6.2364190903858878</v>
      </c>
      <c r="M54" s="857">
        <v>0.74</v>
      </c>
      <c r="N54" s="857">
        <v>0.91</v>
      </c>
      <c r="O54" s="858">
        <v>42.818296273768375</v>
      </c>
      <c r="P54" s="857">
        <v>0.03</v>
      </c>
      <c r="Q54" s="858">
        <v>14.594518044812999</v>
      </c>
      <c r="R54" s="852">
        <v>8295</v>
      </c>
      <c r="S54" s="859">
        <v>0.41134918383326097</v>
      </c>
      <c r="T54" s="859">
        <v>2.5000000000000001E-2</v>
      </c>
      <c r="U54" s="860">
        <v>0.05</v>
      </c>
      <c r="V54" s="861">
        <v>27.1</v>
      </c>
      <c r="W54" s="862">
        <v>1.5150000000000001E-3</v>
      </c>
      <c r="X54" s="862">
        <v>2.1309999999999999E-2</v>
      </c>
      <c r="Y54" s="863">
        <v>0</v>
      </c>
      <c r="Z54" s="696">
        <v>117</v>
      </c>
      <c r="AD54" s="946" t="s">
        <v>85</v>
      </c>
      <c r="AE54" s="947">
        <v>0</v>
      </c>
      <c r="AF54" s="923">
        <v>1917.8471266781141</v>
      </c>
      <c r="AG54" s="923">
        <v>14.594518044812999</v>
      </c>
      <c r="AH54" s="948">
        <v>6.8909999999999999E-2</v>
      </c>
      <c r="AI54" s="937">
        <v>133.16455373785689</v>
      </c>
      <c r="AJ54" s="937">
        <v>42.818296273768375</v>
      </c>
      <c r="AK54" s="792">
        <v>2.6162731357831728E-2</v>
      </c>
      <c r="AL54" s="923">
        <v>1.1202435826106494</v>
      </c>
      <c r="AM54" s="923">
        <v>0</v>
      </c>
      <c r="AN54" s="937">
        <v>43.938539856379023</v>
      </c>
      <c r="AO54" s="937">
        <v>177.10309359423593</v>
      </c>
      <c r="AP54" s="792">
        <v>0.33</v>
      </c>
      <c r="AQ54" s="937">
        <v>61.264388264229943</v>
      </c>
      <c r="AR54" s="886">
        <v>0</v>
      </c>
      <c r="AS54" s="923">
        <v>5.6147516544049472</v>
      </c>
      <c r="AT54" s="923">
        <v>46.574364973289036</v>
      </c>
      <c r="AU54" s="949">
        <v>6.2364190903858878</v>
      </c>
      <c r="AV54" s="944">
        <v>0.14389502246807465</v>
      </c>
      <c r="AW54" s="923">
        <v>0.89738966513140694</v>
      </c>
      <c r="AX54" s="23">
        <v>0</v>
      </c>
      <c r="AY54" s="937">
        <v>114.97256199303628</v>
      </c>
      <c r="AZ54" s="923" t="s">
        <v>63</v>
      </c>
      <c r="BA54" s="950">
        <v>114.97256199303628</v>
      </c>
      <c r="BB54" s="951">
        <v>177.10309359423593</v>
      </c>
      <c r="BL54" s="887"/>
      <c r="BN54" s="945"/>
    </row>
    <row r="55" spans="3:66">
      <c r="C55" s="826" t="s">
        <v>18</v>
      </c>
      <c r="D55" s="827" t="s">
        <v>86</v>
      </c>
      <c r="E55" s="827">
        <v>0</v>
      </c>
      <c r="F55" s="852">
        <v>50</v>
      </c>
      <c r="G55" s="853">
        <v>2025</v>
      </c>
      <c r="H55" s="854">
        <v>3.5</v>
      </c>
      <c r="I55" s="855">
        <v>2028</v>
      </c>
      <c r="J55" s="853">
        <v>40</v>
      </c>
      <c r="K55" s="856">
        <v>2351.517125048329</v>
      </c>
      <c r="L55" s="856">
        <v>6.6625874999999999</v>
      </c>
      <c r="M55" s="857">
        <v>0.87</v>
      </c>
      <c r="N55" s="857">
        <v>0.98</v>
      </c>
      <c r="O55" s="858">
        <v>12.41605</v>
      </c>
      <c r="P55" s="857">
        <v>0.03</v>
      </c>
      <c r="Q55" s="858">
        <v>32.458977529649992</v>
      </c>
      <c r="R55" s="852">
        <v>9447</v>
      </c>
      <c r="S55" s="859">
        <v>0.36118783528071347</v>
      </c>
      <c r="T55" s="859">
        <v>2.9000000000000001E-2</v>
      </c>
      <c r="U55" s="860">
        <v>3.9E-2</v>
      </c>
      <c r="V55" s="861">
        <v>27</v>
      </c>
      <c r="W55" s="862">
        <v>1.5039999999999999E-3</v>
      </c>
      <c r="X55" s="862">
        <v>7.9912500000000001E-3</v>
      </c>
      <c r="Y55" s="863">
        <v>0</v>
      </c>
      <c r="Z55" s="696">
        <v>117</v>
      </c>
      <c r="AD55" s="946" t="s">
        <v>86</v>
      </c>
      <c r="AE55" s="947">
        <v>0</v>
      </c>
      <c r="AF55" s="923">
        <v>2351.517125048329</v>
      </c>
      <c r="AG55" s="923">
        <v>32.458977529649992</v>
      </c>
      <c r="AH55" s="948">
        <v>6.1019999999999998E-2</v>
      </c>
      <c r="AI55" s="937">
        <v>145.47022177930828</v>
      </c>
      <c r="AJ55" s="937">
        <v>12.41605</v>
      </c>
      <c r="AK55" s="792">
        <v>2.6162731357831728E-2</v>
      </c>
      <c r="AL55" s="923">
        <v>0.32483778067540664</v>
      </c>
      <c r="AM55" s="923">
        <v>0</v>
      </c>
      <c r="AN55" s="937">
        <v>12.740887780675408</v>
      </c>
      <c r="AO55" s="937">
        <v>158.2111095599837</v>
      </c>
      <c r="AP55" s="792">
        <v>0.33</v>
      </c>
      <c r="AQ55" s="937">
        <v>54.729178621829149</v>
      </c>
      <c r="AR55" s="886">
        <v>0</v>
      </c>
      <c r="AS55" s="923">
        <v>5.6147516544049472</v>
      </c>
      <c r="AT55" s="923">
        <v>53.042558879163536</v>
      </c>
      <c r="AU55" s="949">
        <v>6.6625874999999999</v>
      </c>
      <c r="AV55" s="944">
        <v>0.14389502246807465</v>
      </c>
      <c r="AW55" s="923">
        <v>0.95871317800801326</v>
      </c>
      <c r="AX55" s="23">
        <v>0</v>
      </c>
      <c r="AY55" s="937">
        <v>115.3930381790007</v>
      </c>
      <c r="AZ55" s="923" t="s">
        <v>63</v>
      </c>
      <c r="BA55" s="950">
        <v>115.3930381790007</v>
      </c>
      <c r="BB55" s="951">
        <v>158.2111095599837</v>
      </c>
      <c r="BL55" s="887"/>
      <c r="BN55" s="945"/>
    </row>
    <row r="56" spans="3:66">
      <c r="C56" s="841" t="s">
        <v>234</v>
      </c>
      <c r="D56" s="842" t="s">
        <v>170</v>
      </c>
      <c r="E56" s="842">
        <v>19</v>
      </c>
      <c r="F56" s="830">
        <v>50</v>
      </c>
      <c r="G56" s="830">
        <v>2025</v>
      </c>
      <c r="H56" s="830">
        <v>3.5</v>
      </c>
      <c r="I56" s="830">
        <v>2028</v>
      </c>
      <c r="J56" s="830">
        <v>40</v>
      </c>
      <c r="K56" s="843">
        <v>2539.6384950521956</v>
      </c>
      <c r="L56" s="843">
        <v>6.6625874999999999</v>
      </c>
      <c r="M56" s="844">
        <v>0.87</v>
      </c>
      <c r="N56" s="844">
        <v>0.98</v>
      </c>
      <c r="O56" s="845">
        <v>12.41605</v>
      </c>
      <c r="P56" s="844">
        <v>0.03</v>
      </c>
      <c r="Q56" s="845">
        <v>32.458977529649992</v>
      </c>
      <c r="R56" s="829">
        <v>9409.2119999999995</v>
      </c>
      <c r="S56" s="836">
        <v>0.36118783528071347</v>
      </c>
      <c r="T56" s="836">
        <v>2.9000000000000001E-2</v>
      </c>
      <c r="U56" s="846">
        <v>3.9E-2</v>
      </c>
      <c r="V56" s="847">
        <v>27</v>
      </c>
      <c r="W56" s="848">
        <v>1.5039999999999999E-3</v>
      </c>
      <c r="X56" s="848">
        <v>7.9912500000000001E-3</v>
      </c>
      <c r="Y56" s="849">
        <v>0</v>
      </c>
      <c r="Z56" s="850">
        <v>117</v>
      </c>
      <c r="AD56" s="952" t="s">
        <v>170</v>
      </c>
      <c r="AE56" s="947">
        <v>19</v>
      </c>
      <c r="AF56" s="923">
        <v>2539.6384950521956</v>
      </c>
      <c r="AG56" s="923">
        <v>32.458977529649992</v>
      </c>
      <c r="AH56" s="948">
        <v>6.1019999999999998E-2</v>
      </c>
      <c r="AI56" s="937">
        <v>156.94938777694421</v>
      </c>
      <c r="AJ56" s="937">
        <v>12.41605</v>
      </c>
      <c r="AK56" s="792">
        <v>2.6162731357831728E-2</v>
      </c>
      <c r="AL56" s="923">
        <v>0.32483778067540664</v>
      </c>
      <c r="AM56" s="923">
        <v>0</v>
      </c>
      <c r="AN56" s="937">
        <v>12.740887780675408</v>
      </c>
      <c r="AO56" s="937">
        <v>169.6902755576196</v>
      </c>
      <c r="AP56" s="792">
        <v>0.33</v>
      </c>
      <c r="AQ56" s="937">
        <v>58.700109159270653</v>
      </c>
      <c r="AR56" s="886">
        <v>0</v>
      </c>
      <c r="AS56" s="923">
        <v>5.6147516544049472</v>
      </c>
      <c r="AT56" s="923">
        <v>52.830388643646884</v>
      </c>
      <c r="AU56" s="949">
        <v>6.6625874999999999</v>
      </c>
      <c r="AV56" s="944">
        <v>0.14389502246807465</v>
      </c>
      <c r="AW56" s="923">
        <v>0.95871317800801326</v>
      </c>
      <c r="AX56" s="23">
        <v>0</v>
      </c>
      <c r="AY56" s="937">
        <v>119.15179848092555</v>
      </c>
      <c r="AZ56" s="923" t="s">
        <v>63</v>
      </c>
      <c r="BA56" s="950">
        <v>119.15179848092555</v>
      </c>
      <c r="BB56" s="951">
        <v>169.6902755576196</v>
      </c>
      <c r="BL56" s="887"/>
      <c r="BN56" s="945"/>
    </row>
    <row r="57" spans="3:66">
      <c r="C57" s="841" t="s">
        <v>235</v>
      </c>
      <c r="D57" s="842" t="s">
        <v>171</v>
      </c>
      <c r="E57" s="842">
        <v>497</v>
      </c>
      <c r="F57" s="830">
        <v>50</v>
      </c>
      <c r="G57" s="830">
        <v>2025</v>
      </c>
      <c r="H57" s="830">
        <v>3.5</v>
      </c>
      <c r="I57" s="830">
        <v>2028</v>
      </c>
      <c r="J57" s="830">
        <v>40</v>
      </c>
      <c r="K57" s="843">
        <v>2680.7295225550947</v>
      </c>
      <c r="L57" s="843">
        <v>6.6625874999999999</v>
      </c>
      <c r="M57" s="844">
        <v>0.87</v>
      </c>
      <c r="N57" s="844">
        <v>0.98</v>
      </c>
      <c r="O57" s="845">
        <v>12.41605</v>
      </c>
      <c r="P57" s="844">
        <v>0.03</v>
      </c>
      <c r="Q57" s="845">
        <v>32.458977529649992</v>
      </c>
      <c r="R57" s="829">
        <v>9484.7880000000005</v>
      </c>
      <c r="S57" s="836">
        <v>0.36118783528071347</v>
      </c>
      <c r="T57" s="836">
        <v>2.9000000000000001E-2</v>
      </c>
      <c r="U57" s="846">
        <v>3.9E-2</v>
      </c>
      <c r="V57" s="847">
        <v>27</v>
      </c>
      <c r="W57" s="848">
        <v>1.5039999999999999E-3</v>
      </c>
      <c r="X57" s="848">
        <v>7.9912500000000001E-3</v>
      </c>
      <c r="Y57" s="849">
        <v>0</v>
      </c>
      <c r="Z57" s="850">
        <v>117</v>
      </c>
      <c r="AD57" s="952" t="s">
        <v>171</v>
      </c>
      <c r="AE57" s="947">
        <v>497</v>
      </c>
      <c r="AF57" s="923">
        <v>2680.7295225550947</v>
      </c>
      <c r="AG57" s="923">
        <v>32.458977529649992</v>
      </c>
      <c r="AH57" s="948">
        <v>6.1019999999999998E-2</v>
      </c>
      <c r="AI57" s="937">
        <v>165.55876227517112</v>
      </c>
      <c r="AJ57" s="937">
        <v>12.41605</v>
      </c>
      <c r="AK57" s="792">
        <v>2.6162731357831728E-2</v>
      </c>
      <c r="AL57" s="923">
        <v>0.32483778067540664</v>
      </c>
      <c r="AM57" s="923">
        <v>0</v>
      </c>
      <c r="AN57" s="937">
        <v>12.740887780675408</v>
      </c>
      <c r="AO57" s="937">
        <v>178.29965005584654</v>
      </c>
      <c r="AP57" s="792">
        <v>0.33</v>
      </c>
      <c r="AQ57" s="937">
        <v>61.678307062351777</v>
      </c>
      <c r="AR57" s="886">
        <v>0</v>
      </c>
      <c r="AS57" s="923">
        <v>5.6147516544049472</v>
      </c>
      <c r="AT57" s="923">
        <v>53.254729114680202</v>
      </c>
      <c r="AU57" s="949">
        <v>6.6625874999999999</v>
      </c>
      <c r="AV57" s="944">
        <v>0.14389502246807465</v>
      </c>
      <c r="AW57" s="923">
        <v>0.95871317800801326</v>
      </c>
      <c r="AX57" s="23">
        <v>0</v>
      </c>
      <c r="AY57" s="937">
        <v>122.55433685503999</v>
      </c>
      <c r="AZ57" s="923" t="s">
        <v>63</v>
      </c>
      <c r="BA57" s="950">
        <v>122.55433685503999</v>
      </c>
      <c r="BB57" s="951">
        <v>178.29965005584654</v>
      </c>
      <c r="BL57" s="887"/>
      <c r="BN57" s="945"/>
    </row>
    <row r="58" spans="3:66">
      <c r="C58" s="841" t="s">
        <v>236</v>
      </c>
      <c r="D58" s="842" t="s">
        <v>172</v>
      </c>
      <c r="E58" s="842">
        <v>2353</v>
      </c>
      <c r="F58" s="830">
        <v>50</v>
      </c>
      <c r="G58" s="830">
        <v>2025</v>
      </c>
      <c r="H58" s="830">
        <v>3.5</v>
      </c>
      <c r="I58" s="830">
        <v>2028</v>
      </c>
      <c r="J58" s="830">
        <v>40</v>
      </c>
      <c r="K58" s="843">
        <v>2422.0626387997791</v>
      </c>
      <c r="L58" s="843">
        <v>6.6625874999999999</v>
      </c>
      <c r="M58" s="844">
        <v>0.87</v>
      </c>
      <c r="N58" s="844">
        <v>0.98</v>
      </c>
      <c r="O58" s="845">
        <v>12.41605</v>
      </c>
      <c r="P58" s="844">
        <v>0.03</v>
      </c>
      <c r="Q58" s="845">
        <v>32.458977529649992</v>
      </c>
      <c r="R58" s="829">
        <v>9352.5300000000007</v>
      </c>
      <c r="S58" s="836">
        <v>0.36118783528071347</v>
      </c>
      <c r="T58" s="836">
        <v>2.9000000000000001E-2</v>
      </c>
      <c r="U58" s="846">
        <v>3.9E-2</v>
      </c>
      <c r="V58" s="847">
        <v>27</v>
      </c>
      <c r="W58" s="848">
        <v>1.5039999999999999E-3</v>
      </c>
      <c r="X58" s="848">
        <v>7.9912500000000001E-3</v>
      </c>
      <c r="Y58" s="849">
        <v>0</v>
      </c>
      <c r="Z58" s="850">
        <v>117</v>
      </c>
      <c r="AD58" s="952" t="s">
        <v>172</v>
      </c>
      <c r="AE58" s="947">
        <v>2353</v>
      </c>
      <c r="AF58" s="923">
        <v>2422.0626387997791</v>
      </c>
      <c r="AG58" s="923">
        <v>32.458977529649992</v>
      </c>
      <c r="AH58" s="948">
        <v>6.1019999999999998E-2</v>
      </c>
      <c r="AI58" s="937">
        <v>149.77490902842175</v>
      </c>
      <c r="AJ58" s="937">
        <v>12.41605</v>
      </c>
      <c r="AK58" s="792">
        <v>2.6162731357831728E-2</v>
      </c>
      <c r="AL58" s="923">
        <v>0.32483778067540664</v>
      </c>
      <c r="AM58" s="923">
        <v>0</v>
      </c>
      <c r="AN58" s="937">
        <v>12.740887780675408</v>
      </c>
      <c r="AO58" s="937">
        <v>162.51579680909714</v>
      </c>
      <c r="AP58" s="792">
        <v>0.33</v>
      </c>
      <c r="AQ58" s="937">
        <v>56.218277573369704</v>
      </c>
      <c r="AR58" s="886">
        <v>0</v>
      </c>
      <c r="AS58" s="923">
        <v>5.6147516544049472</v>
      </c>
      <c r="AT58" s="923">
        <v>52.512133290371899</v>
      </c>
      <c r="AU58" s="949">
        <v>6.6625874999999999</v>
      </c>
      <c r="AV58" s="944">
        <v>0.14389502246807465</v>
      </c>
      <c r="AW58" s="923">
        <v>0.95871317800801326</v>
      </c>
      <c r="AX58" s="23">
        <v>0</v>
      </c>
      <c r="AY58" s="937">
        <v>116.35171154174962</v>
      </c>
      <c r="AZ58" s="923" t="s">
        <v>63</v>
      </c>
      <c r="BA58" s="950">
        <v>116.35171154174962</v>
      </c>
      <c r="BB58" s="951">
        <v>162.51579680909714</v>
      </c>
      <c r="BL58" s="887"/>
      <c r="BN58" s="945"/>
    </row>
    <row r="59" spans="3:66">
      <c r="C59" s="841" t="s">
        <v>237</v>
      </c>
      <c r="D59" s="842" t="s">
        <v>87</v>
      </c>
      <c r="E59" s="842">
        <v>2814</v>
      </c>
      <c r="F59" s="829">
        <v>50</v>
      </c>
      <c r="G59" s="830">
        <v>2025</v>
      </c>
      <c r="H59" s="830">
        <v>3.5</v>
      </c>
      <c r="I59" s="830">
        <v>2028</v>
      </c>
      <c r="J59" s="830">
        <v>40</v>
      </c>
      <c r="K59" s="843">
        <v>2375.0322962988125</v>
      </c>
      <c r="L59" s="843">
        <v>6.6625874999999999</v>
      </c>
      <c r="M59" s="844">
        <v>0.87</v>
      </c>
      <c r="N59" s="844">
        <v>0.98</v>
      </c>
      <c r="O59" s="845">
        <v>12.41605</v>
      </c>
      <c r="P59" s="844">
        <v>0.03</v>
      </c>
      <c r="Q59" s="845">
        <v>32.458977529649992</v>
      </c>
      <c r="R59" s="829">
        <v>9390.3179999999993</v>
      </c>
      <c r="S59" s="836">
        <v>0.36118783528071347</v>
      </c>
      <c r="T59" s="836">
        <v>2.9000000000000001E-2</v>
      </c>
      <c r="U59" s="846">
        <v>3.9E-2</v>
      </c>
      <c r="V59" s="847">
        <v>27</v>
      </c>
      <c r="W59" s="848">
        <v>1.5039999999999999E-3</v>
      </c>
      <c r="X59" s="848">
        <v>7.9912500000000001E-3</v>
      </c>
      <c r="Y59" s="849">
        <v>0</v>
      </c>
      <c r="Z59" s="850">
        <v>117</v>
      </c>
      <c r="AD59" s="952" t="s">
        <v>87</v>
      </c>
      <c r="AE59" s="947">
        <v>2814</v>
      </c>
      <c r="AF59" s="923">
        <v>2375.0322962988125</v>
      </c>
      <c r="AG59" s="923">
        <v>32.458977529649992</v>
      </c>
      <c r="AH59" s="948">
        <v>6.1019999999999998E-2</v>
      </c>
      <c r="AI59" s="937">
        <v>146.90511752901278</v>
      </c>
      <c r="AJ59" s="937">
        <v>12.41605</v>
      </c>
      <c r="AK59" s="792">
        <v>2.6162731357831728E-2</v>
      </c>
      <c r="AL59" s="923">
        <v>0.32483778067540664</v>
      </c>
      <c r="AM59" s="923">
        <v>0</v>
      </c>
      <c r="AN59" s="937">
        <v>12.740887780675408</v>
      </c>
      <c r="AO59" s="937">
        <v>159.64600530968818</v>
      </c>
      <c r="AP59" s="792">
        <v>0.33</v>
      </c>
      <c r="AQ59" s="937">
        <v>55.225544939009332</v>
      </c>
      <c r="AR59" s="886">
        <v>0</v>
      </c>
      <c r="AS59" s="923">
        <v>5.6147516544049472</v>
      </c>
      <c r="AT59" s="923">
        <v>52.724303525888551</v>
      </c>
      <c r="AU59" s="949">
        <v>6.6625874999999999</v>
      </c>
      <c r="AV59" s="944">
        <v>0.14389502246807465</v>
      </c>
      <c r="AW59" s="923">
        <v>0.95871317800801326</v>
      </c>
      <c r="AX59" s="23">
        <v>0</v>
      </c>
      <c r="AY59" s="937">
        <v>115.5711491429059</v>
      </c>
      <c r="AZ59" s="923" t="s">
        <v>63</v>
      </c>
      <c r="BA59" s="950">
        <v>115.5711491429059</v>
      </c>
      <c r="BB59" s="951">
        <v>159.64600530968818</v>
      </c>
      <c r="BL59" s="887"/>
      <c r="BN59" s="945"/>
    </row>
    <row r="60" spans="3:66">
      <c r="C60" s="841" t="s">
        <v>61</v>
      </c>
      <c r="D60" s="842" t="s">
        <v>88</v>
      </c>
      <c r="E60" s="842">
        <v>4225</v>
      </c>
      <c r="F60" s="829">
        <v>50</v>
      </c>
      <c r="G60" s="830">
        <v>2025</v>
      </c>
      <c r="H60" s="830">
        <v>3.5</v>
      </c>
      <c r="I60" s="830">
        <v>2028</v>
      </c>
      <c r="J60" s="830">
        <v>40</v>
      </c>
      <c r="K60" s="843">
        <v>2351.517125048329</v>
      </c>
      <c r="L60" s="843">
        <v>6.6625874999999999</v>
      </c>
      <c r="M60" s="844">
        <v>0.87</v>
      </c>
      <c r="N60" s="844">
        <v>0.98</v>
      </c>
      <c r="O60" s="845">
        <v>12.41605</v>
      </c>
      <c r="P60" s="844">
        <v>0.03</v>
      </c>
      <c r="Q60" s="845">
        <v>32.458977529649992</v>
      </c>
      <c r="R60" s="829">
        <v>9399.7649999999994</v>
      </c>
      <c r="S60" s="836">
        <v>0.36118783528071347</v>
      </c>
      <c r="T60" s="836">
        <v>2.9000000000000001E-2</v>
      </c>
      <c r="U60" s="846">
        <v>3.9E-2</v>
      </c>
      <c r="V60" s="847">
        <v>27</v>
      </c>
      <c r="W60" s="848">
        <v>1.5039999999999999E-3</v>
      </c>
      <c r="X60" s="848">
        <v>7.9912500000000001E-3</v>
      </c>
      <c r="Y60" s="849">
        <v>0</v>
      </c>
      <c r="Z60" s="850">
        <v>117</v>
      </c>
      <c r="AD60" s="952" t="s">
        <v>88</v>
      </c>
      <c r="AE60" s="947">
        <v>4225</v>
      </c>
      <c r="AF60" s="923">
        <v>2351.517125048329</v>
      </c>
      <c r="AG60" s="923">
        <v>32.458977529649992</v>
      </c>
      <c r="AH60" s="948">
        <v>6.1019999999999998E-2</v>
      </c>
      <c r="AI60" s="937">
        <v>145.47022177930828</v>
      </c>
      <c r="AJ60" s="937">
        <v>12.41605</v>
      </c>
      <c r="AK60" s="792">
        <v>2.6162731357831728E-2</v>
      </c>
      <c r="AL60" s="923">
        <v>0.32483778067540664</v>
      </c>
      <c r="AM60" s="923">
        <v>0</v>
      </c>
      <c r="AN60" s="937">
        <v>12.740887780675408</v>
      </c>
      <c r="AO60" s="937">
        <v>158.2111095599837</v>
      </c>
      <c r="AP60" s="792">
        <v>0.33</v>
      </c>
      <c r="AQ60" s="937">
        <v>54.729178621829149</v>
      </c>
      <c r="AR60" s="886">
        <v>0</v>
      </c>
      <c r="AS60" s="923">
        <v>5.6147516544049472</v>
      </c>
      <c r="AT60" s="923">
        <v>52.777346084767714</v>
      </c>
      <c r="AU60" s="949">
        <v>6.6625874999999999</v>
      </c>
      <c r="AV60" s="944">
        <v>0.14389502246807465</v>
      </c>
      <c r="AW60" s="923">
        <v>0.95871317800801326</v>
      </c>
      <c r="AX60" s="23">
        <v>0</v>
      </c>
      <c r="AY60" s="937">
        <v>115.12782538460488</v>
      </c>
      <c r="AZ60" s="923" t="s">
        <v>63</v>
      </c>
      <c r="BA60" s="950">
        <v>115.12782538460488</v>
      </c>
      <c r="BB60" s="951">
        <v>158.2111095599837</v>
      </c>
      <c r="BL60" s="887"/>
      <c r="BN60" s="945"/>
    </row>
    <row r="61" spans="3:66">
      <c r="C61" s="841" t="s">
        <v>238</v>
      </c>
      <c r="D61" s="842" t="s">
        <v>89</v>
      </c>
      <c r="E61" s="842">
        <v>6130</v>
      </c>
      <c r="F61" s="829">
        <v>50</v>
      </c>
      <c r="G61" s="830">
        <v>2025</v>
      </c>
      <c r="H61" s="830">
        <v>3.5</v>
      </c>
      <c r="I61" s="830">
        <v>2028</v>
      </c>
      <c r="J61" s="830">
        <v>40</v>
      </c>
      <c r="K61" s="843">
        <v>2328.0019537978455</v>
      </c>
      <c r="L61" s="843">
        <v>6.6625874999999999</v>
      </c>
      <c r="M61" s="844">
        <v>0.87</v>
      </c>
      <c r="N61" s="844">
        <v>0.98</v>
      </c>
      <c r="O61" s="845">
        <v>12.41605</v>
      </c>
      <c r="P61" s="844">
        <v>0.03</v>
      </c>
      <c r="Q61" s="845">
        <v>32.458977529649992</v>
      </c>
      <c r="R61" s="829">
        <v>9333.6360000000004</v>
      </c>
      <c r="S61" s="836">
        <v>0.36118783528071347</v>
      </c>
      <c r="T61" s="836">
        <v>2.9000000000000001E-2</v>
      </c>
      <c r="U61" s="846">
        <v>3.9E-2</v>
      </c>
      <c r="V61" s="847">
        <v>27</v>
      </c>
      <c r="W61" s="848">
        <v>1.5039999999999999E-3</v>
      </c>
      <c r="X61" s="848">
        <v>7.9912500000000001E-3</v>
      </c>
      <c r="Y61" s="849">
        <v>0</v>
      </c>
      <c r="Z61" s="850">
        <v>117</v>
      </c>
      <c r="AD61" s="952" t="s">
        <v>89</v>
      </c>
      <c r="AE61" s="947">
        <v>6130</v>
      </c>
      <c r="AF61" s="923">
        <v>2328.0019537978455</v>
      </c>
      <c r="AG61" s="923">
        <v>32.458977529649992</v>
      </c>
      <c r="AH61" s="948">
        <v>6.1019999999999998E-2</v>
      </c>
      <c r="AI61" s="937">
        <v>144.03532602960377</v>
      </c>
      <c r="AJ61" s="937">
        <v>12.41605</v>
      </c>
      <c r="AK61" s="792">
        <v>2.6162731357831728E-2</v>
      </c>
      <c r="AL61" s="923">
        <v>0.32483778067540664</v>
      </c>
      <c r="AM61" s="923">
        <v>0</v>
      </c>
      <c r="AN61" s="937">
        <v>12.740887780675408</v>
      </c>
      <c r="AO61" s="937">
        <v>156.77621381027916</v>
      </c>
      <c r="AP61" s="792">
        <v>0.33</v>
      </c>
      <c r="AQ61" s="937">
        <v>54.232812304648938</v>
      </c>
      <c r="AR61" s="886">
        <v>0</v>
      </c>
      <c r="AS61" s="923">
        <v>5.6147516544049472</v>
      </c>
      <c r="AT61" s="923">
        <v>52.406048172613573</v>
      </c>
      <c r="AU61" s="949">
        <v>6.6625874999999999</v>
      </c>
      <c r="AV61" s="944">
        <v>0.14389502246807465</v>
      </c>
      <c r="AW61" s="923">
        <v>0.95871317800801326</v>
      </c>
      <c r="AX61" s="23">
        <v>0</v>
      </c>
      <c r="AY61" s="937">
        <v>114.26016115527052</v>
      </c>
      <c r="AZ61" s="923" t="s">
        <v>63</v>
      </c>
      <c r="BA61" s="950">
        <v>114.26016115527052</v>
      </c>
      <c r="BB61" s="951">
        <v>156.77621381027916</v>
      </c>
      <c r="BL61" s="887"/>
      <c r="BN61" s="945"/>
    </row>
    <row r="62" spans="3:66">
      <c r="C62" s="826" t="s">
        <v>18</v>
      </c>
      <c r="D62" s="827" t="s">
        <v>90</v>
      </c>
      <c r="E62" s="827">
        <v>0</v>
      </c>
      <c r="F62" s="852">
        <v>211</v>
      </c>
      <c r="G62" s="853">
        <v>2025</v>
      </c>
      <c r="H62" s="854">
        <v>3.5</v>
      </c>
      <c r="I62" s="855">
        <v>2028</v>
      </c>
      <c r="J62" s="853">
        <v>40</v>
      </c>
      <c r="K62" s="856">
        <v>1610.416817617818</v>
      </c>
      <c r="L62" s="856">
        <v>5.3300700000000001</v>
      </c>
      <c r="M62" s="857">
        <v>0.87</v>
      </c>
      <c r="N62" s="857">
        <v>0.98</v>
      </c>
      <c r="O62" s="858">
        <v>9.9328400000000006</v>
      </c>
      <c r="P62" s="857">
        <v>0.03</v>
      </c>
      <c r="Q62" s="858">
        <v>32.458977529649992</v>
      </c>
      <c r="R62" s="852">
        <v>9447</v>
      </c>
      <c r="S62" s="859">
        <v>0.36118783528071347</v>
      </c>
      <c r="T62" s="859">
        <v>2.9000000000000001E-2</v>
      </c>
      <c r="U62" s="860">
        <v>3.9E-2</v>
      </c>
      <c r="V62" s="861">
        <v>27</v>
      </c>
      <c r="W62" s="862">
        <v>1.5039999999999999E-3</v>
      </c>
      <c r="X62" s="862">
        <v>7.9912500000000001E-3</v>
      </c>
      <c r="Y62" s="863">
        <v>0</v>
      </c>
      <c r="Z62" s="696">
        <v>117</v>
      </c>
      <c r="AD62" s="946" t="s">
        <v>90</v>
      </c>
      <c r="AE62" s="947">
        <v>0</v>
      </c>
      <c r="AF62" s="923">
        <v>1610.416817617818</v>
      </c>
      <c r="AG62" s="923">
        <v>32.458977529649992</v>
      </c>
      <c r="AH62" s="948">
        <v>6.105E-2</v>
      </c>
      <c r="AI62" s="937">
        <v>100.29756729375292</v>
      </c>
      <c r="AJ62" s="937">
        <v>9.9328400000000006</v>
      </c>
      <c r="AK62" s="792">
        <v>2.6162731357831728E-2</v>
      </c>
      <c r="AL62" s="923">
        <v>0.25987022454032532</v>
      </c>
      <c r="AM62" s="923">
        <v>0</v>
      </c>
      <c r="AN62" s="937">
        <v>10.192710224540326</v>
      </c>
      <c r="AO62" s="937">
        <v>110.49027751829324</v>
      </c>
      <c r="AP62" s="792">
        <v>0.33</v>
      </c>
      <c r="AQ62" s="937">
        <v>38.221349632729087</v>
      </c>
      <c r="AR62" s="886">
        <v>0</v>
      </c>
      <c r="AS62" s="923">
        <v>5.6147516544049472</v>
      </c>
      <c r="AT62" s="923">
        <v>53.042558879163536</v>
      </c>
      <c r="AU62" s="949">
        <v>5.3300700000000001</v>
      </c>
      <c r="AV62" s="944">
        <v>0.14389502246807465</v>
      </c>
      <c r="AW62" s="923">
        <v>0.7669705424064106</v>
      </c>
      <c r="AX62" s="23">
        <v>0</v>
      </c>
      <c r="AY62" s="937">
        <v>97.360949054299041</v>
      </c>
      <c r="AZ62" s="923" t="s">
        <v>63</v>
      </c>
      <c r="BA62" s="950">
        <v>97.360949054299041</v>
      </c>
      <c r="BB62" s="951">
        <v>110.49027751829324</v>
      </c>
      <c r="BL62" s="887"/>
      <c r="BN62" s="945"/>
    </row>
    <row r="63" spans="3:66">
      <c r="C63" s="841" t="s">
        <v>234</v>
      </c>
      <c r="D63" s="842" t="s">
        <v>170</v>
      </c>
      <c r="E63" s="842">
        <v>19</v>
      </c>
      <c r="F63" s="830">
        <v>211</v>
      </c>
      <c r="G63" s="830">
        <v>2025</v>
      </c>
      <c r="H63" s="830">
        <v>3.5</v>
      </c>
      <c r="I63" s="830">
        <v>2028</v>
      </c>
      <c r="J63" s="830">
        <v>40</v>
      </c>
      <c r="K63" s="843">
        <v>1739.2501630272436</v>
      </c>
      <c r="L63" s="843">
        <v>5.3300700000000001</v>
      </c>
      <c r="M63" s="844">
        <v>0.87</v>
      </c>
      <c r="N63" s="844">
        <v>0.98</v>
      </c>
      <c r="O63" s="845">
        <v>9.9328400000000006</v>
      </c>
      <c r="P63" s="844">
        <v>0.03</v>
      </c>
      <c r="Q63" s="845">
        <v>32.458977529649992</v>
      </c>
      <c r="R63" s="829">
        <v>9409.2119999999995</v>
      </c>
      <c r="S63" s="836">
        <v>0.36118783528071347</v>
      </c>
      <c r="T63" s="836">
        <v>2.9000000000000001E-2</v>
      </c>
      <c r="U63" s="846">
        <v>3.9E-2</v>
      </c>
      <c r="V63" s="847">
        <v>27</v>
      </c>
      <c r="W63" s="848">
        <v>1.5039999999999999E-3</v>
      </c>
      <c r="X63" s="848">
        <v>7.9912500000000001E-3</v>
      </c>
      <c r="Y63" s="849">
        <v>0</v>
      </c>
      <c r="Z63" s="850">
        <v>117</v>
      </c>
      <c r="AD63" s="952" t="s">
        <v>170</v>
      </c>
      <c r="AE63" s="947">
        <v>19</v>
      </c>
      <c r="AF63" s="923">
        <v>1739.2501630272436</v>
      </c>
      <c r="AG63" s="923">
        <v>32.458977529649992</v>
      </c>
      <c r="AH63" s="948">
        <v>6.105E-2</v>
      </c>
      <c r="AI63" s="937">
        <v>108.16284303099835</v>
      </c>
      <c r="AJ63" s="937">
        <v>9.9328400000000006</v>
      </c>
      <c r="AK63" s="792">
        <v>2.6162731357831728E-2</v>
      </c>
      <c r="AL63" s="923">
        <v>0.25987022454032532</v>
      </c>
      <c r="AM63" s="923">
        <v>0</v>
      </c>
      <c r="AN63" s="937">
        <v>10.192710224540326</v>
      </c>
      <c r="AO63" s="937">
        <v>118.35555325553867</v>
      </c>
      <c r="AP63" s="792">
        <v>0.33</v>
      </c>
      <c r="AQ63" s="937">
        <v>40.942145169343661</v>
      </c>
      <c r="AR63" s="886">
        <v>0</v>
      </c>
      <c r="AS63" s="923">
        <v>5.6147516544049472</v>
      </c>
      <c r="AT63" s="923">
        <v>52.830388643646884</v>
      </c>
      <c r="AU63" s="949">
        <v>5.3300700000000001</v>
      </c>
      <c r="AV63" s="944">
        <v>0.14389502246807465</v>
      </c>
      <c r="AW63" s="923">
        <v>0.7669705424064106</v>
      </c>
      <c r="AX63" s="23">
        <v>0</v>
      </c>
      <c r="AY63" s="937">
        <v>99.869574355396963</v>
      </c>
      <c r="AZ63" s="923" t="s">
        <v>63</v>
      </c>
      <c r="BA63" s="950">
        <v>99.869574355396963</v>
      </c>
      <c r="BB63" s="951">
        <v>118.35555325553867</v>
      </c>
      <c r="BL63" s="887"/>
      <c r="BN63" s="945"/>
    </row>
    <row r="64" spans="3:66">
      <c r="C64" s="841" t="s">
        <v>235</v>
      </c>
      <c r="D64" s="842" t="s">
        <v>171</v>
      </c>
      <c r="E64" s="842">
        <v>497</v>
      </c>
      <c r="F64" s="830">
        <v>211</v>
      </c>
      <c r="G64" s="830">
        <v>2025</v>
      </c>
      <c r="H64" s="830">
        <v>3.5</v>
      </c>
      <c r="I64" s="830">
        <v>2028</v>
      </c>
      <c r="J64" s="830">
        <v>40</v>
      </c>
      <c r="K64" s="843">
        <v>1835.8751720843122</v>
      </c>
      <c r="L64" s="843">
        <v>5.3300700000000001</v>
      </c>
      <c r="M64" s="844">
        <v>0.87</v>
      </c>
      <c r="N64" s="844">
        <v>0.98</v>
      </c>
      <c r="O64" s="845">
        <v>9.9328400000000006</v>
      </c>
      <c r="P64" s="844">
        <v>0.03</v>
      </c>
      <c r="Q64" s="845">
        <v>32.458977529649992</v>
      </c>
      <c r="R64" s="829">
        <v>9484.7880000000005</v>
      </c>
      <c r="S64" s="836">
        <v>0.36118783528071347</v>
      </c>
      <c r="T64" s="836">
        <v>2.9000000000000001E-2</v>
      </c>
      <c r="U64" s="846">
        <v>3.9E-2</v>
      </c>
      <c r="V64" s="847">
        <v>27</v>
      </c>
      <c r="W64" s="848">
        <v>1.5039999999999999E-3</v>
      </c>
      <c r="X64" s="848">
        <v>7.9912500000000001E-3</v>
      </c>
      <c r="Y64" s="849">
        <v>0</v>
      </c>
      <c r="Z64" s="850">
        <v>117</v>
      </c>
      <c r="AD64" s="952" t="s">
        <v>171</v>
      </c>
      <c r="AE64" s="947">
        <v>497</v>
      </c>
      <c r="AF64" s="923">
        <v>1835.8751720843122</v>
      </c>
      <c r="AG64" s="923">
        <v>32.458977529649992</v>
      </c>
      <c r="AH64" s="948">
        <v>6.105E-2</v>
      </c>
      <c r="AI64" s="937">
        <v>114.06179983393238</v>
      </c>
      <c r="AJ64" s="937">
        <v>9.9328400000000006</v>
      </c>
      <c r="AK64" s="792">
        <v>2.6162731357831728E-2</v>
      </c>
      <c r="AL64" s="923">
        <v>0.25987022454032532</v>
      </c>
      <c r="AM64" s="923">
        <v>0</v>
      </c>
      <c r="AN64" s="937">
        <v>10.192710224540326</v>
      </c>
      <c r="AO64" s="937">
        <v>124.2545100584727</v>
      </c>
      <c r="AP64" s="792">
        <v>0.33</v>
      </c>
      <c r="AQ64" s="937">
        <v>42.982741821804588</v>
      </c>
      <c r="AR64" s="886">
        <v>0</v>
      </c>
      <c r="AS64" s="923">
        <v>5.6147516544049472</v>
      </c>
      <c r="AT64" s="923">
        <v>53.254729114680202</v>
      </c>
      <c r="AU64" s="949">
        <v>5.3300700000000001</v>
      </c>
      <c r="AV64" s="944">
        <v>0.14389502246807465</v>
      </c>
      <c r="AW64" s="923">
        <v>0.7669705424064106</v>
      </c>
      <c r="AX64" s="23">
        <v>0</v>
      </c>
      <c r="AY64" s="937">
        <v>102.3345114788912</v>
      </c>
      <c r="AZ64" s="923" t="s">
        <v>63</v>
      </c>
      <c r="BA64" s="950">
        <v>102.3345114788912</v>
      </c>
      <c r="BB64" s="951">
        <v>124.2545100584727</v>
      </c>
      <c r="BL64" s="887"/>
      <c r="BN64" s="945"/>
    </row>
    <row r="65" spans="3:66">
      <c r="C65" s="841" t="s">
        <v>236</v>
      </c>
      <c r="D65" s="842" t="s">
        <v>172</v>
      </c>
      <c r="E65" s="842">
        <v>2353</v>
      </c>
      <c r="F65" s="830">
        <v>211</v>
      </c>
      <c r="G65" s="830">
        <v>2025</v>
      </c>
      <c r="H65" s="830">
        <v>3.5</v>
      </c>
      <c r="I65" s="830">
        <v>2028</v>
      </c>
      <c r="J65" s="830">
        <v>40</v>
      </c>
      <c r="K65" s="843">
        <v>1658.7293221463526</v>
      </c>
      <c r="L65" s="843">
        <v>5.3300700000000001</v>
      </c>
      <c r="M65" s="844">
        <v>0.87</v>
      </c>
      <c r="N65" s="844">
        <v>0.98</v>
      </c>
      <c r="O65" s="845">
        <v>9.9328400000000006</v>
      </c>
      <c r="P65" s="844">
        <v>0.03</v>
      </c>
      <c r="Q65" s="845">
        <v>32.458977529649992</v>
      </c>
      <c r="R65" s="829">
        <v>9352.5300000000007</v>
      </c>
      <c r="S65" s="836">
        <v>0.36118783528071347</v>
      </c>
      <c r="T65" s="836">
        <v>2.9000000000000001E-2</v>
      </c>
      <c r="U65" s="846">
        <v>3.9E-2</v>
      </c>
      <c r="V65" s="847">
        <v>27</v>
      </c>
      <c r="W65" s="848">
        <v>1.5039999999999999E-3</v>
      </c>
      <c r="X65" s="848">
        <v>7.9912500000000001E-3</v>
      </c>
      <c r="Y65" s="849">
        <v>0</v>
      </c>
      <c r="Z65" s="850">
        <v>117</v>
      </c>
      <c r="AD65" s="952" t="s">
        <v>172</v>
      </c>
      <c r="AE65" s="947">
        <v>2353</v>
      </c>
      <c r="AF65" s="923">
        <v>1658.7293221463526</v>
      </c>
      <c r="AG65" s="923">
        <v>32.458977529649992</v>
      </c>
      <c r="AH65" s="948">
        <v>6.105E-2</v>
      </c>
      <c r="AI65" s="937">
        <v>103.24704569521995</v>
      </c>
      <c r="AJ65" s="937">
        <v>9.9328400000000006</v>
      </c>
      <c r="AK65" s="792">
        <v>2.6162731357831728E-2</v>
      </c>
      <c r="AL65" s="923">
        <v>0.25987022454032532</v>
      </c>
      <c r="AM65" s="923">
        <v>0</v>
      </c>
      <c r="AN65" s="937">
        <v>10.192710224540326</v>
      </c>
      <c r="AO65" s="937">
        <v>113.43975591976027</v>
      </c>
      <c r="AP65" s="792">
        <v>0.33</v>
      </c>
      <c r="AQ65" s="937">
        <v>39.241647958959554</v>
      </c>
      <c r="AR65" s="886">
        <v>0</v>
      </c>
      <c r="AS65" s="923">
        <v>5.6147516544049472</v>
      </c>
      <c r="AT65" s="923">
        <v>52.512133290371899</v>
      </c>
      <c r="AU65" s="949">
        <v>5.3300700000000001</v>
      </c>
      <c r="AV65" s="944">
        <v>0.14389502246807465</v>
      </c>
      <c r="AW65" s="923">
        <v>0.7669705424064106</v>
      </c>
      <c r="AX65" s="23">
        <v>0</v>
      </c>
      <c r="AY65" s="937">
        <v>97.850821791737872</v>
      </c>
      <c r="AZ65" s="923" t="s">
        <v>63</v>
      </c>
      <c r="BA65" s="950">
        <v>97.850821791737872</v>
      </c>
      <c r="BB65" s="951">
        <v>113.43975591976027</v>
      </c>
      <c r="BL65" s="887"/>
      <c r="BN65" s="945"/>
    </row>
    <row r="66" spans="3:66">
      <c r="C66" s="841" t="s">
        <v>237</v>
      </c>
      <c r="D66" s="842" t="s">
        <v>87</v>
      </c>
      <c r="E66" s="842">
        <v>2814</v>
      </c>
      <c r="F66" s="829">
        <v>211</v>
      </c>
      <c r="G66" s="830">
        <v>2025</v>
      </c>
      <c r="H66" s="830">
        <v>3.5</v>
      </c>
      <c r="I66" s="830">
        <v>2028</v>
      </c>
      <c r="J66" s="830">
        <v>40</v>
      </c>
      <c r="K66" s="843">
        <v>1626.5209857939963</v>
      </c>
      <c r="L66" s="843">
        <v>5.3300700000000001</v>
      </c>
      <c r="M66" s="844">
        <v>0.87</v>
      </c>
      <c r="N66" s="844">
        <v>0.98</v>
      </c>
      <c r="O66" s="845">
        <v>9.9328400000000006</v>
      </c>
      <c r="P66" s="844">
        <v>0.03</v>
      </c>
      <c r="Q66" s="845">
        <v>32.458977529649992</v>
      </c>
      <c r="R66" s="829">
        <v>9390.3179999999993</v>
      </c>
      <c r="S66" s="836">
        <v>0.36118783528071347</v>
      </c>
      <c r="T66" s="836">
        <v>2.9000000000000001E-2</v>
      </c>
      <c r="U66" s="846">
        <v>3.9E-2</v>
      </c>
      <c r="V66" s="847">
        <v>27</v>
      </c>
      <c r="W66" s="848">
        <v>1.5039999999999999E-3</v>
      </c>
      <c r="X66" s="848">
        <v>7.9912500000000001E-3</v>
      </c>
      <c r="Y66" s="849">
        <v>0</v>
      </c>
      <c r="Z66" s="850">
        <v>117</v>
      </c>
      <c r="AD66" s="952" t="s">
        <v>87</v>
      </c>
      <c r="AE66" s="947">
        <v>2814</v>
      </c>
      <c r="AF66" s="923">
        <v>1626.5209857939963</v>
      </c>
      <c r="AG66" s="923">
        <v>32.458977529649992</v>
      </c>
      <c r="AH66" s="948">
        <v>6.105E-2</v>
      </c>
      <c r="AI66" s="937">
        <v>101.28072676090861</v>
      </c>
      <c r="AJ66" s="937">
        <v>9.9328400000000006</v>
      </c>
      <c r="AK66" s="792">
        <v>2.6162731357831728E-2</v>
      </c>
      <c r="AL66" s="923">
        <v>0.25987022454032532</v>
      </c>
      <c r="AM66" s="923">
        <v>0</v>
      </c>
      <c r="AN66" s="937">
        <v>10.192710224540326</v>
      </c>
      <c r="AO66" s="937">
        <v>111.47343698544893</v>
      </c>
      <c r="AP66" s="792">
        <v>0.33</v>
      </c>
      <c r="AQ66" s="937">
        <v>38.561449074805907</v>
      </c>
      <c r="AR66" s="886">
        <v>0</v>
      </c>
      <c r="AS66" s="923">
        <v>5.6147516544049472</v>
      </c>
      <c r="AT66" s="923">
        <v>52.724303525888551</v>
      </c>
      <c r="AU66" s="949">
        <v>5.3300700000000001</v>
      </c>
      <c r="AV66" s="944">
        <v>0.14389502246807465</v>
      </c>
      <c r="AW66" s="923">
        <v>0.7669705424064106</v>
      </c>
      <c r="AX66" s="23">
        <v>0</v>
      </c>
      <c r="AY66" s="937">
        <v>97.382793143100869</v>
      </c>
      <c r="AZ66" s="923" t="s">
        <v>63</v>
      </c>
      <c r="BA66" s="950">
        <v>97.382793143100869</v>
      </c>
      <c r="BB66" s="951">
        <v>111.47343698544893</v>
      </c>
      <c r="BL66" s="887"/>
      <c r="BN66" s="945"/>
    </row>
    <row r="67" spans="3:66">
      <c r="C67" s="841" t="s">
        <v>61</v>
      </c>
      <c r="D67" s="842" t="s">
        <v>88</v>
      </c>
      <c r="E67" s="842">
        <v>4225</v>
      </c>
      <c r="F67" s="829">
        <v>211</v>
      </c>
      <c r="G67" s="830">
        <v>2025</v>
      </c>
      <c r="H67" s="830">
        <v>3.5</v>
      </c>
      <c r="I67" s="830">
        <v>2028</v>
      </c>
      <c r="J67" s="830">
        <v>40</v>
      </c>
      <c r="K67" s="843">
        <v>1610.416817617818</v>
      </c>
      <c r="L67" s="843">
        <v>5.3300700000000001</v>
      </c>
      <c r="M67" s="844">
        <v>0.87</v>
      </c>
      <c r="N67" s="844">
        <v>0.98</v>
      </c>
      <c r="O67" s="845">
        <v>9.9328400000000006</v>
      </c>
      <c r="P67" s="844">
        <v>0.03</v>
      </c>
      <c r="Q67" s="845">
        <v>32.458977529649992</v>
      </c>
      <c r="R67" s="829">
        <v>9399.7649999999994</v>
      </c>
      <c r="S67" s="836">
        <v>0.36118783528071347</v>
      </c>
      <c r="T67" s="836">
        <v>2.9000000000000001E-2</v>
      </c>
      <c r="U67" s="846">
        <v>3.9E-2</v>
      </c>
      <c r="V67" s="847">
        <v>27</v>
      </c>
      <c r="W67" s="848">
        <v>1.5039999999999999E-3</v>
      </c>
      <c r="X67" s="848">
        <v>7.9912500000000001E-3</v>
      </c>
      <c r="Y67" s="849">
        <v>0</v>
      </c>
      <c r="Z67" s="850">
        <v>117</v>
      </c>
      <c r="AD67" s="952" t="s">
        <v>88</v>
      </c>
      <c r="AE67" s="947">
        <v>4225</v>
      </c>
      <c r="AF67" s="923">
        <v>1610.416817617818</v>
      </c>
      <c r="AG67" s="923">
        <v>32.458977529649992</v>
      </c>
      <c r="AH67" s="948">
        <v>6.105E-2</v>
      </c>
      <c r="AI67" s="937">
        <v>100.29756729375292</v>
      </c>
      <c r="AJ67" s="937">
        <v>9.9328400000000006</v>
      </c>
      <c r="AK67" s="792">
        <v>2.6162731357831728E-2</v>
      </c>
      <c r="AL67" s="923">
        <v>0.25987022454032532</v>
      </c>
      <c r="AM67" s="923">
        <v>0</v>
      </c>
      <c r="AN67" s="937">
        <v>10.192710224540326</v>
      </c>
      <c r="AO67" s="937">
        <v>110.49027751829324</v>
      </c>
      <c r="AP67" s="792">
        <v>0.33</v>
      </c>
      <c r="AQ67" s="937">
        <v>38.221349632729087</v>
      </c>
      <c r="AR67" s="886">
        <v>0</v>
      </c>
      <c r="AS67" s="923">
        <v>5.6147516544049472</v>
      </c>
      <c r="AT67" s="923">
        <v>52.777346084767714</v>
      </c>
      <c r="AU67" s="949">
        <v>5.3300700000000001</v>
      </c>
      <c r="AV67" s="944">
        <v>0.14389502246807465</v>
      </c>
      <c r="AW67" s="923">
        <v>0.7669705424064106</v>
      </c>
      <c r="AX67" s="23">
        <v>0</v>
      </c>
      <c r="AY67" s="937">
        <v>97.095736259903219</v>
      </c>
      <c r="AZ67" s="923" t="s">
        <v>63</v>
      </c>
      <c r="BA67" s="950">
        <v>97.095736259903219</v>
      </c>
      <c r="BB67" s="951">
        <v>110.49027751829324</v>
      </c>
      <c r="BL67" s="887"/>
      <c r="BN67" s="945"/>
    </row>
    <row r="68" spans="3:66">
      <c r="C68" s="841" t="s">
        <v>238</v>
      </c>
      <c r="D68" s="842" t="s">
        <v>89</v>
      </c>
      <c r="E68" s="842">
        <v>6130</v>
      </c>
      <c r="F68" s="829">
        <v>211</v>
      </c>
      <c r="G68" s="830">
        <v>2025</v>
      </c>
      <c r="H68" s="830">
        <v>3.5</v>
      </c>
      <c r="I68" s="830">
        <v>2028</v>
      </c>
      <c r="J68" s="830">
        <v>40</v>
      </c>
      <c r="K68" s="843">
        <v>1594.3126494416397</v>
      </c>
      <c r="L68" s="843">
        <v>5.3300700000000001</v>
      </c>
      <c r="M68" s="844">
        <v>0.87</v>
      </c>
      <c r="N68" s="844">
        <v>0.98</v>
      </c>
      <c r="O68" s="845">
        <v>9.9328400000000006</v>
      </c>
      <c r="P68" s="844">
        <v>0.03</v>
      </c>
      <c r="Q68" s="845">
        <v>32.458977529649992</v>
      </c>
      <c r="R68" s="829">
        <v>9333.6360000000004</v>
      </c>
      <c r="S68" s="836">
        <v>0.36118783528071347</v>
      </c>
      <c r="T68" s="836">
        <v>2.9000000000000001E-2</v>
      </c>
      <c r="U68" s="846">
        <v>3.9E-2</v>
      </c>
      <c r="V68" s="847">
        <v>27</v>
      </c>
      <c r="W68" s="848">
        <v>1.5039999999999999E-3</v>
      </c>
      <c r="X68" s="848">
        <v>7.9912500000000001E-3</v>
      </c>
      <c r="Y68" s="849">
        <v>0</v>
      </c>
      <c r="Z68" s="850">
        <v>117</v>
      </c>
      <c r="AD68" s="952" t="s">
        <v>89</v>
      </c>
      <c r="AE68" s="947">
        <v>6130</v>
      </c>
      <c r="AF68" s="923">
        <v>1594.3126494416397</v>
      </c>
      <c r="AG68" s="923">
        <v>32.458977529649992</v>
      </c>
      <c r="AH68" s="948">
        <v>6.105E-2</v>
      </c>
      <c r="AI68" s="937">
        <v>99.314407826597233</v>
      </c>
      <c r="AJ68" s="937">
        <v>9.9328400000000006</v>
      </c>
      <c r="AK68" s="792">
        <v>2.6162731357831728E-2</v>
      </c>
      <c r="AL68" s="923">
        <v>0.25987022454032532</v>
      </c>
      <c r="AM68" s="923">
        <v>0</v>
      </c>
      <c r="AN68" s="937">
        <v>10.192710224540326</v>
      </c>
      <c r="AO68" s="937">
        <v>109.50711805113755</v>
      </c>
      <c r="AP68" s="792">
        <v>0.33</v>
      </c>
      <c r="AQ68" s="937">
        <v>37.881250190652253</v>
      </c>
      <c r="AR68" s="886">
        <v>0</v>
      </c>
      <c r="AS68" s="923">
        <v>5.6147516544049472</v>
      </c>
      <c r="AT68" s="923">
        <v>52.406048172613573</v>
      </c>
      <c r="AU68" s="949">
        <v>5.3300700000000001</v>
      </c>
      <c r="AV68" s="944">
        <v>0.14389502246807465</v>
      </c>
      <c r="AW68" s="923">
        <v>0.7669705424064106</v>
      </c>
      <c r="AX68" s="23">
        <v>0</v>
      </c>
      <c r="AY68" s="937">
        <v>96.384338905672237</v>
      </c>
      <c r="AZ68" s="923" t="s">
        <v>63</v>
      </c>
      <c r="BA68" s="950">
        <v>96.384338905672237</v>
      </c>
      <c r="BB68" s="951">
        <v>109.50711805113755</v>
      </c>
      <c r="BL68" s="887"/>
      <c r="BN68" s="945"/>
    </row>
    <row r="69" spans="3:66">
      <c r="C69" s="826" t="s">
        <v>18</v>
      </c>
      <c r="D69" s="827" t="s">
        <v>91</v>
      </c>
      <c r="E69" s="827">
        <v>0</v>
      </c>
      <c r="F69" s="852">
        <v>233</v>
      </c>
      <c r="G69" s="853">
        <v>2025</v>
      </c>
      <c r="H69" s="854">
        <v>5</v>
      </c>
      <c r="I69" s="855">
        <v>2030</v>
      </c>
      <c r="J69" s="853">
        <v>40</v>
      </c>
      <c r="K69" s="856">
        <v>1248.2299521302555</v>
      </c>
      <c r="L69" s="856">
        <v>6.9761574</v>
      </c>
      <c r="M69" s="857">
        <v>1</v>
      </c>
      <c r="N69" s="857">
        <v>0.99</v>
      </c>
      <c r="O69" s="858">
        <v>27.922499999999999</v>
      </c>
      <c r="P69" s="857">
        <v>0.03</v>
      </c>
      <c r="Q69" s="858">
        <v>12.130040121265498</v>
      </c>
      <c r="R69" s="852">
        <v>9717</v>
      </c>
      <c r="S69" s="859">
        <v>0.35115174229668622</v>
      </c>
      <c r="T69" s="859">
        <v>2.7E-2</v>
      </c>
      <c r="U69" s="860">
        <v>3.9E-2</v>
      </c>
      <c r="V69" s="861">
        <v>28.4</v>
      </c>
      <c r="W69" s="862">
        <v>1.5039999999999999E-3</v>
      </c>
      <c r="X69" s="862">
        <v>7.9912500000000001E-3</v>
      </c>
      <c r="Y69" s="863">
        <v>0</v>
      </c>
      <c r="Z69" s="696">
        <v>117</v>
      </c>
      <c r="AD69" s="946" t="s">
        <v>91</v>
      </c>
      <c r="AE69" s="947">
        <v>0</v>
      </c>
      <c r="AF69" s="923">
        <v>1248.2299521302555</v>
      </c>
      <c r="AG69" s="923">
        <v>12.130040121265498</v>
      </c>
      <c r="AH69" s="948">
        <v>6.0999999999999999E-2</v>
      </c>
      <c r="AI69" s="937">
        <v>76.881959527342772</v>
      </c>
      <c r="AJ69" s="937">
        <v>27.922499999999999</v>
      </c>
      <c r="AK69" s="792">
        <v>2.6162731357831728E-2</v>
      </c>
      <c r="AL69" s="923">
        <v>0.73052886633905645</v>
      </c>
      <c r="AM69" s="923">
        <v>0</v>
      </c>
      <c r="AN69" s="937">
        <v>28.653028866339056</v>
      </c>
      <c r="AO69" s="937">
        <v>105.53498839368183</v>
      </c>
      <c r="AP69" s="792">
        <v>0.33</v>
      </c>
      <c r="AQ69" s="937">
        <v>36.507191225156298</v>
      </c>
      <c r="AR69" s="886">
        <v>0</v>
      </c>
      <c r="AS69" s="923">
        <v>5.6147516544049472</v>
      </c>
      <c r="AT69" s="923">
        <v>54.558541825852878</v>
      </c>
      <c r="AU69" s="949">
        <v>6.9761574</v>
      </c>
      <c r="AV69" s="944">
        <v>0.14389502246807465</v>
      </c>
      <c r="AW69" s="923">
        <v>1.0038343258138251</v>
      </c>
      <c r="AX69" s="23">
        <v>0</v>
      </c>
      <c r="AY69" s="937">
        <v>99.045724776823008</v>
      </c>
      <c r="AZ69" s="923" t="s">
        <v>63</v>
      </c>
      <c r="BA69" s="950">
        <v>99.045724776823008</v>
      </c>
      <c r="BB69" s="951">
        <v>105.53498839368183</v>
      </c>
      <c r="BL69" s="887"/>
      <c r="BN69" s="945"/>
    </row>
    <row r="70" spans="3:66">
      <c r="C70" s="841" t="s">
        <v>234</v>
      </c>
      <c r="D70" s="842" t="s">
        <v>170</v>
      </c>
      <c r="E70" s="842">
        <v>19</v>
      </c>
      <c r="F70" s="830">
        <v>236.72800000000001</v>
      </c>
      <c r="G70" s="830">
        <v>2025</v>
      </c>
      <c r="H70" s="830">
        <v>5</v>
      </c>
      <c r="I70" s="830">
        <v>2030</v>
      </c>
      <c r="J70" s="830">
        <v>40</v>
      </c>
      <c r="K70" s="843">
        <v>1373.0529473432812</v>
      </c>
      <c r="L70" s="843">
        <v>6.9761574</v>
      </c>
      <c r="M70" s="844">
        <v>1</v>
      </c>
      <c r="N70" s="844">
        <v>0.99</v>
      </c>
      <c r="O70" s="845">
        <v>27.922499999999999</v>
      </c>
      <c r="P70" s="844">
        <v>0.03</v>
      </c>
      <c r="Q70" s="845">
        <v>12.130040121265498</v>
      </c>
      <c r="R70" s="829">
        <v>9678.1319999999996</v>
      </c>
      <c r="S70" s="836">
        <v>0.35115174229668622</v>
      </c>
      <c r="T70" s="836">
        <v>2.7E-2</v>
      </c>
      <c r="U70" s="846">
        <v>3.9E-2</v>
      </c>
      <c r="V70" s="847">
        <v>28.4</v>
      </c>
      <c r="W70" s="848">
        <v>1.5039999999999999E-3</v>
      </c>
      <c r="X70" s="848">
        <v>7.9912500000000001E-3</v>
      </c>
      <c r="Y70" s="849">
        <v>0</v>
      </c>
      <c r="Z70" s="850">
        <v>117</v>
      </c>
      <c r="AD70" s="952" t="s">
        <v>170</v>
      </c>
      <c r="AE70" s="947">
        <v>19</v>
      </c>
      <c r="AF70" s="923">
        <v>1373.0529473432812</v>
      </c>
      <c r="AG70" s="923">
        <v>12.130040121265498</v>
      </c>
      <c r="AH70" s="948">
        <v>6.0999999999999999E-2</v>
      </c>
      <c r="AI70" s="937">
        <v>84.496162235337337</v>
      </c>
      <c r="AJ70" s="937">
        <v>27.922499999999999</v>
      </c>
      <c r="AK70" s="792">
        <v>2.6162731357831728E-2</v>
      </c>
      <c r="AL70" s="923">
        <v>0.73052886633905645</v>
      </c>
      <c r="AM70" s="923">
        <v>0</v>
      </c>
      <c r="AN70" s="937">
        <v>28.653028866339056</v>
      </c>
      <c r="AO70" s="937">
        <v>113.14919110167639</v>
      </c>
      <c r="AP70" s="792">
        <v>0.33</v>
      </c>
      <c r="AQ70" s="937">
        <v>39.141134323258747</v>
      </c>
      <c r="AR70" s="886">
        <v>0</v>
      </c>
      <c r="AS70" s="923">
        <v>5.6147516544049472</v>
      </c>
      <c r="AT70" s="923">
        <v>54.340307658549456</v>
      </c>
      <c r="AU70" s="949">
        <v>6.9761574</v>
      </c>
      <c r="AV70" s="944">
        <v>0.14389502246807465</v>
      </c>
      <c r="AW70" s="923">
        <v>1.0038343258138251</v>
      </c>
      <c r="AX70" s="23">
        <v>0</v>
      </c>
      <c r="AY70" s="937">
        <v>101.46143370762204</v>
      </c>
      <c r="AZ70" s="923" t="s">
        <v>63</v>
      </c>
      <c r="BA70" s="950">
        <v>101.46143370762204</v>
      </c>
      <c r="BB70" s="951">
        <v>113.14919110167639</v>
      </c>
      <c r="BL70" s="887"/>
      <c r="BN70" s="945"/>
    </row>
    <row r="71" spans="3:66">
      <c r="C71" s="841" t="s">
        <v>235</v>
      </c>
      <c r="D71" s="842" t="s">
        <v>171</v>
      </c>
      <c r="E71" s="842">
        <v>497</v>
      </c>
      <c r="F71" s="830">
        <v>225.078</v>
      </c>
      <c r="G71" s="830">
        <v>2025</v>
      </c>
      <c r="H71" s="830">
        <v>5</v>
      </c>
      <c r="I71" s="830">
        <v>2030</v>
      </c>
      <c r="J71" s="830">
        <v>40</v>
      </c>
      <c r="K71" s="843">
        <v>1460.4290439923989</v>
      </c>
      <c r="L71" s="843">
        <v>6.9761574</v>
      </c>
      <c r="M71" s="844">
        <v>1</v>
      </c>
      <c r="N71" s="844">
        <v>0.99</v>
      </c>
      <c r="O71" s="845">
        <v>27.922499999999999</v>
      </c>
      <c r="P71" s="844">
        <v>0.03</v>
      </c>
      <c r="Q71" s="845">
        <v>12.130040121265498</v>
      </c>
      <c r="R71" s="829">
        <v>9755.8680000000004</v>
      </c>
      <c r="S71" s="836">
        <v>0.35115174229668622</v>
      </c>
      <c r="T71" s="836">
        <v>2.7E-2</v>
      </c>
      <c r="U71" s="846">
        <v>3.9E-2</v>
      </c>
      <c r="V71" s="847">
        <v>28.4</v>
      </c>
      <c r="W71" s="848">
        <v>1.5039999999999999E-3</v>
      </c>
      <c r="X71" s="848">
        <v>7.9912500000000001E-3</v>
      </c>
      <c r="Y71" s="849">
        <v>0</v>
      </c>
      <c r="Z71" s="850">
        <v>117</v>
      </c>
      <c r="AD71" s="952" t="s">
        <v>171</v>
      </c>
      <c r="AE71" s="947">
        <v>497</v>
      </c>
      <c r="AF71" s="923">
        <v>1460.4290439923989</v>
      </c>
      <c r="AG71" s="923">
        <v>12.130040121265498</v>
      </c>
      <c r="AH71" s="948">
        <v>6.0999999999999999E-2</v>
      </c>
      <c r="AI71" s="937">
        <v>89.826104130933516</v>
      </c>
      <c r="AJ71" s="937">
        <v>27.922499999999999</v>
      </c>
      <c r="AK71" s="792">
        <v>2.6162731357831728E-2</v>
      </c>
      <c r="AL71" s="923">
        <v>0.73052886633905645</v>
      </c>
      <c r="AM71" s="923">
        <v>0</v>
      </c>
      <c r="AN71" s="937">
        <v>28.653028866339056</v>
      </c>
      <c r="AO71" s="937">
        <v>118.47913299727257</v>
      </c>
      <c r="AP71" s="792">
        <v>0.33</v>
      </c>
      <c r="AQ71" s="937">
        <v>40.984894491930454</v>
      </c>
      <c r="AR71" s="886">
        <v>0</v>
      </c>
      <c r="AS71" s="923">
        <v>5.6147516544049472</v>
      </c>
      <c r="AT71" s="923">
        <v>54.776775993156292</v>
      </c>
      <c r="AU71" s="949">
        <v>6.9761574</v>
      </c>
      <c r="AV71" s="944">
        <v>0.14389502246807465</v>
      </c>
      <c r="AW71" s="923">
        <v>1.0038343258138251</v>
      </c>
      <c r="AX71" s="23">
        <v>0</v>
      </c>
      <c r="AY71" s="937">
        <v>103.74166221090057</v>
      </c>
      <c r="AZ71" s="923" t="s">
        <v>63</v>
      </c>
      <c r="BA71" s="950">
        <v>103.74166221090057</v>
      </c>
      <c r="BB71" s="951">
        <v>118.47913299727257</v>
      </c>
      <c r="BL71" s="887"/>
      <c r="BN71" s="945"/>
    </row>
    <row r="72" spans="3:66">
      <c r="C72" s="841" t="s">
        <v>236</v>
      </c>
      <c r="D72" s="842" t="s">
        <v>172</v>
      </c>
      <c r="E72" s="842">
        <v>2353</v>
      </c>
      <c r="F72" s="830">
        <v>222.74799999999999</v>
      </c>
      <c r="G72" s="830">
        <v>2025</v>
      </c>
      <c r="H72" s="830">
        <v>5</v>
      </c>
      <c r="I72" s="830">
        <v>2030</v>
      </c>
      <c r="J72" s="830">
        <v>40</v>
      </c>
      <c r="K72" s="843">
        <v>1285.6768506941632</v>
      </c>
      <c r="L72" s="843">
        <v>6.9761574</v>
      </c>
      <c r="M72" s="844">
        <v>1</v>
      </c>
      <c r="N72" s="844">
        <v>0.99</v>
      </c>
      <c r="O72" s="845">
        <v>27.922499999999999</v>
      </c>
      <c r="P72" s="844">
        <v>0.03</v>
      </c>
      <c r="Q72" s="845">
        <v>12.130040121265498</v>
      </c>
      <c r="R72" s="829">
        <v>9619.83</v>
      </c>
      <c r="S72" s="836">
        <v>0.35115174229668622</v>
      </c>
      <c r="T72" s="836">
        <v>2.7E-2</v>
      </c>
      <c r="U72" s="846">
        <v>3.9E-2</v>
      </c>
      <c r="V72" s="847">
        <v>28.4</v>
      </c>
      <c r="W72" s="848">
        <v>1.5039999999999999E-3</v>
      </c>
      <c r="X72" s="848">
        <v>7.9912500000000001E-3</v>
      </c>
      <c r="Y72" s="849">
        <v>0</v>
      </c>
      <c r="Z72" s="850">
        <v>117</v>
      </c>
      <c r="AD72" s="952" t="s">
        <v>172</v>
      </c>
      <c r="AE72" s="947">
        <v>2353</v>
      </c>
      <c r="AF72" s="923">
        <v>1285.6768506941632</v>
      </c>
      <c r="AG72" s="923">
        <v>12.130040121265498</v>
      </c>
      <c r="AH72" s="948">
        <v>6.0999999999999999E-2</v>
      </c>
      <c r="AI72" s="937">
        <v>79.166220339741145</v>
      </c>
      <c r="AJ72" s="937">
        <v>27.922499999999999</v>
      </c>
      <c r="AK72" s="792">
        <v>2.6162731357831728E-2</v>
      </c>
      <c r="AL72" s="923">
        <v>0.73052886633905645</v>
      </c>
      <c r="AM72" s="923">
        <v>0</v>
      </c>
      <c r="AN72" s="937">
        <v>28.653028866339056</v>
      </c>
      <c r="AO72" s="937">
        <v>107.8192492060802</v>
      </c>
      <c r="AP72" s="792">
        <v>0.33</v>
      </c>
      <c r="AQ72" s="937">
        <v>37.297374154587033</v>
      </c>
      <c r="AR72" s="886">
        <v>0</v>
      </c>
      <c r="AS72" s="923">
        <v>5.6147516544049472</v>
      </c>
      <c r="AT72" s="923">
        <v>54.012956407594345</v>
      </c>
      <c r="AU72" s="949">
        <v>6.9761574</v>
      </c>
      <c r="AV72" s="944">
        <v>0.14389502246807465</v>
      </c>
      <c r="AW72" s="923">
        <v>1.0038343258138251</v>
      </c>
      <c r="AX72" s="23">
        <v>0</v>
      </c>
      <c r="AY72" s="937">
        <v>99.29032228799521</v>
      </c>
      <c r="AZ72" s="923" t="s">
        <v>63</v>
      </c>
      <c r="BA72" s="950">
        <v>99.29032228799521</v>
      </c>
      <c r="BB72" s="951">
        <v>107.8192492060802</v>
      </c>
      <c r="BL72" s="887"/>
      <c r="BN72" s="945"/>
    </row>
    <row r="73" spans="3:66">
      <c r="C73" s="841" t="s">
        <v>237</v>
      </c>
      <c r="D73" s="842" t="s">
        <v>87</v>
      </c>
      <c r="E73" s="842">
        <v>2814</v>
      </c>
      <c r="F73" s="830">
        <v>214.82600000000002</v>
      </c>
      <c r="G73" s="830">
        <v>2025</v>
      </c>
      <c r="H73" s="830">
        <v>5</v>
      </c>
      <c r="I73" s="830">
        <v>2030</v>
      </c>
      <c r="J73" s="830">
        <v>40</v>
      </c>
      <c r="K73" s="843">
        <v>1260.7122516515581</v>
      </c>
      <c r="L73" s="843">
        <v>6.9761574</v>
      </c>
      <c r="M73" s="844">
        <v>1</v>
      </c>
      <c r="N73" s="844">
        <v>0.99</v>
      </c>
      <c r="O73" s="845">
        <v>27.922499999999999</v>
      </c>
      <c r="P73" s="844">
        <v>0.03</v>
      </c>
      <c r="Q73" s="845">
        <v>12.130040121265498</v>
      </c>
      <c r="R73" s="829">
        <v>9658.6980000000003</v>
      </c>
      <c r="S73" s="836">
        <v>0.35115174229668622</v>
      </c>
      <c r="T73" s="836">
        <v>2.7E-2</v>
      </c>
      <c r="U73" s="846">
        <v>3.9E-2</v>
      </c>
      <c r="V73" s="847">
        <v>28.4</v>
      </c>
      <c r="W73" s="848">
        <v>1.5039999999999999E-3</v>
      </c>
      <c r="X73" s="848">
        <v>7.9912500000000001E-3</v>
      </c>
      <c r="Y73" s="849">
        <v>0</v>
      </c>
      <c r="Z73" s="850">
        <v>117</v>
      </c>
      <c r="AD73" s="952" t="s">
        <v>87</v>
      </c>
      <c r="AE73" s="947">
        <v>2814</v>
      </c>
      <c r="AF73" s="923">
        <v>1260.7122516515581</v>
      </c>
      <c r="AG73" s="923">
        <v>12.130040121265498</v>
      </c>
      <c r="AH73" s="948">
        <v>6.0999999999999999E-2</v>
      </c>
      <c r="AI73" s="937">
        <v>77.643379798142234</v>
      </c>
      <c r="AJ73" s="937">
        <v>27.922499999999999</v>
      </c>
      <c r="AK73" s="792">
        <v>2.6162731357831728E-2</v>
      </c>
      <c r="AL73" s="923">
        <v>0.73052886633905645</v>
      </c>
      <c r="AM73" s="923">
        <v>96.198592162982422</v>
      </c>
      <c r="AN73" s="937">
        <v>124.85162102932148</v>
      </c>
      <c r="AO73" s="937">
        <v>202.49500082746371</v>
      </c>
      <c r="AP73" s="792">
        <v>0.33</v>
      </c>
      <c r="AQ73" s="937">
        <v>70.048083861721224</v>
      </c>
      <c r="AR73" s="886">
        <v>0</v>
      </c>
      <c r="AS73" s="923">
        <v>5.6147516544049472</v>
      </c>
      <c r="AT73" s="923">
        <v>54.231190574897759</v>
      </c>
      <c r="AU73" s="949">
        <v>6.9761574</v>
      </c>
      <c r="AV73" s="944">
        <v>0.14389502246807465</v>
      </c>
      <c r="AW73" s="923">
        <v>1.0038343258138251</v>
      </c>
      <c r="AX73" s="23">
        <v>0</v>
      </c>
      <c r="AY73" s="937">
        <v>132.25926616243279</v>
      </c>
      <c r="AZ73" s="923" t="s">
        <v>63</v>
      </c>
      <c r="BA73" s="950">
        <v>132.25926616243279</v>
      </c>
      <c r="BB73" s="951">
        <v>202.49500082746371</v>
      </c>
      <c r="BL73" s="887"/>
      <c r="BN73" s="945"/>
    </row>
    <row r="74" spans="3:66">
      <c r="C74" s="841" t="s">
        <v>61</v>
      </c>
      <c r="D74" s="842" t="s">
        <v>88</v>
      </c>
      <c r="E74" s="842">
        <v>4225</v>
      </c>
      <c r="F74" s="830">
        <v>202.477</v>
      </c>
      <c r="G74" s="830">
        <v>2025</v>
      </c>
      <c r="H74" s="830">
        <v>5</v>
      </c>
      <c r="I74" s="830">
        <v>2030</v>
      </c>
      <c r="J74" s="830">
        <v>40</v>
      </c>
      <c r="K74" s="843">
        <v>1235.7476526089529</v>
      </c>
      <c r="L74" s="843">
        <v>6.9761574</v>
      </c>
      <c r="M74" s="844">
        <v>1</v>
      </c>
      <c r="N74" s="844">
        <v>0.99</v>
      </c>
      <c r="O74" s="845">
        <v>27.922499999999999</v>
      </c>
      <c r="P74" s="844">
        <v>0.03</v>
      </c>
      <c r="Q74" s="845">
        <v>12.130040121265498</v>
      </c>
      <c r="R74" s="829">
        <v>9668.4149999999991</v>
      </c>
      <c r="S74" s="836">
        <v>0.35115174229668622</v>
      </c>
      <c r="T74" s="836">
        <v>2.7E-2</v>
      </c>
      <c r="U74" s="846">
        <v>3.9E-2</v>
      </c>
      <c r="V74" s="847">
        <v>28.4</v>
      </c>
      <c r="W74" s="848">
        <v>1.5039999999999999E-3</v>
      </c>
      <c r="X74" s="848">
        <v>7.9912500000000001E-3</v>
      </c>
      <c r="Y74" s="849">
        <v>0</v>
      </c>
      <c r="Z74" s="850">
        <v>117</v>
      </c>
      <c r="AD74" s="952" t="s">
        <v>88</v>
      </c>
      <c r="AE74" s="947">
        <v>4225</v>
      </c>
      <c r="AF74" s="923">
        <v>1235.7476526089529</v>
      </c>
      <c r="AG74" s="923">
        <v>12.130040121265498</v>
      </c>
      <c r="AH74" s="948">
        <v>6.0999999999999999E-2</v>
      </c>
      <c r="AI74" s="937">
        <v>76.12053925654331</v>
      </c>
      <c r="AJ74" s="937">
        <v>27.922499999999999</v>
      </c>
      <c r="AK74" s="792">
        <v>2.6162731357831728E-2</v>
      </c>
      <c r="AL74" s="923">
        <v>0.73052886633905645</v>
      </c>
      <c r="AM74" s="923">
        <v>14.72428058229</v>
      </c>
      <c r="AN74" s="937">
        <v>43.377309448629056</v>
      </c>
      <c r="AO74" s="937">
        <v>119.49784870517237</v>
      </c>
      <c r="AP74" s="792">
        <v>0.33</v>
      </c>
      <c r="AQ74" s="937">
        <v>41.337293726709689</v>
      </c>
      <c r="AR74" s="886">
        <v>0</v>
      </c>
      <c r="AS74" s="923">
        <v>5.6147516544049472</v>
      </c>
      <c r="AT74" s="923">
        <v>54.285749116723601</v>
      </c>
      <c r="AU74" s="949">
        <v>6.9761574</v>
      </c>
      <c r="AV74" s="944">
        <v>0.14389502246807465</v>
      </c>
      <c r="AW74" s="923">
        <v>1.0038343258138251</v>
      </c>
      <c r="AX74" s="23">
        <v>0</v>
      </c>
      <c r="AY74" s="937">
        <v>103.60303456924713</v>
      </c>
      <c r="AZ74" s="923" t="s">
        <v>63</v>
      </c>
      <c r="BA74" s="950">
        <v>103.60303456924713</v>
      </c>
      <c r="BB74" s="951">
        <v>119.49784870517237</v>
      </c>
      <c r="BL74" s="887"/>
      <c r="BN74" s="945"/>
    </row>
    <row r="75" spans="3:66">
      <c r="C75" s="841" t="s">
        <v>238</v>
      </c>
      <c r="D75" s="842" t="s">
        <v>89</v>
      </c>
      <c r="E75" s="842">
        <v>6130</v>
      </c>
      <c r="F75" s="830">
        <v>191.75899999999999</v>
      </c>
      <c r="G75" s="830">
        <v>2025</v>
      </c>
      <c r="H75" s="830">
        <v>5</v>
      </c>
      <c r="I75" s="830">
        <v>2030</v>
      </c>
      <c r="J75" s="830">
        <v>40</v>
      </c>
      <c r="K75" s="843">
        <v>1235.7476526089529</v>
      </c>
      <c r="L75" s="843">
        <v>6.9761574</v>
      </c>
      <c r="M75" s="844">
        <v>1</v>
      </c>
      <c r="N75" s="844">
        <v>0.99</v>
      </c>
      <c r="O75" s="845">
        <v>27.922499999999999</v>
      </c>
      <c r="P75" s="844">
        <v>0.03</v>
      </c>
      <c r="Q75" s="845">
        <v>12.130040121265498</v>
      </c>
      <c r="R75" s="829">
        <v>9600.3960000000006</v>
      </c>
      <c r="S75" s="836">
        <v>0.35115174229668622</v>
      </c>
      <c r="T75" s="836">
        <v>2.7E-2</v>
      </c>
      <c r="U75" s="846">
        <v>3.9E-2</v>
      </c>
      <c r="V75" s="847">
        <v>28.4</v>
      </c>
      <c r="W75" s="848">
        <v>1.5039999999999999E-3</v>
      </c>
      <c r="X75" s="848">
        <v>7.9912500000000001E-3</v>
      </c>
      <c r="Y75" s="849">
        <v>0</v>
      </c>
      <c r="Z75" s="850">
        <v>117</v>
      </c>
      <c r="AD75" s="952" t="s">
        <v>89</v>
      </c>
      <c r="AE75" s="947">
        <v>6130</v>
      </c>
      <c r="AF75" s="923">
        <v>1235.7476526089529</v>
      </c>
      <c r="AG75" s="923">
        <v>12.130040121265498</v>
      </c>
      <c r="AH75" s="948">
        <v>6.0999999999999999E-2</v>
      </c>
      <c r="AI75" s="937">
        <v>76.12053925654331</v>
      </c>
      <c r="AJ75" s="937">
        <v>27.922499999999999</v>
      </c>
      <c r="AK75" s="792">
        <v>2.6162731357831728E-2</v>
      </c>
      <c r="AL75" s="923">
        <v>0.73052886633905645</v>
      </c>
      <c r="AM75" s="923">
        <v>25.7991364904832</v>
      </c>
      <c r="AN75" s="937">
        <v>54.452165356822256</v>
      </c>
      <c r="AO75" s="937">
        <v>130.57270461336557</v>
      </c>
      <c r="AP75" s="792">
        <v>0.33</v>
      </c>
      <c r="AQ75" s="937">
        <v>45.168363295062115</v>
      </c>
      <c r="AR75" s="886">
        <v>0</v>
      </c>
      <c r="AS75" s="923">
        <v>5.6147516544049472</v>
      </c>
      <c r="AT75" s="923">
        <v>53.903839323942648</v>
      </c>
      <c r="AU75" s="949">
        <v>6.9761574</v>
      </c>
      <c r="AV75" s="944">
        <v>0.14389502246807465</v>
      </c>
      <c r="AW75" s="923">
        <v>1.0038343258138251</v>
      </c>
      <c r="AX75" s="23">
        <v>0</v>
      </c>
      <c r="AY75" s="937">
        <v>107.0521943448186</v>
      </c>
      <c r="AZ75" s="923" t="s">
        <v>63</v>
      </c>
      <c r="BA75" s="950">
        <v>107.0521943448186</v>
      </c>
      <c r="BB75" s="951">
        <v>130.57270461336557</v>
      </c>
      <c r="BL75" s="887"/>
      <c r="BN75" s="945"/>
    </row>
    <row r="76" spans="3:66">
      <c r="C76" s="826" t="s">
        <v>18</v>
      </c>
      <c r="D76" s="827" t="s">
        <v>92</v>
      </c>
      <c r="E76" s="827">
        <v>0</v>
      </c>
      <c r="F76" s="852">
        <v>649</v>
      </c>
      <c r="G76" s="853">
        <v>2025</v>
      </c>
      <c r="H76" s="854">
        <v>5</v>
      </c>
      <c r="I76" s="855">
        <v>2030</v>
      </c>
      <c r="J76" s="853">
        <v>40</v>
      </c>
      <c r="K76" s="856">
        <v>1655.0983846219724</v>
      </c>
      <c r="L76" s="856">
        <v>2.4326081999999998</v>
      </c>
      <c r="M76" s="857">
        <v>0</v>
      </c>
      <c r="N76" s="857">
        <v>1</v>
      </c>
      <c r="O76" s="858">
        <v>42.4422</v>
      </c>
      <c r="P76" s="857">
        <v>0</v>
      </c>
      <c r="Q76" s="858">
        <v>12.081952747147499</v>
      </c>
      <c r="R76" s="852">
        <v>6040</v>
      </c>
      <c r="S76" s="859">
        <v>0.5649240860756457</v>
      </c>
      <c r="T76" s="859">
        <v>2.5000000000000001E-2</v>
      </c>
      <c r="U76" s="860">
        <v>3.7999999999999999E-2</v>
      </c>
      <c r="V76" s="861">
        <v>210</v>
      </c>
      <c r="W76" s="862">
        <v>1.5039999999999999E-3</v>
      </c>
      <c r="X76" s="862">
        <v>7.9912500000000001E-3</v>
      </c>
      <c r="Y76" s="863">
        <v>0</v>
      </c>
      <c r="Z76" s="696">
        <v>117</v>
      </c>
      <c r="AD76" s="946" t="s">
        <v>92</v>
      </c>
      <c r="AE76" s="947">
        <v>0</v>
      </c>
      <c r="AF76" s="923">
        <v>1655.0983846219724</v>
      </c>
      <c r="AG76" s="923">
        <v>12.081952747147499</v>
      </c>
      <c r="AH76" s="948">
        <v>6.234E-2</v>
      </c>
      <c r="AI76" s="937">
        <v>103.93202223159092</v>
      </c>
      <c r="AJ76" s="937">
        <v>42.4422</v>
      </c>
      <c r="AK76" s="792">
        <v>2.6162731357831728E-2</v>
      </c>
      <c r="AL76" s="923">
        <v>1.1104038768353657</v>
      </c>
      <c r="AM76" s="923">
        <v>0</v>
      </c>
      <c r="AN76" s="937">
        <v>43.552603876835363</v>
      </c>
      <c r="AO76" s="937">
        <v>147.48462610842628</v>
      </c>
      <c r="AP76" s="792">
        <v>0.78</v>
      </c>
      <c r="AQ76" s="937">
        <v>21.58480068323766</v>
      </c>
      <c r="AR76" s="886">
        <v>0</v>
      </c>
      <c r="AS76" s="923">
        <v>5.6147516544049472</v>
      </c>
      <c r="AT76" s="923">
        <v>33.913099992605886</v>
      </c>
      <c r="AU76" s="949">
        <v>2.4326081999999998</v>
      </c>
      <c r="AV76" s="944">
        <v>0.14389502246807465</v>
      </c>
      <c r="AW76" s="923">
        <v>0.35004021159502258</v>
      </c>
      <c r="AX76" s="23">
        <v>0</v>
      </c>
      <c r="AY76" s="937">
        <v>58.280549087438565</v>
      </c>
      <c r="AZ76" s="923" t="s">
        <v>63</v>
      </c>
      <c r="BA76" s="950">
        <v>58.280549087438565</v>
      </c>
      <c r="BB76" s="951">
        <v>147.48462610842628</v>
      </c>
      <c r="BL76" s="887"/>
      <c r="BN76" s="945"/>
    </row>
    <row r="77" spans="3:66">
      <c r="C77" s="841" t="s">
        <v>234</v>
      </c>
      <c r="D77" s="842" t="s">
        <v>170</v>
      </c>
      <c r="E77" s="842">
        <v>19</v>
      </c>
      <c r="F77" s="830">
        <v>655.49</v>
      </c>
      <c r="G77" s="830">
        <v>2025</v>
      </c>
      <c r="H77" s="830">
        <v>5</v>
      </c>
      <c r="I77" s="830">
        <v>2030</v>
      </c>
      <c r="J77" s="830">
        <v>40</v>
      </c>
      <c r="K77" s="843">
        <v>1820.6082230841698</v>
      </c>
      <c r="L77" s="843">
        <v>2.4326081999999998</v>
      </c>
      <c r="M77" s="844">
        <v>0</v>
      </c>
      <c r="N77" s="844">
        <v>1</v>
      </c>
      <c r="O77" s="845">
        <v>42.4422</v>
      </c>
      <c r="P77" s="844">
        <v>0</v>
      </c>
      <c r="Q77" s="845">
        <v>12.081952747147499</v>
      </c>
      <c r="R77" s="829">
        <v>6027.92</v>
      </c>
      <c r="S77" s="836">
        <v>0.5649240860756457</v>
      </c>
      <c r="T77" s="836">
        <v>2.5000000000000001E-2</v>
      </c>
      <c r="U77" s="846">
        <v>3.7999999999999999E-2</v>
      </c>
      <c r="V77" s="847">
        <v>210</v>
      </c>
      <c r="W77" s="848">
        <v>1.5039999999999999E-3</v>
      </c>
      <c r="X77" s="848">
        <v>7.9912500000000001E-3</v>
      </c>
      <c r="Y77" s="849">
        <v>0</v>
      </c>
      <c r="Z77" s="850">
        <v>117</v>
      </c>
      <c r="AD77" s="952" t="s">
        <v>170</v>
      </c>
      <c r="AE77" s="947">
        <v>19</v>
      </c>
      <c r="AF77" s="923">
        <v>1820.6082230841698</v>
      </c>
      <c r="AG77" s="923">
        <v>12.081952747147499</v>
      </c>
      <c r="AH77" s="948">
        <v>6.234E-2</v>
      </c>
      <c r="AI77" s="937">
        <v>114.24990556132431</v>
      </c>
      <c r="AJ77" s="937">
        <v>42.4422</v>
      </c>
      <c r="AK77" s="792">
        <v>2.6162731357831728E-2</v>
      </c>
      <c r="AL77" s="923">
        <v>1.1104038768353657</v>
      </c>
      <c r="AM77" s="923">
        <v>0</v>
      </c>
      <c r="AN77" s="937">
        <v>43.552603876835363</v>
      </c>
      <c r="AO77" s="937">
        <v>157.80250943815969</v>
      </c>
      <c r="AP77" s="792">
        <v>0.78</v>
      </c>
      <c r="AQ77" s="937">
        <v>23.094852686769656</v>
      </c>
      <c r="AR77" s="886">
        <v>0</v>
      </c>
      <c r="AS77" s="923">
        <v>5.6147516544049472</v>
      </c>
      <c r="AT77" s="923">
        <v>33.845273792620667</v>
      </c>
      <c r="AU77" s="949">
        <v>2.4326081999999998</v>
      </c>
      <c r="AV77" s="944">
        <v>0.14389502246807465</v>
      </c>
      <c r="AW77" s="923">
        <v>0.35004021159502258</v>
      </c>
      <c r="AX77" s="23">
        <v>0</v>
      </c>
      <c r="AY77" s="937">
        <v>59.722774890985342</v>
      </c>
      <c r="AZ77" s="923" t="s">
        <v>63</v>
      </c>
      <c r="BA77" s="950">
        <v>59.722774890985342</v>
      </c>
      <c r="BB77" s="951">
        <v>157.80250943815969</v>
      </c>
      <c r="BL77" s="887"/>
      <c r="BN77" s="945"/>
    </row>
    <row r="78" spans="3:66">
      <c r="C78" s="841" t="s">
        <v>235</v>
      </c>
      <c r="D78" s="842" t="s">
        <v>171</v>
      </c>
      <c r="E78" s="842">
        <v>497</v>
      </c>
      <c r="F78" s="830">
        <v>630.82799999999997</v>
      </c>
      <c r="G78" s="830">
        <v>2025</v>
      </c>
      <c r="H78" s="830">
        <v>5</v>
      </c>
      <c r="I78" s="830">
        <v>2030</v>
      </c>
      <c r="J78" s="830">
        <v>40</v>
      </c>
      <c r="K78" s="843">
        <v>1969.5670777001471</v>
      </c>
      <c r="L78" s="843">
        <v>2.4326081999999998</v>
      </c>
      <c r="M78" s="844">
        <v>0</v>
      </c>
      <c r="N78" s="844">
        <v>1</v>
      </c>
      <c r="O78" s="845">
        <v>42.4422</v>
      </c>
      <c r="P78" s="844">
        <v>0</v>
      </c>
      <c r="Q78" s="845">
        <v>12.081952747147499</v>
      </c>
      <c r="R78" s="829">
        <v>6058.119999999999</v>
      </c>
      <c r="S78" s="836">
        <v>0.5649240860756457</v>
      </c>
      <c r="T78" s="836">
        <v>2.5000000000000001E-2</v>
      </c>
      <c r="U78" s="846">
        <v>3.7999999999999999E-2</v>
      </c>
      <c r="V78" s="847">
        <v>210</v>
      </c>
      <c r="W78" s="848">
        <v>1.5039999999999999E-3</v>
      </c>
      <c r="X78" s="848">
        <v>7.9912500000000001E-3</v>
      </c>
      <c r="Y78" s="849">
        <v>0</v>
      </c>
      <c r="Z78" s="850">
        <v>117</v>
      </c>
      <c r="AD78" s="952" t="s">
        <v>171</v>
      </c>
      <c r="AE78" s="947">
        <v>497</v>
      </c>
      <c r="AF78" s="923">
        <v>1969.5670777001471</v>
      </c>
      <c r="AG78" s="923">
        <v>12.081952747147499</v>
      </c>
      <c r="AH78" s="948">
        <v>6.234E-2</v>
      </c>
      <c r="AI78" s="937">
        <v>123.53600055808434</v>
      </c>
      <c r="AJ78" s="937">
        <v>42.4422</v>
      </c>
      <c r="AK78" s="792">
        <v>2.6162731357831728E-2</v>
      </c>
      <c r="AL78" s="923">
        <v>1.1104038768353657</v>
      </c>
      <c r="AM78" s="923">
        <v>0</v>
      </c>
      <c r="AN78" s="937">
        <v>43.552603876835363</v>
      </c>
      <c r="AO78" s="937">
        <v>167.08860443491972</v>
      </c>
      <c r="AP78" s="792">
        <v>0.78</v>
      </c>
      <c r="AQ78" s="937">
        <v>24.453899489948441</v>
      </c>
      <c r="AR78" s="886">
        <v>0</v>
      </c>
      <c r="AS78" s="923">
        <v>5.6147516544049472</v>
      </c>
      <c r="AT78" s="923">
        <v>34.014839292583702</v>
      </c>
      <c r="AU78" s="949">
        <v>2.4326081999999998</v>
      </c>
      <c r="AV78" s="944">
        <v>0.14389502246807465</v>
      </c>
      <c r="AW78" s="923">
        <v>0.35004021159502258</v>
      </c>
      <c r="AX78" s="23">
        <v>0</v>
      </c>
      <c r="AY78" s="937">
        <v>61.251387194127162</v>
      </c>
      <c r="AZ78" s="923" t="s">
        <v>63</v>
      </c>
      <c r="BA78" s="950">
        <v>61.251387194127162</v>
      </c>
      <c r="BB78" s="951">
        <v>167.08860443491972</v>
      </c>
      <c r="BL78" s="887"/>
      <c r="BN78" s="945"/>
    </row>
    <row r="79" spans="3:66">
      <c r="C79" s="841" t="s">
        <v>236</v>
      </c>
      <c r="D79" s="842" t="s">
        <v>172</v>
      </c>
      <c r="E79" s="842">
        <v>2353</v>
      </c>
      <c r="F79" s="830">
        <v>611.35799999999995</v>
      </c>
      <c r="G79" s="830">
        <v>2025</v>
      </c>
      <c r="H79" s="830">
        <v>5</v>
      </c>
      <c r="I79" s="830">
        <v>2030</v>
      </c>
      <c r="J79" s="830">
        <v>40</v>
      </c>
      <c r="K79" s="843">
        <v>1721.3023200068515</v>
      </c>
      <c r="L79" s="843">
        <v>2.4326081999999998</v>
      </c>
      <c r="M79" s="844">
        <v>0</v>
      </c>
      <c r="N79" s="844">
        <v>1</v>
      </c>
      <c r="O79" s="845">
        <v>42.4422</v>
      </c>
      <c r="P79" s="844">
        <v>0</v>
      </c>
      <c r="Q79" s="845">
        <v>12.081952747147499</v>
      </c>
      <c r="R79" s="829">
        <v>6033.96</v>
      </c>
      <c r="S79" s="836">
        <v>0.5649240860756457</v>
      </c>
      <c r="T79" s="836">
        <v>2.5000000000000001E-2</v>
      </c>
      <c r="U79" s="846">
        <v>3.7999999999999999E-2</v>
      </c>
      <c r="V79" s="847">
        <v>210</v>
      </c>
      <c r="W79" s="848">
        <v>1.5039999999999999E-3</v>
      </c>
      <c r="X79" s="848">
        <v>7.9912500000000001E-3</v>
      </c>
      <c r="Y79" s="849">
        <v>0</v>
      </c>
      <c r="Z79" s="850">
        <v>117</v>
      </c>
      <c r="AD79" s="952" t="s">
        <v>172</v>
      </c>
      <c r="AE79" s="947">
        <v>2353</v>
      </c>
      <c r="AF79" s="923">
        <v>1721.3023200068515</v>
      </c>
      <c r="AG79" s="923">
        <v>12.081952747147499</v>
      </c>
      <c r="AH79" s="948">
        <v>6.234E-2</v>
      </c>
      <c r="AI79" s="937">
        <v>108.05917556348429</v>
      </c>
      <c r="AJ79" s="937">
        <v>42.4422</v>
      </c>
      <c r="AK79" s="792">
        <v>2.6162731357831728E-2</v>
      </c>
      <c r="AL79" s="923">
        <v>1.1104038768353657</v>
      </c>
      <c r="AM79" s="923">
        <v>0</v>
      </c>
      <c r="AN79" s="937">
        <v>43.552603876835363</v>
      </c>
      <c r="AO79" s="937">
        <v>151.61177944031965</v>
      </c>
      <c r="AP79" s="792">
        <v>0.78</v>
      </c>
      <c r="AQ79" s="937">
        <v>22.188821484650457</v>
      </c>
      <c r="AR79" s="886">
        <v>0</v>
      </c>
      <c r="AS79" s="923">
        <v>5.6147516544049472</v>
      </c>
      <c r="AT79" s="923">
        <v>33.879186892613269</v>
      </c>
      <c r="AU79" s="949">
        <v>2.4326081999999998</v>
      </c>
      <c r="AV79" s="944">
        <v>0.14389502246807465</v>
      </c>
      <c r="AW79" s="923">
        <v>0.35004021159502258</v>
      </c>
      <c r="AX79" s="23">
        <v>0</v>
      </c>
      <c r="AY79" s="937">
        <v>58.850656788858743</v>
      </c>
      <c r="AZ79" s="923" t="s">
        <v>63</v>
      </c>
      <c r="BA79" s="950">
        <v>58.850656788858743</v>
      </c>
      <c r="BB79" s="951">
        <v>151.61177944031965</v>
      </c>
      <c r="BL79" s="887"/>
      <c r="BN79" s="945"/>
    </row>
    <row r="80" spans="3:66">
      <c r="C80" s="841" t="s">
        <v>237</v>
      </c>
      <c r="D80" s="842" t="s">
        <v>87</v>
      </c>
      <c r="E80" s="842">
        <v>2814</v>
      </c>
      <c r="F80" s="830">
        <v>593.18600000000004</v>
      </c>
      <c r="G80" s="830">
        <v>2025</v>
      </c>
      <c r="H80" s="830">
        <v>5</v>
      </c>
      <c r="I80" s="830">
        <v>2030</v>
      </c>
      <c r="J80" s="830">
        <v>40</v>
      </c>
      <c r="K80" s="843">
        <v>1671.6493684681921</v>
      </c>
      <c r="L80" s="843">
        <v>2.4326081999999998</v>
      </c>
      <c r="M80" s="844">
        <v>0</v>
      </c>
      <c r="N80" s="844">
        <v>1</v>
      </c>
      <c r="O80" s="845">
        <v>42.4422</v>
      </c>
      <c r="P80" s="844">
        <v>0</v>
      </c>
      <c r="Q80" s="845">
        <v>12.081952747147499</v>
      </c>
      <c r="R80" s="829">
        <v>6058.119999999999</v>
      </c>
      <c r="S80" s="836">
        <v>0.5649240860756457</v>
      </c>
      <c r="T80" s="836">
        <v>2.5000000000000001E-2</v>
      </c>
      <c r="U80" s="846">
        <v>3.7999999999999999E-2</v>
      </c>
      <c r="V80" s="847">
        <v>210</v>
      </c>
      <c r="W80" s="848">
        <v>1.5039999999999999E-3</v>
      </c>
      <c r="X80" s="848">
        <v>7.9912500000000001E-3</v>
      </c>
      <c r="Y80" s="849">
        <v>0</v>
      </c>
      <c r="Z80" s="850">
        <v>117</v>
      </c>
      <c r="AD80" s="952" t="s">
        <v>87</v>
      </c>
      <c r="AE80" s="947">
        <v>2814</v>
      </c>
      <c r="AF80" s="923">
        <v>1671.6493684681921</v>
      </c>
      <c r="AG80" s="923">
        <v>12.081952747147499</v>
      </c>
      <c r="AH80" s="948">
        <v>6.234E-2</v>
      </c>
      <c r="AI80" s="937">
        <v>104.96381056456426</v>
      </c>
      <c r="AJ80" s="937">
        <v>42.4422</v>
      </c>
      <c r="AK80" s="792">
        <v>2.6162731357831728E-2</v>
      </c>
      <c r="AL80" s="923">
        <v>1.1104038768353657</v>
      </c>
      <c r="AM80" s="923">
        <v>60.337595725055991</v>
      </c>
      <c r="AN80" s="937">
        <v>103.89019960189135</v>
      </c>
      <c r="AO80" s="937">
        <v>208.85401016645562</v>
      </c>
      <c r="AP80" s="792">
        <v>0.78</v>
      </c>
      <c r="AQ80" s="937">
        <v>30.566387157015516</v>
      </c>
      <c r="AR80" s="886">
        <v>0</v>
      </c>
      <c r="AS80" s="923">
        <v>5.6147516544049472</v>
      </c>
      <c r="AT80" s="923">
        <v>34.014839292583702</v>
      </c>
      <c r="AU80" s="949">
        <v>2.4326081999999998</v>
      </c>
      <c r="AV80" s="944">
        <v>0.14389502246807465</v>
      </c>
      <c r="AW80" s="923">
        <v>0.35004021159502258</v>
      </c>
      <c r="AX80" s="23">
        <v>0</v>
      </c>
      <c r="AY80" s="937">
        <v>67.363874861194248</v>
      </c>
      <c r="AZ80" s="923" t="s">
        <v>63</v>
      </c>
      <c r="BA80" s="950">
        <v>67.363874861194248</v>
      </c>
      <c r="BB80" s="951">
        <v>208.85401016645562</v>
      </c>
      <c r="BL80" s="887"/>
      <c r="BN80" s="945"/>
    </row>
    <row r="81" spans="3:66">
      <c r="C81" s="841" t="s">
        <v>61</v>
      </c>
      <c r="D81" s="842" t="s">
        <v>88</v>
      </c>
      <c r="E81" s="842">
        <v>4225</v>
      </c>
      <c r="F81" s="830">
        <v>560.08699999999999</v>
      </c>
      <c r="G81" s="830">
        <v>2025</v>
      </c>
      <c r="H81" s="830">
        <v>5</v>
      </c>
      <c r="I81" s="830">
        <v>2030</v>
      </c>
      <c r="J81" s="830">
        <v>40</v>
      </c>
      <c r="K81" s="843">
        <v>1638.5474007757527</v>
      </c>
      <c r="L81" s="843">
        <v>2.4326081999999998</v>
      </c>
      <c r="M81" s="844">
        <v>0</v>
      </c>
      <c r="N81" s="844">
        <v>1</v>
      </c>
      <c r="O81" s="845">
        <v>42.4422</v>
      </c>
      <c r="P81" s="844">
        <v>0</v>
      </c>
      <c r="Q81" s="845">
        <v>12.081952747147499</v>
      </c>
      <c r="R81" s="829">
        <v>6076.24</v>
      </c>
      <c r="S81" s="836">
        <v>0.5649240860756457</v>
      </c>
      <c r="T81" s="836">
        <v>2.5000000000000001E-2</v>
      </c>
      <c r="U81" s="846">
        <v>3.7999999999999999E-2</v>
      </c>
      <c r="V81" s="847">
        <v>210</v>
      </c>
      <c r="W81" s="848">
        <v>1.5039999999999999E-3</v>
      </c>
      <c r="X81" s="848">
        <v>7.9912500000000001E-3</v>
      </c>
      <c r="Y81" s="849">
        <v>0</v>
      </c>
      <c r="Z81" s="850">
        <v>117</v>
      </c>
      <c r="AD81" s="952" t="s">
        <v>88</v>
      </c>
      <c r="AE81" s="947">
        <v>4225</v>
      </c>
      <c r="AF81" s="923">
        <v>1638.5474007757527</v>
      </c>
      <c r="AG81" s="923">
        <v>12.081952747147499</v>
      </c>
      <c r="AH81" s="948">
        <v>6.234E-2</v>
      </c>
      <c r="AI81" s="937">
        <v>102.9002338986176</v>
      </c>
      <c r="AJ81" s="937">
        <v>42.4422</v>
      </c>
      <c r="AK81" s="792">
        <v>2.6162731357831728E-2</v>
      </c>
      <c r="AL81" s="923">
        <v>1.1104038768353657</v>
      </c>
      <c r="AM81" s="923">
        <v>9.2536638782400011</v>
      </c>
      <c r="AN81" s="937">
        <v>52.806267755075368</v>
      </c>
      <c r="AO81" s="937">
        <v>155.70650165369295</v>
      </c>
      <c r="AP81" s="792">
        <v>0.78</v>
      </c>
      <c r="AQ81" s="937">
        <v>22.788095898269074</v>
      </c>
      <c r="AR81" s="886">
        <v>0</v>
      </c>
      <c r="AS81" s="923">
        <v>5.6147516544049472</v>
      </c>
      <c r="AT81" s="923">
        <v>34.116578592561517</v>
      </c>
      <c r="AU81" s="949">
        <v>2.4326081999999998</v>
      </c>
      <c r="AV81" s="944">
        <v>0.14389502246807465</v>
      </c>
      <c r="AW81" s="923">
        <v>0.35004021159502258</v>
      </c>
      <c r="AX81" s="23">
        <v>0</v>
      </c>
      <c r="AY81" s="937">
        <v>59.687322902425606</v>
      </c>
      <c r="AZ81" s="923" t="s">
        <v>63</v>
      </c>
      <c r="BA81" s="950">
        <v>59.687322902425606</v>
      </c>
      <c r="BB81" s="951">
        <v>155.70650165369295</v>
      </c>
      <c r="BL81" s="887"/>
      <c r="BN81" s="945"/>
    </row>
    <row r="82" spans="3:66">
      <c r="C82" s="841" t="s">
        <v>238</v>
      </c>
      <c r="D82" s="842" t="s">
        <v>89</v>
      </c>
      <c r="E82" s="842">
        <v>6130</v>
      </c>
      <c r="F82" s="830">
        <v>525.04100000000005</v>
      </c>
      <c r="G82" s="830">
        <v>2025</v>
      </c>
      <c r="H82" s="830">
        <v>5</v>
      </c>
      <c r="I82" s="830">
        <v>2030</v>
      </c>
      <c r="J82" s="830">
        <v>40</v>
      </c>
      <c r="K82" s="843">
        <v>1638.5474007757527</v>
      </c>
      <c r="L82" s="843">
        <v>2.4326081999999998</v>
      </c>
      <c r="M82" s="844">
        <v>0</v>
      </c>
      <c r="N82" s="844">
        <v>1</v>
      </c>
      <c r="O82" s="845">
        <v>42.4422</v>
      </c>
      <c r="P82" s="844">
        <v>0</v>
      </c>
      <c r="Q82" s="845">
        <v>12.081952747147499</v>
      </c>
      <c r="R82" s="829">
        <v>6076.24</v>
      </c>
      <c r="S82" s="836">
        <v>0.5649240860756457</v>
      </c>
      <c r="T82" s="836">
        <v>2.5000000000000001E-2</v>
      </c>
      <c r="U82" s="846">
        <v>3.7999999999999999E-2</v>
      </c>
      <c r="V82" s="847">
        <v>210</v>
      </c>
      <c r="W82" s="848">
        <v>1.5039999999999999E-3</v>
      </c>
      <c r="X82" s="848">
        <v>7.9912500000000001E-3</v>
      </c>
      <c r="Y82" s="849">
        <v>0</v>
      </c>
      <c r="Z82" s="850">
        <v>117</v>
      </c>
      <c r="AD82" s="952" t="s">
        <v>89</v>
      </c>
      <c r="AE82" s="947">
        <v>6130</v>
      </c>
      <c r="AF82" s="923">
        <v>1638.5474007757527</v>
      </c>
      <c r="AG82" s="923">
        <v>12.081952747147499</v>
      </c>
      <c r="AH82" s="948">
        <v>6.234E-2</v>
      </c>
      <c r="AI82" s="937">
        <v>102.9002338986176</v>
      </c>
      <c r="AJ82" s="937">
        <v>42.4422</v>
      </c>
      <c r="AK82" s="792">
        <v>2.6162731357831728E-2</v>
      </c>
      <c r="AL82" s="923">
        <v>1.1104038768353657</v>
      </c>
      <c r="AM82" s="923">
        <v>16.328674891008003</v>
      </c>
      <c r="AN82" s="937">
        <v>59.881278767843369</v>
      </c>
      <c r="AO82" s="937">
        <v>162.78151266646097</v>
      </c>
      <c r="AP82" s="792">
        <v>0.78</v>
      </c>
      <c r="AQ82" s="937">
        <v>23.82354417902777</v>
      </c>
      <c r="AR82" s="886">
        <v>0</v>
      </c>
      <c r="AS82" s="923">
        <v>5.6147516544049472</v>
      </c>
      <c r="AT82" s="923">
        <v>34.116578592561517</v>
      </c>
      <c r="AU82" s="949">
        <v>2.4326081999999998</v>
      </c>
      <c r="AV82" s="944">
        <v>0.14389502246807465</v>
      </c>
      <c r="AW82" s="923">
        <v>0.35004021159502258</v>
      </c>
      <c r="AX82" s="23">
        <v>0</v>
      </c>
      <c r="AY82" s="937">
        <v>60.722771183184307</v>
      </c>
      <c r="AZ82" s="923" t="s">
        <v>63</v>
      </c>
      <c r="BA82" s="950">
        <v>60.722771183184307</v>
      </c>
      <c r="BB82" s="951">
        <v>162.78151266646097</v>
      </c>
      <c r="BL82" s="887"/>
      <c r="BN82" s="945"/>
    </row>
    <row r="83" spans="3:66">
      <c r="C83" s="826" t="s">
        <v>18</v>
      </c>
      <c r="D83" s="827" t="s">
        <v>93</v>
      </c>
      <c r="E83" s="827">
        <v>0</v>
      </c>
      <c r="F83" s="852">
        <v>1227</v>
      </c>
      <c r="G83" s="853">
        <v>2025</v>
      </c>
      <c r="H83" s="854">
        <v>5</v>
      </c>
      <c r="I83" s="855">
        <v>2030</v>
      </c>
      <c r="J83" s="853">
        <v>40</v>
      </c>
      <c r="K83" s="856">
        <v>1397.9333212153492</v>
      </c>
      <c r="L83" s="856">
        <v>2.0506283999999999</v>
      </c>
      <c r="M83" s="857">
        <v>0</v>
      </c>
      <c r="N83" s="857">
        <v>1</v>
      </c>
      <c r="O83" s="858">
        <v>35.18235</v>
      </c>
      <c r="P83" s="857">
        <v>0</v>
      </c>
      <c r="Q83" s="858">
        <v>11.885996697616648</v>
      </c>
      <c r="R83" s="852">
        <v>6122</v>
      </c>
      <c r="S83" s="859">
        <v>0.55735731458622995</v>
      </c>
      <c r="T83" s="859">
        <v>2.5000000000000001E-2</v>
      </c>
      <c r="U83" s="860">
        <v>3.7999999999999999E-2</v>
      </c>
      <c r="V83" s="861">
        <v>210</v>
      </c>
      <c r="W83" s="862">
        <v>1.5039999999999999E-3</v>
      </c>
      <c r="X83" s="862">
        <v>7.9912500000000001E-3</v>
      </c>
      <c r="Y83" s="863">
        <v>0</v>
      </c>
      <c r="Z83" s="696">
        <v>117</v>
      </c>
      <c r="AD83" s="946" t="s">
        <v>93</v>
      </c>
      <c r="AE83" s="947">
        <v>0</v>
      </c>
      <c r="AF83" s="923">
        <v>1397.9333212153492</v>
      </c>
      <c r="AG83" s="923">
        <v>11.885996697616648</v>
      </c>
      <c r="AH83" s="948">
        <v>6.234E-2</v>
      </c>
      <c r="AI83" s="937">
        <v>87.888136278694304</v>
      </c>
      <c r="AJ83" s="937">
        <v>35.18235</v>
      </c>
      <c r="AK83" s="792">
        <v>2.6162731357831728E-2</v>
      </c>
      <c r="AL83" s="923">
        <v>0.92046637158721112</v>
      </c>
      <c r="AM83" s="923">
        <v>0</v>
      </c>
      <c r="AN83" s="937">
        <v>36.10281637158721</v>
      </c>
      <c r="AO83" s="937">
        <v>123.99095265028151</v>
      </c>
      <c r="AP83" s="792">
        <v>0.78</v>
      </c>
      <c r="AQ83" s="937">
        <v>18.146433768042606</v>
      </c>
      <c r="AR83" s="886">
        <v>0</v>
      </c>
      <c r="AS83" s="923">
        <v>5.6147516544049472</v>
      </c>
      <c r="AT83" s="923">
        <v>34.373509628267094</v>
      </c>
      <c r="AU83" s="949">
        <v>2.0506283999999999</v>
      </c>
      <c r="AV83" s="944">
        <v>0.14389502246807465</v>
      </c>
      <c r="AW83" s="923">
        <v>0.29507521969167194</v>
      </c>
      <c r="AX83" s="23">
        <v>0</v>
      </c>
      <c r="AY83" s="937">
        <v>54.865647016001375</v>
      </c>
      <c r="AZ83" s="923" t="s">
        <v>63</v>
      </c>
      <c r="BA83" s="950">
        <v>54.865647016001375</v>
      </c>
      <c r="BB83" s="951">
        <v>123.99095265028151</v>
      </c>
      <c r="BL83" s="887"/>
      <c r="BN83" s="945"/>
    </row>
    <row r="84" spans="3:66">
      <c r="C84" s="841" t="s">
        <v>234</v>
      </c>
      <c r="D84" s="842" t="s">
        <v>170</v>
      </c>
      <c r="E84" s="842">
        <v>19</v>
      </c>
      <c r="F84" s="830">
        <v>1239.27</v>
      </c>
      <c r="G84" s="830">
        <v>2025</v>
      </c>
      <c r="H84" s="830">
        <v>5</v>
      </c>
      <c r="I84" s="830">
        <v>2030</v>
      </c>
      <c r="J84" s="830">
        <v>40</v>
      </c>
      <c r="K84" s="843">
        <v>1537.7266533368843</v>
      </c>
      <c r="L84" s="843">
        <v>2.0506283999999999</v>
      </c>
      <c r="M84" s="844">
        <v>0</v>
      </c>
      <c r="N84" s="844">
        <v>1</v>
      </c>
      <c r="O84" s="845">
        <v>35.18235</v>
      </c>
      <c r="P84" s="844">
        <v>0</v>
      </c>
      <c r="Q84" s="845">
        <v>11.885996697616648</v>
      </c>
      <c r="R84" s="829">
        <v>6109.7560000000003</v>
      </c>
      <c r="S84" s="836">
        <v>0.55735731458622995</v>
      </c>
      <c r="T84" s="836">
        <v>2.5000000000000001E-2</v>
      </c>
      <c r="U84" s="846">
        <v>3.7999999999999999E-2</v>
      </c>
      <c r="V84" s="847">
        <v>210</v>
      </c>
      <c r="W84" s="848">
        <v>1.5039999999999999E-3</v>
      </c>
      <c r="X84" s="848">
        <v>7.9912500000000001E-3</v>
      </c>
      <c r="Y84" s="849">
        <v>0</v>
      </c>
      <c r="Z84" s="850">
        <v>117</v>
      </c>
      <c r="AD84" s="952" t="s">
        <v>170</v>
      </c>
      <c r="AE84" s="947">
        <v>19</v>
      </c>
      <c r="AF84" s="923">
        <v>1537.7266533368843</v>
      </c>
      <c r="AG84" s="923">
        <v>11.885996697616648</v>
      </c>
      <c r="AH84" s="948">
        <v>6.234E-2</v>
      </c>
      <c r="AI84" s="937">
        <v>96.602852603150794</v>
      </c>
      <c r="AJ84" s="937">
        <v>35.18235</v>
      </c>
      <c r="AK84" s="792">
        <v>2.6162731357831728E-2</v>
      </c>
      <c r="AL84" s="923">
        <v>0.92046637158721112</v>
      </c>
      <c r="AM84" s="923">
        <v>0</v>
      </c>
      <c r="AN84" s="937">
        <v>36.10281637158721</v>
      </c>
      <c r="AO84" s="937">
        <v>132.70566897473799</v>
      </c>
      <c r="AP84" s="792">
        <v>0.78</v>
      </c>
      <c r="AQ84" s="937">
        <v>19.421857653485834</v>
      </c>
      <c r="AR84" s="886">
        <v>0</v>
      </c>
      <c r="AS84" s="923">
        <v>5.6147516544049472</v>
      </c>
      <c r="AT84" s="923">
        <v>34.304762609010552</v>
      </c>
      <c r="AU84" s="949">
        <v>2.0506283999999999</v>
      </c>
      <c r="AV84" s="944">
        <v>0.14389502246807465</v>
      </c>
      <c r="AW84" s="923">
        <v>0.29507521969167194</v>
      </c>
      <c r="AX84" s="23">
        <v>0</v>
      </c>
      <c r="AY84" s="937">
        <v>56.072323882188059</v>
      </c>
      <c r="AZ84" s="923" t="s">
        <v>63</v>
      </c>
      <c r="BA84" s="950">
        <v>56.072323882188059</v>
      </c>
      <c r="BB84" s="951">
        <v>132.70566897473799</v>
      </c>
      <c r="BL84" s="887"/>
      <c r="BN84" s="945"/>
    </row>
    <row r="85" spans="3:66">
      <c r="C85" s="841" t="s">
        <v>235</v>
      </c>
      <c r="D85" s="842" t="s">
        <v>171</v>
      </c>
      <c r="E85" s="842">
        <v>497</v>
      </c>
      <c r="F85" s="830">
        <v>1192.644</v>
      </c>
      <c r="G85" s="830">
        <v>2025</v>
      </c>
      <c r="H85" s="830">
        <v>5</v>
      </c>
      <c r="I85" s="830">
        <v>2030</v>
      </c>
      <c r="J85" s="830">
        <v>40</v>
      </c>
      <c r="K85" s="843">
        <v>1663.5406522462656</v>
      </c>
      <c r="L85" s="843">
        <v>2.0506283999999999</v>
      </c>
      <c r="M85" s="844">
        <v>0</v>
      </c>
      <c r="N85" s="844">
        <v>1</v>
      </c>
      <c r="O85" s="845">
        <v>35.18235</v>
      </c>
      <c r="P85" s="844">
        <v>0</v>
      </c>
      <c r="Q85" s="845">
        <v>11.885996697616648</v>
      </c>
      <c r="R85" s="829">
        <v>6140.3659999999991</v>
      </c>
      <c r="S85" s="836">
        <v>0.55735731458622995</v>
      </c>
      <c r="T85" s="836">
        <v>2.5000000000000001E-2</v>
      </c>
      <c r="U85" s="846">
        <v>3.7999999999999999E-2</v>
      </c>
      <c r="V85" s="847">
        <v>210</v>
      </c>
      <c r="W85" s="848">
        <v>1.5039999999999999E-3</v>
      </c>
      <c r="X85" s="848">
        <v>7.9912500000000001E-3</v>
      </c>
      <c r="Y85" s="849">
        <v>0</v>
      </c>
      <c r="Z85" s="850">
        <v>117</v>
      </c>
      <c r="AD85" s="952" t="s">
        <v>171</v>
      </c>
      <c r="AE85" s="947">
        <v>497</v>
      </c>
      <c r="AF85" s="923">
        <v>1663.5406522462656</v>
      </c>
      <c r="AG85" s="923">
        <v>11.885996697616648</v>
      </c>
      <c r="AH85" s="948">
        <v>6.234E-2</v>
      </c>
      <c r="AI85" s="937">
        <v>104.44609729516162</v>
      </c>
      <c r="AJ85" s="937">
        <v>35.18235</v>
      </c>
      <c r="AK85" s="792">
        <v>2.6162731357831728E-2</v>
      </c>
      <c r="AL85" s="923">
        <v>0.92046637158721112</v>
      </c>
      <c r="AM85" s="923">
        <v>0</v>
      </c>
      <c r="AN85" s="937">
        <v>36.10281637158721</v>
      </c>
      <c r="AO85" s="937">
        <v>140.54891366674883</v>
      </c>
      <c r="AP85" s="792">
        <v>0.78</v>
      </c>
      <c r="AQ85" s="937">
        <v>20.569739150384734</v>
      </c>
      <c r="AR85" s="886">
        <v>0</v>
      </c>
      <c r="AS85" s="923">
        <v>5.6147516544049472</v>
      </c>
      <c r="AT85" s="923">
        <v>34.476630157151881</v>
      </c>
      <c r="AU85" s="949">
        <v>2.0506283999999999</v>
      </c>
      <c r="AV85" s="944">
        <v>0.14389502246807465</v>
      </c>
      <c r="AW85" s="923">
        <v>0.29507521969167194</v>
      </c>
      <c r="AX85" s="23">
        <v>0</v>
      </c>
      <c r="AY85" s="937">
        <v>57.392072927228291</v>
      </c>
      <c r="AZ85" s="923" t="s">
        <v>63</v>
      </c>
      <c r="BA85" s="950">
        <v>57.392072927228291</v>
      </c>
      <c r="BB85" s="951">
        <v>140.54891366674883</v>
      </c>
      <c r="BL85" s="887"/>
      <c r="BN85" s="945"/>
    </row>
    <row r="86" spans="3:66">
      <c r="C86" s="841" t="s">
        <v>236</v>
      </c>
      <c r="D86" s="842" t="s">
        <v>172</v>
      </c>
      <c r="E86" s="842">
        <v>2353</v>
      </c>
      <c r="F86" s="830">
        <v>1155.8339999999998</v>
      </c>
      <c r="G86" s="830">
        <v>2025</v>
      </c>
      <c r="H86" s="830">
        <v>5</v>
      </c>
      <c r="I86" s="830">
        <v>2030</v>
      </c>
      <c r="J86" s="830">
        <v>40</v>
      </c>
      <c r="K86" s="843">
        <v>1453.8506540639632</v>
      </c>
      <c r="L86" s="843">
        <v>2.0506283999999999</v>
      </c>
      <c r="M86" s="844">
        <v>0</v>
      </c>
      <c r="N86" s="844">
        <v>1</v>
      </c>
      <c r="O86" s="845">
        <v>35.18235</v>
      </c>
      <c r="P86" s="844">
        <v>0</v>
      </c>
      <c r="Q86" s="845">
        <v>11.885996697616648</v>
      </c>
      <c r="R86" s="829">
        <v>6115.8779999999997</v>
      </c>
      <c r="S86" s="836">
        <v>0.55735731458622995</v>
      </c>
      <c r="T86" s="836">
        <v>2.5000000000000001E-2</v>
      </c>
      <c r="U86" s="846">
        <v>3.7999999999999999E-2</v>
      </c>
      <c r="V86" s="847">
        <v>210</v>
      </c>
      <c r="W86" s="848">
        <v>1.5039999999999999E-3</v>
      </c>
      <c r="X86" s="848">
        <v>7.9912500000000001E-3</v>
      </c>
      <c r="Y86" s="849">
        <v>0</v>
      </c>
      <c r="Z86" s="850">
        <v>117</v>
      </c>
      <c r="AD86" s="952" t="s">
        <v>172</v>
      </c>
      <c r="AE86" s="947">
        <v>2353</v>
      </c>
      <c r="AF86" s="923">
        <v>1453.8506540639632</v>
      </c>
      <c r="AG86" s="923">
        <v>11.885996697616648</v>
      </c>
      <c r="AH86" s="948">
        <v>6.234E-2</v>
      </c>
      <c r="AI86" s="937">
        <v>91.374022808476894</v>
      </c>
      <c r="AJ86" s="937">
        <v>35.18235</v>
      </c>
      <c r="AK86" s="792">
        <v>2.6162731357831728E-2</v>
      </c>
      <c r="AL86" s="923">
        <v>0.92046637158721112</v>
      </c>
      <c r="AM86" s="923">
        <v>0</v>
      </c>
      <c r="AN86" s="937">
        <v>36.10281637158721</v>
      </c>
      <c r="AO86" s="937">
        <v>127.4768391800641</v>
      </c>
      <c r="AP86" s="792">
        <v>0.78</v>
      </c>
      <c r="AQ86" s="937">
        <v>18.656603322219894</v>
      </c>
      <c r="AR86" s="886">
        <v>0</v>
      </c>
      <c r="AS86" s="923">
        <v>5.6147516544049472</v>
      </c>
      <c r="AT86" s="923">
        <v>34.33913611863882</v>
      </c>
      <c r="AU86" s="949">
        <v>2.0506283999999999</v>
      </c>
      <c r="AV86" s="944">
        <v>0.14389502246807465</v>
      </c>
      <c r="AW86" s="923">
        <v>0.29507521969167194</v>
      </c>
      <c r="AX86" s="23">
        <v>0</v>
      </c>
      <c r="AY86" s="937">
        <v>55.34144306055039</v>
      </c>
      <c r="AZ86" s="923" t="s">
        <v>63</v>
      </c>
      <c r="BA86" s="950">
        <v>55.34144306055039</v>
      </c>
      <c r="BB86" s="951">
        <v>127.4768391800641</v>
      </c>
      <c r="BL86" s="887"/>
      <c r="BN86" s="945"/>
    </row>
    <row r="87" spans="3:66">
      <c r="C87" s="841" t="s">
        <v>237</v>
      </c>
      <c r="D87" s="842" t="s">
        <v>87</v>
      </c>
      <c r="E87" s="842">
        <v>2814</v>
      </c>
      <c r="F87" s="830">
        <v>1121.4780000000001</v>
      </c>
      <c r="G87" s="830">
        <v>2025</v>
      </c>
      <c r="H87" s="830">
        <v>5</v>
      </c>
      <c r="I87" s="830">
        <v>2030</v>
      </c>
      <c r="J87" s="830">
        <v>40</v>
      </c>
      <c r="K87" s="843">
        <v>1411.9126544275027</v>
      </c>
      <c r="L87" s="843">
        <v>2.0506283999999999</v>
      </c>
      <c r="M87" s="844">
        <v>0</v>
      </c>
      <c r="N87" s="844">
        <v>1</v>
      </c>
      <c r="O87" s="845">
        <v>35.18235</v>
      </c>
      <c r="P87" s="844">
        <v>0</v>
      </c>
      <c r="Q87" s="845">
        <v>11.885996697616648</v>
      </c>
      <c r="R87" s="829">
        <v>6140.3659999999991</v>
      </c>
      <c r="S87" s="836">
        <v>0.55735731458622995</v>
      </c>
      <c r="T87" s="836">
        <v>2.5000000000000001E-2</v>
      </c>
      <c r="U87" s="846">
        <v>3.7999999999999999E-2</v>
      </c>
      <c r="V87" s="847">
        <v>210</v>
      </c>
      <c r="W87" s="848">
        <v>1.5039999999999999E-3</v>
      </c>
      <c r="X87" s="848">
        <v>7.9912500000000001E-3</v>
      </c>
      <c r="Y87" s="849">
        <v>0</v>
      </c>
      <c r="Z87" s="850">
        <v>117</v>
      </c>
      <c r="AD87" s="952" t="s">
        <v>87</v>
      </c>
      <c r="AE87" s="947">
        <v>2814</v>
      </c>
      <c r="AF87" s="923">
        <v>1411.9126544275027</v>
      </c>
      <c r="AG87" s="923">
        <v>11.885996697616648</v>
      </c>
      <c r="AH87" s="948">
        <v>6.234E-2</v>
      </c>
      <c r="AI87" s="937">
        <v>88.759607911139952</v>
      </c>
      <c r="AJ87" s="937">
        <v>35.18235</v>
      </c>
      <c r="AK87" s="792">
        <v>2.6162731357831728E-2</v>
      </c>
      <c r="AL87" s="923">
        <v>0.92046637158721112</v>
      </c>
      <c r="AM87" s="923">
        <v>61.156748514700801</v>
      </c>
      <c r="AN87" s="937">
        <v>97.259564886288018</v>
      </c>
      <c r="AO87" s="937">
        <v>186.01917279742798</v>
      </c>
      <c r="AP87" s="792">
        <v>0.78</v>
      </c>
      <c r="AQ87" s="937">
        <v>27.224442804915697</v>
      </c>
      <c r="AR87" s="886">
        <v>0</v>
      </c>
      <c r="AS87" s="923">
        <v>5.6147516544049472</v>
      </c>
      <c r="AT87" s="923">
        <v>34.476630157151881</v>
      </c>
      <c r="AU87" s="949">
        <v>2.0506283999999999</v>
      </c>
      <c r="AV87" s="944">
        <v>0.14389502246807465</v>
      </c>
      <c r="AW87" s="923">
        <v>0.29507521969167194</v>
      </c>
      <c r="AX87" s="23">
        <v>0</v>
      </c>
      <c r="AY87" s="937">
        <v>64.046776581759246</v>
      </c>
      <c r="AZ87" s="923" t="s">
        <v>63</v>
      </c>
      <c r="BA87" s="950">
        <v>64.046776581759246</v>
      </c>
      <c r="BB87" s="951">
        <v>186.01917279742798</v>
      </c>
      <c r="BL87" s="887"/>
      <c r="BN87" s="945"/>
    </row>
    <row r="88" spans="3:66">
      <c r="C88" s="841" t="s">
        <v>61</v>
      </c>
      <c r="D88" s="842" t="s">
        <v>88</v>
      </c>
      <c r="E88" s="842">
        <v>4225</v>
      </c>
      <c r="F88" s="830">
        <v>1058.9010000000001</v>
      </c>
      <c r="G88" s="830">
        <v>2025</v>
      </c>
      <c r="H88" s="830">
        <v>5</v>
      </c>
      <c r="I88" s="830">
        <v>2030</v>
      </c>
      <c r="J88" s="830">
        <v>40</v>
      </c>
      <c r="K88" s="843">
        <v>1383.9539880031957</v>
      </c>
      <c r="L88" s="843">
        <v>2.0506283999999999</v>
      </c>
      <c r="M88" s="844">
        <v>0</v>
      </c>
      <c r="N88" s="844">
        <v>1</v>
      </c>
      <c r="O88" s="845">
        <v>35.18235</v>
      </c>
      <c r="P88" s="844">
        <v>0</v>
      </c>
      <c r="Q88" s="845">
        <v>11.885996697616648</v>
      </c>
      <c r="R88" s="829">
        <v>6158.732</v>
      </c>
      <c r="S88" s="836">
        <v>0.55735731458622995</v>
      </c>
      <c r="T88" s="836">
        <v>2.5000000000000001E-2</v>
      </c>
      <c r="U88" s="846">
        <v>3.7999999999999999E-2</v>
      </c>
      <c r="V88" s="847">
        <v>210</v>
      </c>
      <c r="W88" s="848">
        <v>1.5039999999999999E-3</v>
      </c>
      <c r="X88" s="848">
        <v>7.9912500000000001E-3</v>
      </c>
      <c r="Y88" s="849">
        <v>0</v>
      </c>
      <c r="Z88" s="850">
        <v>117</v>
      </c>
      <c r="AD88" s="952" t="s">
        <v>88</v>
      </c>
      <c r="AE88" s="947">
        <v>4225</v>
      </c>
      <c r="AF88" s="923">
        <v>1383.9539880031957</v>
      </c>
      <c r="AG88" s="923">
        <v>11.885996697616648</v>
      </c>
      <c r="AH88" s="948">
        <v>6.234E-2</v>
      </c>
      <c r="AI88" s="937">
        <v>87.016664646248643</v>
      </c>
      <c r="AJ88" s="937">
        <v>35.18235</v>
      </c>
      <c r="AK88" s="792">
        <v>2.6162731357831728E-2</v>
      </c>
      <c r="AL88" s="923">
        <v>0.92046637158721112</v>
      </c>
      <c r="AM88" s="923">
        <v>9.3792930898320002</v>
      </c>
      <c r="AN88" s="937">
        <v>45.482109461419213</v>
      </c>
      <c r="AO88" s="937">
        <v>132.49877410766786</v>
      </c>
      <c r="AP88" s="792">
        <v>0.78</v>
      </c>
      <c r="AQ88" s="937">
        <v>19.391577992575204</v>
      </c>
      <c r="AR88" s="886">
        <v>0</v>
      </c>
      <c r="AS88" s="923">
        <v>5.6147516544049472</v>
      </c>
      <c r="AT88" s="923">
        <v>34.579750686036689</v>
      </c>
      <c r="AU88" s="949">
        <v>2.0506283999999999</v>
      </c>
      <c r="AV88" s="944">
        <v>0.14389502246807465</v>
      </c>
      <c r="AW88" s="923">
        <v>0.29507521969167194</v>
      </c>
      <c r="AX88" s="23">
        <v>0</v>
      </c>
      <c r="AY88" s="937">
        <v>56.317032298303573</v>
      </c>
      <c r="AZ88" s="923" t="s">
        <v>63</v>
      </c>
      <c r="BA88" s="950">
        <v>56.317032298303573</v>
      </c>
      <c r="BB88" s="951">
        <v>132.49877410766786</v>
      </c>
      <c r="BL88" s="887"/>
      <c r="BN88" s="945"/>
    </row>
    <row r="89" spans="3:66">
      <c r="C89" s="841" t="s">
        <v>238</v>
      </c>
      <c r="D89" s="842" t="s">
        <v>89</v>
      </c>
      <c r="E89" s="842">
        <v>6130</v>
      </c>
      <c r="F89" s="830">
        <v>992.64300000000003</v>
      </c>
      <c r="G89" s="830">
        <v>2025</v>
      </c>
      <c r="H89" s="830">
        <v>5</v>
      </c>
      <c r="I89" s="830">
        <v>2030</v>
      </c>
      <c r="J89" s="830">
        <v>40</v>
      </c>
      <c r="K89" s="843">
        <v>1383.9539880031957</v>
      </c>
      <c r="L89" s="843">
        <v>2.0506283999999999</v>
      </c>
      <c r="M89" s="844">
        <v>0</v>
      </c>
      <c r="N89" s="844">
        <v>1</v>
      </c>
      <c r="O89" s="845">
        <v>35.18235</v>
      </c>
      <c r="P89" s="844">
        <v>0</v>
      </c>
      <c r="Q89" s="845">
        <v>11.885996697616648</v>
      </c>
      <c r="R89" s="829">
        <v>6158.732</v>
      </c>
      <c r="S89" s="836">
        <v>0.55735731458622995</v>
      </c>
      <c r="T89" s="836">
        <v>2.5000000000000001E-2</v>
      </c>
      <c r="U89" s="846">
        <v>3.7999999999999999E-2</v>
      </c>
      <c r="V89" s="847">
        <v>210</v>
      </c>
      <c r="W89" s="848">
        <v>1.5039999999999999E-3</v>
      </c>
      <c r="X89" s="848">
        <v>7.9912500000000001E-3</v>
      </c>
      <c r="Y89" s="849">
        <v>0</v>
      </c>
      <c r="Z89" s="850">
        <v>117</v>
      </c>
      <c r="AD89" s="952" t="s">
        <v>89</v>
      </c>
      <c r="AE89" s="947">
        <v>6130</v>
      </c>
      <c r="AF89" s="923">
        <v>1383.9539880031957</v>
      </c>
      <c r="AG89" s="923">
        <v>11.885996697616648</v>
      </c>
      <c r="AH89" s="948">
        <v>6.234E-2</v>
      </c>
      <c r="AI89" s="937">
        <v>87.016664646248643</v>
      </c>
      <c r="AJ89" s="937">
        <v>35.18235</v>
      </c>
      <c r="AK89" s="792">
        <v>2.6162731357831728E-2</v>
      </c>
      <c r="AL89" s="923">
        <v>0.92046637158721112</v>
      </c>
      <c r="AM89" s="923">
        <v>16.550355576614397</v>
      </c>
      <c r="AN89" s="937">
        <v>52.653171948201603</v>
      </c>
      <c r="AO89" s="937">
        <v>139.66983659445026</v>
      </c>
      <c r="AP89" s="792">
        <v>0.78</v>
      </c>
      <c r="AQ89" s="937">
        <v>20.441083683768039</v>
      </c>
      <c r="AR89" s="886">
        <v>0</v>
      </c>
      <c r="AS89" s="923">
        <v>5.6147516544049472</v>
      </c>
      <c r="AT89" s="923">
        <v>34.579750686036689</v>
      </c>
      <c r="AU89" s="949">
        <v>2.0506283999999999</v>
      </c>
      <c r="AV89" s="944">
        <v>0.14389502246807465</v>
      </c>
      <c r="AW89" s="923">
        <v>0.29507521969167194</v>
      </c>
      <c r="AX89" s="23">
        <v>0</v>
      </c>
      <c r="AY89" s="937">
        <v>57.366537989496408</v>
      </c>
      <c r="AZ89" s="923" t="s">
        <v>63</v>
      </c>
      <c r="BA89" s="950">
        <v>57.366537989496408</v>
      </c>
      <c r="BB89" s="951">
        <v>139.66983659445026</v>
      </c>
      <c r="BL89" s="887"/>
      <c r="BN89" s="945"/>
    </row>
    <row r="90" spans="3:66">
      <c r="C90" s="826" t="s">
        <v>18</v>
      </c>
      <c r="D90" s="827" t="s">
        <v>94</v>
      </c>
      <c r="E90" s="827">
        <v>0</v>
      </c>
      <c r="F90" s="852">
        <v>565.47652173913048</v>
      </c>
      <c r="G90" s="853">
        <v>2025</v>
      </c>
      <c r="H90" s="854">
        <v>5</v>
      </c>
      <c r="I90" s="855">
        <v>2030</v>
      </c>
      <c r="J90" s="853">
        <v>40</v>
      </c>
      <c r="K90" s="856">
        <v>3086.4388331255241</v>
      </c>
      <c r="L90" s="856">
        <v>4.7847995999999995</v>
      </c>
      <c r="M90" s="857">
        <v>0</v>
      </c>
      <c r="N90" s="857">
        <v>1</v>
      </c>
      <c r="O90" s="858">
        <v>77.066100000000006</v>
      </c>
      <c r="P90" s="857">
        <v>0</v>
      </c>
      <c r="Q90" s="858">
        <v>65.279269304464421</v>
      </c>
      <c r="R90" s="852">
        <v>6743</v>
      </c>
      <c r="S90" s="859">
        <v>0.53165182242608799</v>
      </c>
      <c r="T90" s="859">
        <v>2.5000000000000001E-2</v>
      </c>
      <c r="U90" s="860">
        <v>3.7999999999999999E-2</v>
      </c>
      <c r="V90" s="861">
        <v>323.39999999999998</v>
      </c>
      <c r="W90" s="862">
        <v>1.5039999999999999E-3</v>
      </c>
      <c r="X90" s="862">
        <v>5.9934374999999996E-3</v>
      </c>
      <c r="Y90" s="863">
        <v>0</v>
      </c>
      <c r="Z90" s="696">
        <v>5.8204047217537891</v>
      </c>
      <c r="AD90" s="946" t="s">
        <v>94</v>
      </c>
      <c r="AE90" s="947">
        <v>0</v>
      </c>
      <c r="AF90" s="923">
        <v>3086.4388331255241</v>
      </c>
      <c r="AG90" s="923">
        <v>65.279269304464421</v>
      </c>
      <c r="AH90" s="948">
        <v>6.2399999999999997E-2</v>
      </c>
      <c r="AI90" s="937">
        <v>196.66720959163126</v>
      </c>
      <c r="AJ90" s="937">
        <v>77.066100000000006</v>
      </c>
      <c r="AK90" s="792">
        <v>5.5399999999999998E-2</v>
      </c>
      <c r="AL90" s="923">
        <v>4.2694619400000002</v>
      </c>
      <c r="AM90" s="923">
        <v>0</v>
      </c>
      <c r="AN90" s="937">
        <v>81.335561940000005</v>
      </c>
      <c r="AO90" s="937">
        <v>278.00277153163125</v>
      </c>
      <c r="AP90" s="792">
        <v>0.78</v>
      </c>
      <c r="AQ90" s="937">
        <v>40.686507951591032</v>
      </c>
      <c r="AR90" s="886">
        <v>0</v>
      </c>
      <c r="AS90" s="923">
        <v>5.6147516544049472</v>
      </c>
      <c r="AT90" s="923">
        <v>37.860270405652564</v>
      </c>
      <c r="AU90" s="949">
        <v>4.7847995999999995</v>
      </c>
      <c r="AV90" s="944">
        <v>0.11519703495348303</v>
      </c>
      <c r="AW90" s="923">
        <v>0.55119472676661152</v>
      </c>
      <c r="AX90" s="23">
        <v>0</v>
      </c>
      <c r="AY90" s="937">
        <v>83.882772684010206</v>
      </c>
      <c r="AZ90" s="923" t="s">
        <v>63</v>
      </c>
      <c r="BA90" s="950">
        <v>83.882772684010206</v>
      </c>
      <c r="BB90" s="951">
        <v>278.00277153163125</v>
      </c>
      <c r="BL90" s="887"/>
      <c r="BN90" s="945"/>
    </row>
    <row r="91" spans="3:66">
      <c r="C91" s="841" t="s">
        <v>234</v>
      </c>
      <c r="D91" s="842" t="s">
        <v>170</v>
      </c>
      <c r="E91" s="842">
        <v>19</v>
      </c>
      <c r="F91" s="830">
        <v>571.13128695652176</v>
      </c>
      <c r="G91" s="830">
        <v>2025</v>
      </c>
      <c r="H91" s="830">
        <v>5</v>
      </c>
      <c r="I91" s="830">
        <v>2030</v>
      </c>
      <c r="J91" s="830">
        <v>40</v>
      </c>
      <c r="K91" s="843">
        <v>3395.0827164380767</v>
      </c>
      <c r="L91" s="843">
        <v>4.7847995999999995</v>
      </c>
      <c r="M91" s="844">
        <v>0</v>
      </c>
      <c r="N91" s="844">
        <v>1</v>
      </c>
      <c r="O91" s="845">
        <v>77.066100000000006</v>
      </c>
      <c r="P91" s="844">
        <v>0</v>
      </c>
      <c r="Q91" s="845">
        <v>65.279269304464421</v>
      </c>
      <c r="R91" s="829">
        <v>6729.5140000000001</v>
      </c>
      <c r="S91" s="836">
        <v>0.53165182242608799</v>
      </c>
      <c r="T91" s="836">
        <v>2.5000000000000001E-2</v>
      </c>
      <c r="U91" s="846">
        <v>3.7999999999999999E-2</v>
      </c>
      <c r="V91" s="847">
        <v>323.39999999999998</v>
      </c>
      <c r="W91" s="848">
        <v>1.5039999999999999E-3</v>
      </c>
      <c r="X91" s="848">
        <v>5.9934374999999996E-3</v>
      </c>
      <c r="Y91" s="849">
        <v>0</v>
      </c>
      <c r="Z91" s="850">
        <v>5.8204047217537891</v>
      </c>
      <c r="AD91" s="952" t="s">
        <v>170</v>
      </c>
      <c r="AE91" s="947">
        <v>19</v>
      </c>
      <c r="AF91" s="923">
        <v>3395.0827164380767</v>
      </c>
      <c r="AG91" s="923">
        <v>65.279269304464421</v>
      </c>
      <c r="AH91" s="948">
        <v>6.2399999999999997E-2</v>
      </c>
      <c r="AI91" s="937">
        <v>215.92658791033455</v>
      </c>
      <c r="AJ91" s="937">
        <v>77.066100000000006</v>
      </c>
      <c r="AK91" s="792">
        <v>5.5399999999999998E-2</v>
      </c>
      <c r="AL91" s="923">
        <v>4.2694619400000002</v>
      </c>
      <c r="AM91" s="923">
        <v>0</v>
      </c>
      <c r="AN91" s="937">
        <v>81.335561940000005</v>
      </c>
      <c r="AO91" s="937">
        <v>297.26214985033454</v>
      </c>
      <c r="AP91" s="792">
        <v>0.78</v>
      </c>
      <c r="AQ91" s="937">
        <v>43.505173552618913</v>
      </c>
      <c r="AR91" s="886">
        <v>0</v>
      </c>
      <c r="AS91" s="923">
        <v>5.6147516544049472</v>
      </c>
      <c r="AT91" s="923">
        <v>37.784549864841253</v>
      </c>
      <c r="AU91" s="949">
        <v>4.7847995999999995</v>
      </c>
      <c r="AV91" s="944">
        <v>0.11519703495348303</v>
      </c>
      <c r="AW91" s="923">
        <v>0.55119472676661152</v>
      </c>
      <c r="AX91" s="23">
        <v>0</v>
      </c>
      <c r="AY91" s="937">
        <v>86.625717744226776</v>
      </c>
      <c r="AZ91" s="923" t="s">
        <v>63</v>
      </c>
      <c r="BA91" s="950">
        <v>86.625717744226776</v>
      </c>
      <c r="BB91" s="951">
        <v>297.26214985033454</v>
      </c>
      <c r="BL91" s="887"/>
      <c r="BN91" s="945"/>
    </row>
    <row r="92" spans="3:66">
      <c r="C92" s="841" t="s">
        <v>235</v>
      </c>
      <c r="D92" s="842" t="s">
        <v>171</v>
      </c>
      <c r="E92" s="842">
        <v>497</v>
      </c>
      <c r="F92" s="830">
        <v>549.64317913043476</v>
      </c>
      <c r="G92" s="830">
        <v>2025</v>
      </c>
      <c r="H92" s="830">
        <v>5</v>
      </c>
      <c r="I92" s="830">
        <v>2030</v>
      </c>
      <c r="J92" s="830">
        <v>40</v>
      </c>
      <c r="K92" s="843">
        <v>3672.8622114193736</v>
      </c>
      <c r="L92" s="843">
        <v>4.7847995999999995</v>
      </c>
      <c r="M92" s="844">
        <v>0</v>
      </c>
      <c r="N92" s="844">
        <v>1</v>
      </c>
      <c r="O92" s="845">
        <v>77.066100000000006</v>
      </c>
      <c r="P92" s="844">
        <v>0</v>
      </c>
      <c r="Q92" s="845">
        <v>65.279269304464421</v>
      </c>
      <c r="R92" s="829">
        <v>6763.2289999999994</v>
      </c>
      <c r="S92" s="836">
        <v>0.53165182242608799</v>
      </c>
      <c r="T92" s="836">
        <v>2.5000000000000001E-2</v>
      </c>
      <c r="U92" s="846">
        <v>3.7999999999999999E-2</v>
      </c>
      <c r="V92" s="847">
        <v>323.39999999999998</v>
      </c>
      <c r="W92" s="848">
        <v>1.5039999999999999E-3</v>
      </c>
      <c r="X92" s="848">
        <v>5.9934374999999996E-3</v>
      </c>
      <c r="Y92" s="849">
        <v>0</v>
      </c>
      <c r="Z92" s="850">
        <v>5.8204047217537891</v>
      </c>
      <c r="AD92" s="952" t="s">
        <v>171</v>
      </c>
      <c r="AE92" s="947">
        <v>497</v>
      </c>
      <c r="AF92" s="923">
        <v>3672.8622114193736</v>
      </c>
      <c r="AG92" s="923">
        <v>65.279269304464421</v>
      </c>
      <c r="AH92" s="948">
        <v>6.2399999999999997E-2</v>
      </c>
      <c r="AI92" s="937">
        <v>233.26002839716747</v>
      </c>
      <c r="AJ92" s="937">
        <v>77.066100000000006</v>
      </c>
      <c r="AK92" s="792">
        <v>5.5399999999999998E-2</v>
      </c>
      <c r="AL92" s="923">
        <v>4.2694619400000002</v>
      </c>
      <c r="AM92" s="923">
        <v>0</v>
      </c>
      <c r="AN92" s="937">
        <v>81.335561940000005</v>
      </c>
      <c r="AO92" s="937">
        <v>314.59559033716749</v>
      </c>
      <c r="AP92" s="792">
        <v>0.78</v>
      </c>
      <c r="AQ92" s="937">
        <v>46.041972593544003</v>
      </c>
      <c r="AR92" s="886">
        <v>0</v>
      </c>
      <c r="AS92" s="923">
        <v>5.6147516544049472</v>
      </c>
      <c r="AT92" s="923">
        <v>37.973851216869512</v>
      </c>
      <c r="AU92" s="949">
        <v>4.7847995999999995</v>
      </c>
      <c r="AV92" s="944">
        <v>0.11519703495348303</v>
      </c>
      <c r="AW92" s="923">
        <v>0.55119472676661152</v>
      </c>
      <c r="AX92" s="23">
        <v>0</v>
      </c>
      <c r="AY92" s="937">
        <v>89.351818137180118</v>
      </c>
      <c r="AZ92" s="923" t="s">
        <v>63</v>
      </c>
      <c r="BA92" s="950">
        <v>89.351818137180118</v>
      </c>
      <c r="BB92" s="951">
        <v>314.59559033716749</v>
      </c>
      <c r="BL92" s="887"/>
      <c r="BN92" s="945"/>
    </row>
    <row r="93" spans="3:66">
      <c r="C93" s="841" t="s">
        <v>236</v>
      </c>
      <c r="D93" s="842" t="s">
        <v>172</v>
      </c>
      <c r="E93" s="842">
        <v>2353</v>
      </c>
      <c r="F93" s="830">
        <v>532.6788834782609</v>
      </c>
      <c r="G93" s="830">
        <v>2025</v>
      </c>
      <c r="H93" s="830">
        <v>5</v>
      </c>
      <c r="I93" s="830">
        <v>2030</v>
      </c>
      <c r="J93" s="830">
        <v>40</v>
      </c>
      <c r="K93" s="843">
        <v>3209.8963864505449</v>
      </c>
      <c r="L93" s="843">
        <v>4.7847995999999995</v>
      </c>
      <c r="M93" s="844">
        <v>0</v>
      </c>
      <c r="N93" s="844">
        <v>1</v>
      </c>
      <c r="O93" s="845">
        <v>77.066100000000006</v>
      </c>
      <c r="P93" s="844">
        <v>0</v>
      </c>
      <c r="Q93" s="845">
        <v>65.279269304464421</v>
      </c>
      <c r="R93" s="829">
        <v>6736.2569999999996</v>
      </c>
      <c r="S93" s="836">
        <v>0.53165182242608799</v>
      </c>
      <c r="T93" s="836">
        <v>2.5000000000000001E-2</v>
      </c>
      <c r="U93" s="846">
        <v>3.7999999999999999E-2</v>
      </c>
      <c r="V93" s="847">
        <v>323.39999999999998</v>
      </c>
      <c r="W93" s="848">
        <v>1.5039999999999999E-3</v>
      </c>
      <c r="X93" s="848">
        <v>5.9934374999999996E-3</v>
      </c>
      <c r="Y93" s="849">
        <v>0</v>
      </c>
      <c r="Z93" s="850">
        <v>5.8204047217537891</v>
      </c>
      <c r="AD93" s="952" t="s">
        <v>172</v>
      </c>
      <c r="AE93" s="947">
        <v>2353</v>
      </c>
      <c r="AF93" s="923">
        <v>3209.8963864505449</v>
      </c>
      <c r="AG93" s="923">
        <v>65.279269304464421</v>
      </c>
      <c r="AH93" s="948">
        <v>6.2399999999999997E-2</v>
      </c>
      <c r="AI93" s="937">
        <v>204.37096091911258</v>
      </c>
      <c r="AJ93" s="937">
        <v>77.066100000000006</v>
      </c>
      <c r="AK93" s="792">
        <v>5.5399999999999998E-2</v>
      </c>
      <c r="AL93" s="923">
        <v>4.2694619400000002</v>
      </c>
      <c r="AM93" s="923">
        <v>0</v>
      </c>
      <c r="AN93" s="937">
        <v>81.335561940000005</v>
      </c>
      <c r="AO93" s="937">
        <v>285.70652285911257</v>
      </c>
      <c r="AP93" s="792">
        <v>0.78</v>
      </c>
      <c r="AQ93" s="937">
        <v>41.813974192002192</v>
      </c>
      <c r="AR93" s="886">
        <v>0</v>
      </c>
      <c r="AS93" s="923">
        <v>5.6147516544049472</v>
      </c>
      <c r="AT93" s="923">
        <v>37.822410135246912</v>
      </c>
      <c r="AU93" s="949">
        <v>4.7847995999999995</v>
      </c>
      <c r="AV93" s="944">
        <v>0.11519703495348303</v>
      </c>
      <c r="AW93" s="923">
        <v>0.55119472676661152</v>
      </c>
      <c r="AX93" s="23">
        <v>0</v>
      </c>
      <c r="AY93" s="937">
        <v>84.972378654015714</v>
      </c>
      <c r="AZ93" s="923" t="s">
        <v>63</v>
      </c>
      <c r="BA93" s="950">
        <v>84.972378654015714</v>
      </c>
      <c r="BB93" s="951">
        <v>285.70652285911257</v>
      </c>
      <c r="BL93" s="887"/>
      <c r="BN93" s="945"/>
    </row>
    <row r="94" spans="3:66">
      <c r="C94" s="841" t="s">
        <v>237</v>
      </c>
      <c r="D94" s="842" t="s">
        <v>87</v>
      </c>
      <c r="E94" s="842">
        <v>2814</v>
      </c>
      <c r="F94" s="830">
        <v>516.8455408695653</v>
      </c>
      <c r="G94" s="830">
        <v>2025</v>
      </c>
      <c r="H94" s="830">
        <v>5</v>
      </c>
      <c r="I94" s="830">
        <v>2030</v>
      </c>
      <c r="J94" s="830">
        <v>40</v>
      </c>
      <c r="K94" s="843">
        <v>3117.3032214567793</v>
      </c>
      <c r="L94" s="843">
        <v>4.7847995999999995</v>
      </c>
      <c r="M94" s="844">
        <v>0</v>
      </c>
      <c r="N94" s="844">
        <v>1</v>
      </c>
      <c r="O94" s="845">
        <v>77.066100000000006</v>
      </c>
      <c r="P94" s="844">
        <v>0</v>
      </c>
      <c r="Q94" s="845">
        <v>65.279269304464421</v>
      </c>
      <c r="R94" s="829">
        <v>6763.2289999999994</v>
      </c>
      <c r="S94" s="836">
        <v>0.53165182242608799</v>
      </c>
      <c r="T94" s="836">
        <v>2.5000000000000001E-2</v>
      </c>
      <c r="U94" s="846">
        <v>3.7999999999999999E-2</v>
      </c>
      <c r="V94" s="847">
        <v>323.39999999999998</v>
      </c>
      <c r="W94" s="848">
        <v>1.5039999999999999E-3</v>
      </c>
      <c r="X94" s="848">
        <v>5.9934374999999996E-3</v>
      </c>
      <c r="Y94" s="849">
        <v>0</v>
      </c>
      <c r="Z94" s="850">
        <v>5.8204047217537891</v>
      </c>
      <c r="AD94" s="952" t="s">
        <v>87</v>
      </c>
      <c r="AE94" s="947">
        <v>2814</v>
      </c>
      <c r="AF94" s="923">
        <v>3117.3032214567793</v>
      </c>
      <c r="AG94" s="923">
        <v>65.279269304464421</v>
      </c>
      <c r="AH94" s="948">
        <v>6.2399999999999997E-2</v>
      </c>
      <c r="AI94" s="937">
        <v>198.59314742350159</v>
      </c>
      <c r="AJ94" s="937">
        <v>77.066100000000006</v>
      </c>
      <c r="AK94" s="792">
        <v>5.5399999999999998E-2</v>
      </c>
      <c r="AL94" s="923">
        <v>4.2694619400000002</v>
      </c>
      <c r="AM94" s="923">
        <v>60.337595725055991</v>
      </c>
      <c r="AN94" s="937">
        <v>141.67315766505601</v>
      </c>
      <c r="AO94" s="937">
        <v>340.2663050885576</v>
      </c>
      <c r="AP94" s="792">
        <v>0.78</v>
      </c>
      <c r="AQ94" s="937">
        <v>49.798955785118487</v>
      </c>
      <c r="AR94" s="886">
        <v>0</v>
      </c>
      <c r="AS94" s="923">
        <v>5.6147516544049472</v>
      </c>
      <c r="AT94" s="923">
        <v>37.973851216869512</v>
      </c>
      <c r="AU94" s="949">
        <v>4.7847995999999995</v>
      </c>
      <c r="AV94" s="944">
        <v>0.11519703495348303</v>
      </c>
      <c r="AW94" s="923">
        <v>0.55119472676661152</v>
      </c>
      <c r="AX94" s="23">
        <v>0</v>
      </c>
      <c r="AY94" s="937">
        <v>93.108801328754609</v>
      </c>
      <c r="AZ94" s="923" t="s">
        <v>63</v>
      </c>
      <c r="BA94" s="950">
        <v>93.108801328754609</v>
      </c>
      <c r="BB94" s="951">
        <v>340.2663050885576</v>
      </c>
      <c r="BL94" s="887"/>
      <c r="BN94" s="945"/>
    </row>
    <row r="95" spans="3:66">
      <c r="C95" s="841" t="s">
        <v>61</v>
      </c>
      <c r="D95" s="842" t="s">
        <v>88</v>
      </c>
      <c r="E95" s="842">
        <v>4225</v>
      </c>
      <c r="F95" s="830">
        <v>488.00623826086962</v>
      </c>
      <c r="G95" s="830">
        <v>2025</v>
      </c>
      <c r="H95" s="830">
        <v>5</v>
      </c>
      <c r="I95" s="830">
        <v>2030</v>
      </c>
      <c r="J95" s="830">
        <v>40</v>
      </c>
      <c r="K95" s="843">
        <v>3055.5744447942689</v>
      </c>
      <c r="L95" s="843">
        <v>4.7847995999999995</v>
      </c>
      <c r="M95" s="844">
        <v>0</v>
      </c>
      <c r="N95" s="844">
        <v>1</v>
      </c>
      <c r="O95" s="845">
        <v>77.066100000000006</v>
      </c>
      <c r="P95" s="844">
        <v>0</v>
      </c>
      <c r="Q95" s="845">
        <v>65.279269304464421</v>
      </c>
      <c r="R95" s="829">
        <v>6783.4579999999996</v>
      </c>
      <c r="S95" s="836">
        <v>0.53165182242608799</v>
      </c>
      <c r="T95" s="836">
        <v>2.5000000000000001E-2</v>
      </c>
      <c r="U95" s="846">
        <v>3.7999999999999999E-2</v>
      </c>
      <c r="V95" s="847">
        <v>323.39999999999998</v>
      </c>
      <c r="W95" s="848">
        <v>1.5039999999999999E-3</v>
      </c>
      <c r="X95" s="848">
        <v>5.9934374999999996E-3</v>
      </c>
      <c r="Y95" s="849">
        <v>0</v>
      </c>
      <c r="Z95" s="850">
        <v>5.8204047217537891</v>
      </c>
      <c r="AD95" s="952" t="s">
        <v>88</v>
      </c>
      <c r="AE95" s="947">
        <v>4225</v>
      </c>
      <c r="AF95" s="923">
        <v>3055.5744447942689</v>
      </c>
      <c r="AG95" s="923">
        <v>65.279269304464421</v>
      </c>
      <c r="AH95" s="948">
        <v>6.2399999999999997E-2</v>
      </c>
      <c r="AI95" s="937">
        <v>194.74127175976093</v>
      </c>
      <c r="AJ95" s="937">
        <v>77.066100000000006</v>
      </c>
      <c r="AK95" s="792">
        <v>5.5399999999999998E-2</v>
      </c>
      <c r="AL95" s="923">
        <v>4.2694619400000002</v>
      </c>
      <c r="AM95" s="923">
        <v>9.2536638782400011</v>
      </c>
      <c r="AN95" s="937">
        <v>90.58922581824001</v>
      </c>
      <c r="AO95" s="937">
        <v>285.33049757800097</v>
      </c>
      <c r="AP95" s="792">
        <v>0.78</v>
      </c>
      <c r="AQ95" s="937">
        <v>41.758941806872876</v>
      </c>
      <c r="AR95" s="886">
        <v>0</v>
      </c>
      <c r="AS95" s="923">
        <v>5.6147516544049472</v>
      </c>
      <c r="AT95" s="923">
        <v>38.087432028086468</v>
      </c>
      <c r="AU95" s="949">
        <v>4.7847995999999995</v>
      </c>
      <c r="AV95" s="944">
        <v>0.11519703495348303</v>
      </c>
      <c r="AW95" s="923">
        <v>0.55119472676661152</v>
      </c>
      <c r="AX95" s="23">
        <v>0</v>
      </c>
      <c r="AY95" s="937">
        <v>85.182368161725947</v>
      </c>
      <c r="AZ95" s="923" t="s">
        <v>63</v>
      </c>
      <c r="BA95" s="950">
        <v>85.182368161725947</v>
      </c>
      <c r="BB95" s="951">
        <v>285.33049757800097</v>
      </c>
      <c r="BL95" s="887"/>
      <c r="BN95" s="945"/>
    </row>
    <row r="96" spans="3:66">
      <c r="C96" s="841" t="s">
        <v>238</v>
      </c>
      <c r="D96" s="842" t="s">
        <v>89</v>
      </c>
      <c r="E96" s="842">
        <v>6130</v>
      </c>
      <c r="F96" s="830">
        <v>457.47050608695656</v>
      </c>
      <c r="G96" s="830">
        <v>2025</v>
      </c>
      <c r="H96" s="830">
        <v>5</v>
      </c>
      <c r="I96" s="830">
        <v>2030</v>
      </c>
      <c r="J96" s="830">
        <v>40</v>
      </c>
      <c r="K96" s="843">
        <v>3055.5744447942689</v>
      </c>
      <c r="L96" s="843">
        <v>4.7847995999999995</v>
      </c>
      <c r="M96" s="844">
        <v>0</v>
      </c>
      <c r="N96" s="844">
        <v>1</v>
      </c>
      <c r="O96" s="845">
        <v>77.066100000000006</v>
      </c>
      <c r="P96" s="844">
        <v>0</v>
      </c>
      <c r="Q96" s="845">
        <v>65.279269304464421</v>
      </c>
      <c r="R96" s="829">
        <v>6783.4579999999996</v>
      </c>
      <c r="S96" s="836">
        <v>0.53165182242608799</v>
      </c>
      <c r="T96" s="836">
        <v>2.5000000000000001E-2</v>
      </c>
      <c r="U96" s="846">
        <v>3.7999999999999999E-2</v>
      </c>
      <c r="V96" s="847">
        <v>323.39999999999998</v>
      </c>
      <c r="W96" s="848">
        <v>1.5039999999999999E-3</v>
      </c>
      <c r="X96" s="848">
        <v>5.9934374999999996E-3</v>
      </c>
      <c r="Y96" s="849">
        <v>0</v>
      </c>
      <c r="Z96" s="850">
        <v>5.8204047217537891</v>
      </c>
      <c r="AD96" s="952" t="s">
        <v>89</v>
      </c>
      <c r="AE96" s="947">
        <v>6130</v>
      </c>
      <c r="AF96" s="923">
        <v>3055.5744447942689</v>
      </c>
      <c r="AG96" s="923">
        <v>65.279269304464421</v>
      </c>
      <c r="AH96" s="948">
        <v>6.2399999999999997E-2</v>
      </c>
      <c r="AI96" s="937">
        <v>194.74127175976093</v>
      </c>
      <c r="AJ96" s="937">
        <v>77.066100000000006</v>
      </c>
      <c r="AK96" s="792">
        <v>5.5399999999999998E-2</v>
      </c>
      <c r="AL96" s="923">
        <v>4.2694619400000002</v>
      </c>
      <c r="AM96" s="923">
        <v>16.328674891008003</v>
      </c>
      <c r="AN96" s="937">
        <v>97.664236831008012</v>
      </c>
      <c r="AO96" s="937">
        <v>292.40550859076893</v>
      </c>
      <c r="AP96" s="792">
        <v>0.78</v>
      </c>
      <c r="AQ96" s="937">
        <v>42.794390087631555</v>
      </c>
      <c r="AR96" s="886">
        <v>0</v>
      </c>
      <c r="AS96" s="923">
        <v>5.6147516544049472</v>
      </c>
      <c r="AT96" s="923">
        <v>38.087432028086468</v>
      </c>
      <c r="AU96" s="949">
        <v>4.7847995999999995</v>
      </c>
      <c r="AV96" s="944">
        <v>0.11519703495348303</v>
      </c>
      <c r="AW96" s="923">
        <v>0.55119472676661152</v>
      </c>
      <c r="AX96" s="23">
        <v>0</v>
      </c>
      <c r="AY96" s="937">
        <v>86.217816442484633</v>
      </c>
      <c r="AZ96" s="923" t="s">
        <v>63</v>
      </c>
      <c r="BA96" s="950">
        <v>86.217816442484633</v>
      </c>
      <c r="BB96" s="951">
        <v>292.40550859076893</v>
      </c>
      <c r="BL96" s="887"/>
      <c r="BN96" s="945"/>
    </row>
    <row r="97" spans="3:66" ht="18" customHeight="1">
      <c r="C97" s="826" t="s">
        <v>18</v>
      </c>
      <c r="D97" s="827" t="s">
        <v>95</v>
      </c>
      <c r="E97" s="827">
        <v>0</v>
      </c>
      <c r="F97" s="852">
        <v>1084.7570564516129</v>
      </c>
      <c r="G97" s="853">
        <v>2025</v>
      </c>
      <c r="H97" s="854">
        <v>5</v>
      </c>
      <c r="I97" s="855">
        <v>2030</v>
      </c>
      <c r="J97" s="853">
        <v>40</v>
      </c>
      <c r="K97" s="856">
        <v>2561.4181231852185</v>
      </c>
      <c r="L97" s="856">
        <v>4.3425072</v>
      </c>
      <c r="M97" s="857">
        <v>0</v>
      </c>
      <c r="N97" s="857">
        <v>1</v>
      </c>
      <c r="O97" s="858">
        <v>62.993160000000003</v>
      </c>
      <c r="P97" s="857">
        <v>0</v>
      </c>
      <c r="Q97" s="858">
        <v>65.083313254933572</v>
      </c>
      <c r="R97" s="852">
        <v>6843</v>
      </c>
      <c r="S97" s="859">
        <v>0.52462655118063006</v>
      </c>
      <c r="T97" s="859">
        <v>2.5000000000000001E-2</v>
      </c>
      <c r="U97" s="860">
        <v>3.7999999999999999E-2</v>
      </c>
      <c r="V97" s="861">
        <v>323.39999999999998</v>
      </c>
      <c r="W97" s="862">
        <v>1.5039999999999999E-3</v>
      </c>
      <c r="X97" s="862">
        <v>5.9934374999999996E-3</v>
      </c>
      <c r="Y97" s="863">
        <v>0</v>
      </c>
      <c r="Z97" s="696">
        <v>5.8204047217537891</v>
      </c>
      <c r="AD97" s="946" t="s">
        <v>95</v>
      </c>
      <c r="AE97" s="947">
        <v>0</v>
      </c>
      <c r="AF97" s="923">
        <v>2561.4181231852185</v>
      </c>
      <c r="AG97" s="923">
        <v>65.083313254933572</v>
      </c>
      <c r="AH97" s="948">
        <v>6.2420000000000003E-2</v>
      </c>
      <c r="AI97" s="937">
        <v>163.9462196625943</v>
      </c>
      <c r="AJ97" s="937">
        <v>62.993160000000003</v>
      </c>
      <c r="AK97" s="792">
        <v>5.5399999999999998E-2</v>
      </c>
      <c r="AL97" s="923">
        <v>3.489821064</v>
      </c>
      <c r="AM97" s="923">
        <v>0</v>
      </c>
      <c r="AN97" s="937">
        <v>66.482981064000001</v>
      </c>
      <c r="AO97" s="937">
        <v>230.4292007265943</v>
      </c>
      <c r="AP97" s="792">
        <v>0.78</v>
      </c>
      <c r="AQ97" s="937">
        <v>33.723978563194343</v>
      </c>
      <c r="AR97" s="886">
        <v>0</v>
      </c>
      <c r="AS97" s="923">
        <v>5.6147516544049472</v>
      </c>
      <c r="AT97" s="923">
        <v>38.421745571093055</v>
      </c>
      <c r="AU97" s="949">
        <v>4.3425072</v>
      </c>
      <c r="AV97" s="944">
        <v>0.11519703495348303</v>
      </c>
      <c r="AW97" s="923">
        <v>0.50024395370415176</v>
      </c>
      <c r="AX97" s="23">
        <v>0</v>
      </c>
      <c r="AY97" s="937">
        <v>76.988475287991562</v>
      </c>
      <c r="AZ97" s="923" t="s">
        <v>63</v>
      </c>
      <c r="BA97" s="950">
        <v>76.988475287991562</v>
      </c>
      <c r="BB97" s="951">
        <v>230.4292007265943</v>
      </c>
      <c r="BL97" s="887"/>
      <c r="BN97" s="945"/>
    </row>
    <row r="98" spans="3:66">
      <c r="C98" s="841" t="s">
        <v>234</v>
      </c>
      <c r="D98" s="842" t="s">
        <v>170</v>
      </c>
      <c r="E98" s="842">
        <v>19</v>
      </c>
      <c r="F98" s="830">
        <v>1095.6046270161291</v>
      </c>
      <c r="G98" s="830">
        <v>2025</v>
      </c>
      <c r="H98" s="830">
        <v>5</v>
      </c>
      <c r="I98" s="830">
        <v>2030</v>
      </c>
      <c r="J98" s="830">
        <v>40</v>
      </c>
      <c r="K98" s="843">
        <v>2817.5599355037407</v>
      </c>
      <c r="L98" s="843">
        <v>4.3425072</v>
      </c>
      <c r="M98" s="844">
        <v>0</v>
      </c>
      <c r="N98" s="844">
        <v>1</v>
      </c>
      <c r="O98" s="845">
        <v>62.993160000000003</v>
      </c>
      <c r="P98" s="844">
        <v>0</v>
      </c>
      <c r="Q98" s="845">
        <v>65.083313254933572</v>
      </c>
      <c r="R98" s="829">
        <v>6829.3140000000003</v>
      </c>
      <c r="S98" s="836">
        <v>0.52462655118063006</v>
      </c>
      <c r="T98" s="836">
        <v>2.5000000000000001E-2</v>
      </c>
      <c r="U98" s="846">
        <v>3.7999999999999999E-2</v>
      </c>
      <c r="V98" s="847">
        <v>323.39999999999998</v>
      </c>
      <c r="W98" s="848">
        <v>1.5039999999999999E-3</v>
      </c>
      <c r="X98" s="848">
        <v>5.9934374999999996E-3</v>
      </c>
      <c r="Y98" s="849">
        <v>0</v>
      </c>
      <c r="Z98" s="850">
        <v>5.8204047217537891</v>
      </c>
      <c r="AD98" s="952" t="s">
        <v>170</v>
      </c>
      <c r="AE98" s="947">
        <v>19</v>
      </c>
      <c r="AF98" s="923">
        <v>2817.5599355037407</v>
      </c>
      <c r="AG98" s="923">
        <v>65.083313254933572</v>
      </c>
      <c r="AH98" s="948">
        <v>6.2420000000000003E-2</v>
      </c>
      <c r="AI98" s="937">
        <v>179.93459158751648</v>
      </c>
      <c r="AJ98" s="937">
        <v>62.993160000000003</v>
      </c>
      <c r="AK98" s="792">
        <v>5.5399999999999998E-2</v>
      </c>
      <c r="AL98" s="923">
        <v>3.489821064</v>
      </c>
      <c r="AM98" s="923">
        <v>0</v>
      </c>
      <c r="AN98" s="937">
        <v>66.482981064000001</v>
      </c>
      <c r="AO98" s="937">
        <v>246.41757265151648</v>
      </c>
      <c r="AP98" s="792">
        <v>0.78</v>
      </c>
      <c r="AQ98" s="937">
        <v>36.063922938109776</v>
      </c>
      <c r="AR98" s="886">
        <v>0</v>
      </c>
      <c r="AS98" s="923">
        <v>5.6147516544049472</v>
      </c>
      <c r="AT98" s="923">
        <v>38.34490207995087</v>
      </c>
      <c r="AU98" s="949">
        <v>4.3425072</v>
      </c>
      <c r="AV98" s="944">
        <v>0.11519703495348303</v>
      </c>
      <c r="AW98" s="923">
        <v>0.50024395370415176</v>
      </c>
      <c r="AX98" s="23">
        <v>0</v>
      </c>
      <c r="AY98" s="937">
        <v>79.251576171764796</v>
      </c>
      <c r="AZ98" s="923" t="s">
        <v>63</v>
      </c>
      <c r="BA98" s="950">
        <v>79.251576171764796</v>
      </c>
      <c r="BB98" s="951">
        <v>246.41757265151648</v>
      </c>
      <c r="BL98" s="887"/>
      <c r="BN98" s="945"/>
    </row>
    <row r="99" spans="3:66">
      <c r="C99" s="841" t="s">
        <v>235</v>
      </c>
      <c r="D99" s="842" t="s">
        <v>171</v>
      </c>
      <c r="E99" s="842">
        <v>497</v>
      </c>
      <c r="F99" s="830">
        <v>1054.3838588709677</v>
      </c>
      <c r="G99" s="830">
        <v>2025</v>
      </c>
      <c r="H99" s="830">
        <v>5</v>
      </c>
      <c r="I99" s="830">
        <v>2030</v>
      </c>
      <c r="J99" s="830">
        <v>40</v>
      </c>
      <c r="K99" s="843">
        <v>3048.08756659041</v>
      </c>
      <c r="L99" s="843">
        <v>4.3425072</v>
      </c>
      <c r="M99" s="844">
        <v>0</v>
      </c>
      <c r="N99" s="844">
        <v>1</v>
      </c>
      <c r="O99" s="845">
        <v>62.993160000000003</v>
      </c>
      <c r="P99" s="844">
        <v>0</v>
      </c>
      <c r="Q99" s="845">
        <v>65.083313254933572</v>
      </c>
      <c r="R99" s="829">
        <v>6863.5289999999995</v>
      </c>
      <c r="S99" s="836">
        <v>0.52462655118063006</v>
      </c>
      <c r="T99" s="836">
        <v>2.5000000000000001E-2</v>
      </c>
      <c r="U99" s="846">
        <v>3.7999999999999999E-2</v>
      </c>
      <c r="V99" s="847">
        <v>323.39999999999998</v>
      </c>
      <c r="W99" s="848">
        <v>1.5039999999999999E-3</v>
      </c>
      <c r="X99" s="848">
        <v>5.9934374999999996E-3</v>
      </c>
      <c r="Y99" s="849">
        <v>0</v>
      </c>
      <c r="Z99" s="850">
        <v>5.8204047217537891</v>
      </c>
      <c r="AD99" s="952" t="s">
        <v>171</v>
      </c>
      <c r="AE99" s="947">
        <v>497</v>
      </c>
      <c r="AF99" s="923">
        <v>3048.08756659041</v>
      </c>
      <c r="AG99" s="923">
        <v>65.083313254933572</v>
      </c>
      <c r="AH99" s="948">
        <v>6.2420000000000003E-2</v>
      </c>
      <c r="AI99" s="937">
        <v>194.32412631994637</v>
      </c>
      <c r="AJ99" s="937">
        <v>62.993160000000003</v>
      </c>
      <c r="AK99" s="792">
        <v>5.5399999999999998E-2</v>
      </c>
      <c r="AL99" s="923">
        <v>3.489821064</v>
      </c>
      <c r="AM99" s="923">
        <v>0</v>
      </c>
      <c r="AN99" s="937">
        <v>66.482981064000001</v>
      </c>
      <c r="AO99" s="937">
        <v>260.80710738394635</v>
      </c>
      <c r="AP99" s="792">
        <v>0.78</v>
      </c>
      <c r="AQ99" s="937">
        <v>38.169872875533656</v>
      </c>
      <c r="AR99" s="886">
        <v>0</v>
      </c>
      <c r="AS99" s="923">
        <v>5.6147516544049472</v>
      </c>
      <c r="AT99" s="923">
        <v>38.537010807806332</v>
      </c>
      <c r="AU99" s="949">
        <v>4.3425072</v>
      </c>
      <c r="AV99" s="944">
        <v>0.11519703495348303</v>
      </c>
      <c r="AW99" s="923">
        <v>0.50024395370415176</v>
      </c>
      <c r="AX99" s="23">
        <v>0</v>
      </c>
      <c r="AY99" s="937">
        <v>81.549634837044138</v>
      </c>
      <c r="AZ99" s="923" t="s">
        <v>63</v>
      </c>
      <c r="BA99" s="950">
        <v>81.549634837044138</v>
      </c>
      <c r="BB99" s="951">
        <v>260.80710738394635</v>
      </c>
      <c r="BL99" s="887"/>
      <c r="BN99" s="945"/>
    </row>
    <row r="100" spans="3:66">
      <c r="C100" s="841" t="s">
        <v>236</v>
      </c>
      <c r="D100" s="842" t="s">
        <v>172</v>
      </c>
      <c r="E100" s="842">
        <v>2353</v>
      </c>
      <c r="F100" s="830">
        <v>1021.8411471774193</v>
      </c>
      <c r="G100" s="830">
        <v>2025</v>
      </c>
      <c r="H100" s="830">
        <v>5</v>
      </c>
      <c r="I100" s="830">
        <v>2030</v>
      </c>
      <c r="J100" s="830">
        <v>40</v>
      </c>
      <c r="K100" s="843">
        <v>2663.8748481126272</v>
      </c>
      <c r="L100" s="843">
        <v>4.3425072</v>
      </c>
      <c r="M100" s="844">
        <v>0</v>
      </c>
      <c r="N100" s="844">
        <v>1</v>
      </c>
      <c r="O100" s="845">
        <v>62.993160000000003</v>
      </c>
      <c r="P100" s="844">
        <v>0</v>
      </c>
      <c r="Q100" s="845">
        <v>65.083313254933572</v>
      </c>
      <c r="R100" s="829">
        <v>6836.1570000000002</v>
      </c>
      <c r="S100" s="836">
        <v>0.52462655118063006</v>
      </c>
      <c r="T100" s="836">
        <v>2.5000000000000001E-2</v>
      </c>
      <c r="U100" s="846">
        <v>3.7999999999999999E-2</v>
      </c>
      <c r="V100" s="847">
        <v>323.39999999999998</v>
      </c>
      <c r="W100" s="848">
        <v>1.5039999999999999E-3</v>
      </c>
      <c r="X100" s="848">
        <v>5.9934374999999996E-3</v>
      </c>
      <c r="Y100" s="849">
        <v>0</v>
      </c>
      <c r="Z100" s="850">
        <v>5.8204047217537891</v>
      </c>
      <c r="AD100" s="952" t="s">
        <v>172</v>
      </c>
      <c r="AE100" s="947">
        <v>2353</v>
      </c>
      <c r="AF100" s="923">
        <v>2663.8748481126272</v>
      </c>
      <c r="AG100" s="923">
        <v>65.083313254933572</v>
      </c>
      <c r="AH100" s="948">
        <v>6.2420000000000003E-2</v>
      </c>
      <c r="AI100" s="937">
        <v>170.34156843256315</v>
      </c>
      <c r="AJ100" s="937">
        <v>62.993160000000003</v>
      </c>
      <c r="AK100" s="792">
        <v>5.5399999999999998E-2</v>
      </c>
      <c r="AL100" s="923">
        <v>3.489821064</v>
      </c>
      <c r="AM100" s="923">
        <v>0</v>
      </c>
      <c r="AN100" s="937">
        <v>66.482981064000001</v>
      </c>
      <c r="AO100" s="937">
        <v>236.82454949656315</v>
      </c>
      <c r="AP100" s="792">
        <v>0.78</v>
      </c>
      <c r="AQ100" s="937">
        <v>34.659956313160507</v>
      </c>
      <c r="AR100" s="886">
        <v>0</v>
      </c>
      <c r="AS100" s="923">
        <v>5.6147516544049472</v>
      </c>
      <c r="AT100" s="923">
        <v>38.383323825521956</v>
      </c>
      <c r="AU100" s="949">
        <v>4.3425072</v>
      </c>
      <c r="AV100" s="944">
        <v>0.11519703495348303</v>
      </c>
      <c r="AW100" s="923">
        <v>0.50024395370415176</v>
      </c>
      <c r="AX100" s="23">
        <v>0</v>
      </c>
      <c r="AY100" s="937">
        <v>77.886031292386619</v>
      </c>
      <c r="AZ100" s="923" t="s">
        <v>63</v>
      </c>
      <c r="BA100" s="950">
        <v>77.886031292386619</v>
      </c>
      <c r="BB100" s="951">
        <v>236.82454949656315</v>
      </c>
      <c r="BL100" s="887"/>
      <c r="BN100" s="945"/>
    </row>
    <row r="101" spans="3:66">
      <c r="C101" s="841" t="s">
        <v>237</v>
      </c>
      <c r="D101" s="842" t="s">
        <v>87</v>
      </c>
      <c r="E101" s="842">
        <v>2814</v>
      </c>
      <c r="F101" s="830">
        <v>991.46794959677425</v>
      </c>
      <c r="G101" s="830">
        <v>2025</v>
      </c>
      <c r="H101" s="830">
        <v>5</v>
      </c>
      <c r="I101" s="830">
        <v>2030</v>
      </c>
      <c r="J101" s="830">
        <v>40</v>
      </c>
      <c r="K101" s="843">
        <v>2587.0323044170709</v>
      </c>
      <c r="L101" s="843">
        <v>4.3425072</v>
      </c>
      <c r="M101" s="844">
        <v>0</v>
      </c>
      <c r="N101" s="844">
        <v>1</v>
      </c>
      <c r="O101" s="845">
        <v>62.993160000000003</v>
      </c>
      <c r="P101" s="844">
        <v>0</v>
      </c>
      <c r="Q101" s="845">
        <v>65.083313254933572</v>
      </c>
      <c r="R101" s="829">
        <v>6863.5289999999995</v>
      </c>
      <c r="S101" s="836">
        <v>0.52462655118063006</v>
      </c>
      <c r="T101" s="836">
        <v>2.5000000000000001E-2</v>
      </c>
      <c r="U101" s="846">
        <v>3.7999999999999999E-2</v>
      </c>
      <c r="V101" s="847">
        <v>323.39999999999998</v>
      </c>
      <c r="W101" s="848">
        <v>1.5039999999999999E-3</v>
      </c>
      <c r="X101" s="848">
        <v>5.9934374999999996E-3</v>
      </c>
      <c r="Y101" s="849">
        <v>0</v>
      </c>
      <c r="Z101" s="850">
        <v>5.8204047217537891</v>
      </c>
      <c r="AD101" s="952" t="s">
        <v>87</v>
      </c>
      <c r="AE101" s="947">
        <v>2814</v>
      </c>
      <c r="AF101" s="923">
        <v>2587.0323044170709</v>
      </c>
      <c r="AG101" s="923">
        <v>65.083313254933572</v>
      </c>
      <c r="AH101" s="948">
        <v>6.2420000000000003E-2</v>
      </c>
      <c r="AI101" s="937">
        <v>165.54505685508653</v>
      </c>
      <c r="AJ101" s="937">
        <v>62.993160000000003</v>
      </c>
      <c r="AK101" s="792">
        <v>5.5399999999999998E-2</v>
      </c>
      <c r="AL101" s="923">
        <v>3.489821064</v>
      </c>
      <c r="AM101" s="923">
        <v>61.156748514700801</v>
      </c>
      <c r="AN101" s="937">
        <v>127.63972957870081</v>
      </c>
      <c r="AO101" s="937">
        <v>293.18478643378734</v>
      </c>
      <c r="AP101" s="792">
        <v>0.78</v>
      </c>
      <c r="AQ101" s="937">
        <v>42.908439649014646</v>
      </c>
      <c r="AR101" s="886">
        <v>0</v>
      </c>
      <c r="AS101" s="923">
        <v>5.6147516544049472</v>
      </c>
      <c r="AT101" s="923">
        <v>38.537010807806332</v>
      </c>
      <c r="AU101" s="949">
        <v>4.3425072</v>
      </c>
      <c r="AV101" s="944">
        <v>0.11519703495348303</v>
      </c>
      <c r="AW101" s="923">
        <v>0.50024395370415176</v>
      </c>
      <c r="AX101" s="23">
        <v>0</v>
      </c>
      <c r="AY101" s="937">
        <v>86.288201610525135</v>
      </c>
      <c r="AZ101" s="923" t="s">
        <v>63</v>
      </c>
      <c r="BA101" s="950">
        <v>86.288201610525135</v>
      </c>
      <c r="BB101" s="951">
        <v>293.18478643378734</v>
      </c>
      <c r="BL101" s="887"/>
      <c r="BN101" s="945"/>
    </row>
    <row r="102" spans="3:66">
      <c r="C102" s="841" t="s">
        <v>61</v>
      </c>
      <c r="D102" s="842" t="s">
        <v>88</v>
      </c>
      <c r="E102" s="842">
        <v>4225</v>
      </c>
      <c r="F102" s="830">
        <v>936.14533971774199</v>
      </c>
      <c r="G102" s="830">
        <v>2025</v>
      </c>
      <c r="H102" s="830">
        <v>5</v>
      </c>
      <c r="I102" s="830">
        <v>2030</v>
      </c>
      <c r="J102" s="830">
        <v>40</v>
      </c>
      <c r="K102" s="843">
        <v>2535.8039419533661</v>
      </c>
      <c r="L102" s="843">
        <v>4.3425072</v>
      </c>
      <c r="M102" s="844">
        <v>0</v>
      </c>
      <c r="N102" s="844">
        <v>1</v>
      </c>
      <c r="O102" s="845">
        <v>62.993160000000003</v>
      </c>
      <c r="P102" s="844">
        <v>0</v>
      </c>
      <c r="Q102" s="845">
        <v>65.083313254933572</v>
      </c>
      <c r="R102" s="829">
        <v>6884.058</v>
      </c>
      <c r="S102" s="836">
        <v>0.52462655118063006</v>
      </c>
      <c r="T102" s="836">
        <v>2.5000000000000001E-2</v>
      </c>
      <c r="U102" s="846">
        <v>3.7999999999999999E-2</v>
      </c>
      <c r="V102" s="847">
        <v>323.39999999999998</v>
      </c>
      <c r="W102" s="848">
        <v>1.5039999999999999E-3</v>
      </c>
      <c r="X102" s="848">
        <v>5.9934374999999996E-3</v>
      </c>
      <c r="Y102" s="849">
        <v>0</v>
      </c>
      <c r="Z102" s="850">
        <v>5.8204047217537891</v>
      </c>
      <c r="AD102" s="952" t="s">
        <v>88</v>
      </c>
      <c r="AE102" s="947">
        <v>4225</v>
      </c>
      <c r="AF102" s="923">
        <v>2535.8039419533661</v>
      </c>
      <c r="AG102" s="923">
        <v>65.083313254933572</v>
      </c>
      <c r="AH102" s="948">
        <v>6.2420000000000003E-2</v>
      </c>
      <c r="AI102" s="937">
        <v>162.34738247010208</v>
      </c>
      <c r="AJ102" s="937">
        <v>62.993160000000003</v>
      </c>
      <c r="AK102" s="792">
        <v>5.5399999999999998E-2</v>
      </c>
      <c r="AL102" s="923">
        <v>3.489821064</v>
      </c>
      <c r="AM102" s="923">
        <v>9.3792930898320002</v>
      </c>
      <c r="AN102" s="937">
        <v>75.862274153832004</v>
      </c>
      <c r="AO102" s="937">
        <v>238.20965662393408</v>
      </c>
      <c r="AP102" s="792">
        <v>0.78</v>
      </c>
      <c r="AQ102" s="937">
        <v>34.862670738779727</v>
      </c>
      <c r="AR102" s="886">
        <v>0</v>
      </c>
      <c r="AS102" s="923">
        <v>5.6147516544049472</v>
      </c>
      <c r="AT102" s="923">
        <v>38.65227604451961</v>
      </c>
      <c r="AU102" s="949">
        <v>4.3425072</v>
      </c>
      <c r="AV102" s="944">
        <v>0.11519703495348303</v>
      </c>
      <c r="AW102" s="923">
        <v>0.50024395370415176</v>
      </c>
      <c r="AX102" s="23">
        <v>0</v>
      </c>
      <c r="AY102" s="937">
        <v>78.357697937003493</v>
      </c>
      <c r="AZ102" s="923" t="s">
        <v>63</v>
      </c>
      <c r="BA102" s="950">
        <v>78.357697937003493</v>
      </c>
      <c r="BB102" s="951">
        <v>238.20965662393408</v>
      </c>
      <c r="BL102" s="887"/>
      <c r="BN102" s="945"/>
    </row>
    <row r="103" spans="3:66">
      <c r="C103" s="841" t="s">
        <v>238</v>
      </c>
      <c r="D103" s="842" t="s">
        <v>89</v>
      </c>
      <c r="E103" s="842">
        <v>6130</v>
      </c>
      <c r="F103" s="830">
        <v>877.56845866935487</v>
      </c>
      <c r="G103" s="830">
        <v>2025</v>
      </c>
      <c r="H103" s="830">
        <v>5</v>
      </c>
      <c r="I103" s="830">
        <v>2030</v>
      </c>
      <c r="J103" s="830">
        <v>40</v>
      </c>
      <c r="K103" s="843">
        <v>2535.8039419533661</v>
      </c>
      <c r="L103" s="843">
        <v>4.3425072</v>
      </c>
      <c r="M103" s="844">
        <v>0</v>
      </c>
      <c r="N103" s="844">
        <v>1</v>
      </c>
      <c r="O103" s="845">
        <v>62.993160000000003</v>
      </c>
      <c r="P103" s="844">
        <v>0</v>
      </c>
      <c r="Q103" s="845">
        <v>65.083313254933572</v>
      </c>
      <c r="R103" s="829">
        <v>6884.058</v>
      </c>
      <c r="S103" s="836">
        <v>0.52462655118063006</v>
      </c>
      <c r="T103" s="836">
        <v>2.5000000000000001E-2</v>
      </c>
      <c r="U103" s="846">
        <v>3.7999999999999999E-2</v>
      </c>
      <c r="V103" s="847">
        <v>323.39999999999998</v>
      </c>
      <c r="W103" s="848">
        <v>1.5039999999999999E-3</v>
      </c>
      <c r="X103" s="848">
        <v>5.9934374999999996E-3</v>
      </c>
      <c r="Y103" s="849">
        <v>0</v>
      </c>
      <c r="Z103" s="850">
        <v>5.8204047217537891</v>
      </c>
      <c r="AD103" s="952" t="s">
        <v>89</v>
      </c>
      <c r="AE103" s="947">
        <v>6130</v>
      </c>
      <c r="AF103" s="923">
        <v>2535.8039419533661</v>
      </c>
      <c r="AG103" s="923">
        <v>65.083313254933572</v>
      </c>
      <c r="AH103" s="948">
        <v>6.2420000000000003E-2</v>
      </c>
      <c r="AI103" s="937">
        <v>162.34738247010208</v>
      </c>
      <c r="AJ103" s="937">
        <v>62.993160000000003</v>
      </c>
      <c r="AK103" s="792">
        <v>5.5399999999999998E-2</v>
      </c>
      <c r="AL103" s="923">
        <v>3.489821064</v>
      </c>
      <c r="AM103" s="923">
        <v>16.550355576614397</v>
      </c>
      <c r="AN103" s="937">
        <v>83.033336640614394</v>
      </c>
      <c r="AO103" s="937">
        <v>245.38071911071648</v>
      </c>
      <c r="AP103" s="792">
        <v>0.78</v>
      </c>
      <c r="AQ103" s="937">
        <v>35.912176429972554</v>
      </c>
      <c r="AR103" s="886">
        <v>0</v>
      </c>
      <c r="AS103" s="923">
        <v>5.6147516544049472</v>
      </c>
      <c r="AT103" s="923">
        <v>38.65227604451961</v>
      </c>
      <c r="AU103" s="949">
        <v>4.3425072</v>
      </c>
      <c r="AV103" s="944">
        <v>0.11519703495348303</v>
      </c>
      <c r="AW103" s="923">
        <v>0.50024395370415176</v>
      </c>
      <c r="AX103" s="23">
        <v>0</v>
      </c>
      <c r="AY103" s="937">
        <v>79.407203628196314</v>
      </c>
      <c r="AZ103" s="923" t="s">
        <v>63</v>
      </c>
      <c r="BA103" s="950">
        <v>79.407203628196314</v>
      </c>
      <c r="BB103" s="951">
        <v>245.38071911071648</v>
      </c>
      <c r="BL103" s="887"/>
      <c r="BN103" s="945"/>
    </row>
    <row r="104" spans="3:66">
      <c r="C104" s="826" t="s">
        <v>208</v>
      </c>
      <c r="D104" s="827" t="s">
        <v>96</v>
      </c>
      <c r="E104" s="827">
        <v>0</v>
      </c>
      <c r="F104" s="852">
        <v>233</v>
      </c>
      <c r="G104" s="853">
        <v>2025</v>
      </c>
      <c r="H104" s="854">
        <v>5</v>
      </c>
      <c r="I104" s="855">
        <v>2030</v>
      </c>
      <c r="J104" s="853">
        <v>40</v>
      </c>
      <c r="K104" s="856">
        <v>1594.9604943886598</v>
      </c>
      <c r="L104" s="856">
        <v>8.9139789</v>
      </c>
      <c r="M104" s="857">
        <v>1</v>
      </c>
      <c r="N104" s="857">
        <v>0.99</v>
      </c>
      <c r="O104" s="858">
        <v>27.922499999999999</v>
      </c>
      <c r="P104" s="857">
        <v>0.03</v>
      </c>
      <c r="Q104" s="858">
        <v>13.949546139455324</v>
      </c>
      <c r="R104" s="852">
        <v>9717</v>
      </c>
      <c r="S104" s="859">
        <v>0.35115174229668622</v>
      </c>
      <c r="T104" s="859">
        <v>2.7E-2</v>
      </c>
      <c r="U104" s="860">
        <v>3.9E-2</v>
      </c>
      <c r="V104" s="861">
        <v>28.4</v>
      </c>
      <c r="W104" s="862">
        <v>0</v>
      </c>
      <c r="X104" s="862">
        <v>7.4999999999999997E-3</v>
      </c>
      <c r="Y104" s="863">
        <v>0</v>
      </c>
      <c r="Z104" s="696">
        <v>0</v>
      </c>
      <c r="AD104" s="946" t="s">
        <v>96</v>
      </c>
      <c r="AE104" s="947">
        <v>0</v>
      </c>
      <c r="AF104" s="923">
        <v>1594.9604943886598</v>
      </c>
      <c r="AG104" s="923">
        <v>13.949546139455324</v>
      </c>
      <c r="AH104" s="948">
        <v>4.5109999999999997E-2</v>
      </c>
      <c r="AI104" s="937">
        <v>72.577931928223265</v>
      </c>
      <c r="AJ104" s="937">
        <v>27.922499999999999</v>
      </c>
      <c r="AK104" s="792">
        <v>2.6162731357831728E-2</v>
      </c>
      <c r="AL104" s="923">
        <v>0.73052886633905645</v>
      </c>
      <c r="AM104" s="923">
        <v>0</v>
      </c>
      <c r="AN104" s="937">
        <v>28.653028866339056</v>
      </c>
      <c r="AO104" s="937">
        <v>101.23096079456232</v>
      </c>
      <c r="AP104" s="792">
        <v>0.33</v>
      </c>
      <c r="AQ104" s="937">
        <v>35.018320463042173</v>
      </c>
      <c r="AR104" s="886">
        <v>0</v>
      </c>
      <c r="AS104" s="923">
        <v>5.6147516544049472</v>
      </c>
      <c r="AT104" s="923">
        <v>54.558541825852878</v>
      </c>
      <c r="AU104" s="949">
        <v>8.9139789</v>
      </c>
      <c r="AV104" s="944">
        <v>0.14389502246807465</v>
      </c>
      <c r="AW104" s="923">
        <v>1.2826771940954433</v>
      </c>
      <c r="AX104" s="23">
        <v>0</v>
      </c>
      <c r="AY104" s="937">
        <v>99.773518382990503</v>
      </c>
      <c r="AZ104" s="923" t="s">
        <v>63</v>
      </c>
      <c r="BA104" s="950">
        <v>99.773518382990503</v>
      </c>
      <c r="BB104" s="951">
        <v>101.23096079456232</v>
      </c>
      <c r="BL104" s="887"/>
      <c r="BN104" s="945"/>
    </row>
    <row r="105" spans="3:66">
      <c r="C105" s="841" t="s">
        <v>234</v>
      </c>
      <c r="D105" s="842" t="s">
        <v>64</v>
      </c>
      <c r="E105" s="842">
        <v>19</v>
      </c>
      <c r="F105" s="830">
        <v>236.72800000000001</v>
      </c>
      <c r="G105" s="830">
        <v>2025</v>
      </c>
      <c r="H105" s="830">
        <v>5</v>
      </c>
      <c r="I105" s="830">
        <v>2030</v>
      </c>
      <c r="J105" s="830">
        <v>40</v>
      </c>
      <c r="K105" s="843">
        <v>1754.4565438275258</v>
      </c>
      <c r="L105" s="843">
        <v>8.9139789</v>
      </c>
      <c r="M105" s="844">
        <v>1</v>
      </c>
      <c r="N105" s="844">
        <v>0.99</v>
      </c>
      <c r="O105" s="845">
        <v>27.922499999999999</v>
      </c>
      <c r="P105" s="844">
        <v>0.03</v>
      </c>
      <c r="Q105" s="845">
        <v>13.949546139455324</v>
      </c>
      <c r="R105" s="829">
        <v>9678.1319999999996</v>
      </c>
      <c r="S105" s="836">
        <v>0.35115174229668622</v>
      </c>
      <c r="T105" s="836">
        <v>2.7E-2</v>
      </c>
      <c r="U105" s="846">
        <v>3.9E-2</v>
      </c>
      <c r="V105" s="847">
        <v>28.4</v>
      </c>
      <c r="W105" s="848">
        <v>0</v>
      </c>
      <c r="X105" s="848">
        <v>7.4999999999999997E-3</v>
      </c>
      <c r="Y105" s="849">
        <v>0</v>
      </c>
      <c r="Z105" s="850">
        <v>0</v>
      </c>
      <c r="AD105" s="952" t="s">
        <v>64</v>
      </c>
      <c r="AE105" s="947">
        <v>19</v>
      </c>
      <c r="AF105" s="923">
        <v>1754.4565438275258</v>
      </c>
      <c r="AG105" s="923">
        <v>13.949546139455324</v>
      </c>
      <c r="AH105" s="948">
        <v>4.5109999999999997E-2</v>
      </c>
      <c r="AI105" s="937">
        <v>79.772798718410513</v>
      </c>
      <c r="AJ105" s="937">
        <v>27.922499999999999</v>
      </c>
      <c r="AK105" s="792">
        <v>2.6162731357831728E-2</v>
      </c>
      <c r="AL105" s="923">
        <v>0.73052886633905645</v>
      </c>
      <c r="AM105" s="923">
        <v>0</v>
      </c>
      <c r="AN105" s="937">
        <v>28.653028866339056</v>
      </c>
      <c r="AO105" s="937">
        <v>108.42582758474957</v>
      </c>
      <c r="AP105" s="792">
        <v>0.33</v>
      </c>
      <c r="AQ105" s="937">
        <v>37.507204782326539</v>
      </c>
      <c r="AR105" s="886">
        <v>0</v>
      </c>
      <c r="AS105" s="923">
        <v>5.6947139982809709</v>
      </c>
      <c r="AT105" s="923">
        <v>55.114193777611007</v>
      </c>
      <c r="AU105" s="949">
        <v>8.9139789</v>
      </c>
      <c r="AV105" s="944">
        <v>0.14389502246807465</v>
      </c>
      <c r="AW105" s="923">
        <v>1.2826771940954433</v>
      </c>
      <c r="AX105" s="23">
        <v>0</v>
      </c>
      <c r="AY105" s="937">
        <v>102.81805465403299</v>
      </c>
      <c r="AZ105" s="923" t="s">
        <v>63</v>
      </c>
      <c r="BA105" s="950">
        <v>102.81805465403299</v>
      </c>
      <c r="BB105" s="951">
        <v>108.42582758474957</v>
      </c>
      <c r="BL105" s="887"/>
      <c r="BN105" s="945"/>
    </row>
    <row r="106" spans="3:66">
      <c r="C106" s="841" t="s">
        <v>235</v>
      </c>
      <c r="D106" s="842" t="s">
        <v>65</v>
      </c>
      <c r="E106" s="842">
        <v>497</v>
      </c>
      <c r="F106" s="830">
        <v>225.078</v>
      </c>
      <c r="G106" s="830">
        <v>2025</v>
      </c>
      <c r="H106" s="830">
        <v>5</v>
      </c>
      <c r="I106" s="830">
        <v>2030</v>
      </c>
      <c r="J106" s="830">
        <v>40</v>
      </c>
      <c r="K106" s="843">
        <v>1866.1037784347318</v>
      </c>
      <c r="L106" s="843">
        <v>8.9139789</v>
      </c>
      <c r="M106" s="844">
        <v>1</v>
      </c>
      <c r="N106" s="844">
        <v>0.99</v>
      </c>
      <c r="O106" s="845">
        <v>27.922499999999999</v>
      </c>
      <c r="P106" s="844">
        <v>0.03</v>
      </c>
      <c r="Q106" s="845">
        <v>13.949546139455324</v>
      </c>
      <c r="R106" s="829">
        <v>9755.8680000000004</v>
      </c>
      <c r="S106" s="836">
        <v>0.35115174229668622</v>
      </c>
      <c r="T106" s="836">
        <v>2.7E-2</v>
      </c>
      <c r="U106" s="846">
        <v>3.9E-2</v>
      </c>
      <c r="V106" s="847">
        <v>28.4</v>
      </c>
      <c r="W106" s="848">
        <v>0</v>
      </c>
      <c r="X106" s="848">
        <v>7.4999999999999997E-3</v>
      </c>
      <c r="Y106" s="849">
        <v>0</v>
      </c>
      <c r="Z106" s="850">
        <v>0</v>
      </c>
      <c r="AD106" s="952" t="s">
        <v>65</v>
      </c>
      <c r="AE106" s="947">
        <v>497</v>
      </c>
      <c r="AF106" s="923">
        <v>1866.1037784347318</v>
      </c>
      <c r="AG106" s="923">
        <v>13.949546139455324</v>
      </c>
      <c r="AH106" s="948">
        <v>4.5109999999999997E-2</v>
      </c>
      <c r="AI106" s="937">
        <v>84.809205471541574</v>
      </c>
      <c r="AJ106" s="937">
        <v>27.922499999999999</v>
      </c>
      <c r="AK106" s="792">
        <v>2.6162731357831728E-2</v>
      </c>
      <c r="AL106" s="923">
        <v>0.73052886633905645</v>
      </c>
      <c r="AM106" s="923">
        <v>0</v>
      </c>
      <c r="AN106" s="937">
        <v>28.653028866339056</v>
      </c>
      <c r="AO106" s="937">
        <v>113.46223433788063</v>
      </c>
      <c r="AP106" s="792">
        <v>0.33</v>
      </c>
      <c r="AQ106" s="937">
        <v>39.249423805825593</v>
      </c>
      <c r="AR106" s="886">
        <v>0</v>
      </c>
      <c r="AS106" s="923">
        <v>6.7601746648887975</v>
      </c>
      <c r="AT106" s="923">
        <v>65.951371687599348</v>
      </c>
      <c r="AU106" s="949">
        <v>8.9139789</v>
      </c>
      <c r="AV106" s="944">
        <v>0.14389502246807465</v>
      </c>
      <c r="AW106" s="923">
        <v>1.2826771940954433</v>
      </c>
      <c r="AX106" s="23">
        <v>0</v>
      </c>
      <c r="AY106" s="937">
        <v>115.39745158752039</v>
      </c>
      <c r="AZ106" s="923" t="s">
        <v>63</v>
      </c>
      <c r="BA106" s="950">
        <v>115.39745158752039</v>
      </c>
      <c r="BB106" s="951">
        <v>113.46223433788063</v>
      </c>
      <c r="BL106" s="887"/>
      <c r="BN106" s="945"/>
    </row>
    <row r="107" spans="3:66">
      <c r="C107" s="841" t="s">
        <v>236</v>
      </c>
      <c r="D107" s="842" t="s">
        <v>56</v>
      </c>
      <c r="E107" s="842">
        <v>2353</v>
      </c>
      <c r="F107" s="830">
        <v>222.74799999999999</v>
      </c>
      <c r="G107" s="830">
        <v>2025</v>
      </c>
      <c r="H107" s="830">
        <v>5</v>
      </c>
      <c r="I107" s="830">
        <v>2030</v>
      </c>
      <c r="J107" s="830">
        <v>40</v>
      </c>
      <c r="K107" s="843">
        <v>1642.8093092203196</v>
      </c>
      <c r="L107" s="843">
        <v>8.9139789</v>
      </c>
      <c r="M107" s="844">
        <v>1</v>
      </c>
      <c r="N107" s="844">
        <v>0.99</v>
      </c>
      <c r="O107" s="845">
        <v>27.922499999999999</v>
      </c>
      <c r="P107" s="844">
        <v>0.03</v>
      </c>
      <c r="Q107" s="845">
        <v>13.949546139455324</v>
      </c>
      <c r="R107" s="829">
        <v>9619.83</v>
      </c>
      <c r="S107" s="836">
        <v>0.35115174229668622</v>
      </c>
      <c r="T107" s="836">
        <v>2.7E-2</v>
      </c>
      <c r="U107" s="846">
        <v>3.9E-2</v>
      </c>
      <c r="V107" s="847">
        <v>28.4</v>
      </c>
      <c r="W107" s="848">
        <v>0</v>
      </c>
      <c r="X107" s="848">
        <v>7.4999999999999997E-3</v>
      </c>
      <c r="Y107" s="849">
        <v>0</v>
      </c>
      <c r="Z107" s="850">
        <v>0</v>
      </c>
      <c r="AD107" s="952" t="s">
        <v>56</v>
      </c>
      <c r="AE107" s="947">
        <v>2353</v>
      </c>
      <c r="AF107" s="923">
        <v>1642.8093092203196</v>
      </c>
      <c r="AG107" s="923">
        <v>13.949546139455324</v>
      </c>
      <c r="AH107" s="948">
        <v>4.5109999999999997E-2</v>
      </c>
      <c r="AI107" s="937">
        <v>74.736391965279452</v>
      </c>
      <c r="AJ107" s="937">
        <v>27.922499999999999</v>
      </c>
      <c r="AK107" s="792">
        <v>2.6162731357831728E-2</v>
      </c>
      <c r="AL107" s="923">
        <v>0.73052886633905645</v>
      </c>
      <c r="AM107" s="923">
        <v>0</v>
      </c>
      <c r="AN107" s="937">
        <v>28.653028866339056</v>
      </c>
      <c r="AO107" s="937">
        <v>103.38942083161851</v>
      </c>
      <c r="AP107" s="792">
        <v>0.33</v>
      </c>
      <c r="AQ107" s="937">
        <v>35.764985758827486</v>
      </c>
      <c r="AR107" s="886">
        <v>0</v>
      </c>
      <c r="AS107" s="923">
        <v>5.10157128434897</v>
      </c>
      <c r="AT107" s="923">
        <v>49.076248488318754</v>
      </c>
      <c r="AU107" s="949">
        <v>8.9139789</v>
      </c>
      <c r="AV107" s="944">
        <v>0.14389502246807465</v>
      </c>
      <c r="AW107" s="923">
        <v>1.2826771940954433</v>
      </c>
      <c r="AX107" s="23">
        <v>0</v>
      </c>
      <c r="AY107" s="937">
        <v>95.037890341241692</v>
      </c>
      <c r="AZ107" s="923" t="s">
        <v>63</v>
      </c>
      <c r="BA107" s="950">
        <v>95.037890341241692</v>
      </c>
      <c r="BB107" s="951">
        <v>103.38942083161851</v>
      </c>
      <c r="BL107" s="887"/>
      <c r="BN107" s="945"/>
    </row>
    <row r="108" spans="3:66">
      <c r="C108" s="841" t="s">
        <v>237</v>
      </c>
      <c r="D108" s="842" t="s">
        <v>66</v>
      </c>
      <c r="E108" s="842">
        <v>2814</v>
      </c>
      <c r="F108" s="830">
        <v>214.82600000000002</v>
      </c>
      <c r="G108" s="830">
        <v>2025</v>
      </c>
      <c r="H108" s="830">
        <v>5</v>
      </c>
      <c r="I108" s="830">
        <v>2030</v>
      </c>
      <c r="J108" s="830">
        <v>40</v>
      </c>
      <c r="K108" s="843">
        <v>1610.9100993325465</v>
      </c>
      <c r="L108" s="843">
        <v>8.9139789</v>
      </c>
      <c r="M108" s="844">
        <v>1</v>
      </c>
      <c r="N108" s="844">
        <v>0.99</v>
      </c>
      <c r="O108" s="845">
        <v>27.922499999999999</v>
      </c>
      <c r="P108" s="844">
        <v>0.03</v>
      </c>
      <c r="Q108" s="845">
        <v>13.949546139455324</v>
      </c>
      <c r="R108" s="829">
        <v>9658.6980000000003</v>
      </c>
      <c r="S108" s="836">
        <v>0.35115174229668622</v>
      </c>
      <c r="T108" s="836">
        <v>2.7E-2</v>
      </c>
      <c r="U108" s="846">
        <v>3.9E-2</v>
      </c>
      <c r="V108" s="847">
        <v>28.4</v>
      </c>
      <c r="W108" s="848">
        <v>0</v>
      </c>
      <c r="X108" s="848">
        <v>7.4999999999999997E-3</v>
      </c>
      <c r="Y108" s="849">
        <v>0</v>
      </c>
      <c r="Z108" s="850">
        <v>0</v>
      </c>
      <c r="AD108" s="952" t="s">
        <v>66</v>
      </c>
      <c r="AE108" s="947">
        <v>2814</v>
      </c>
      <c r="AF108" s="923">
        <v>1610.9100993325465</v>
      </c>
      <c r="AG108" s="923">
        <v>13.949546139455324</v>
      </c>
      <c r="AH108" s="948">
        <v>4.5109999999999997E-2</v>
      </c>
      <c r="AI108" s="937">
        <v>73.297418607241994</v>
      </c>
      <c r="AJ108" s="937">
        <v>27.922499999999999</v>
      </c>
      <c r="AK108" s="792">
        <v>2.6162731357831728E-2</v>
      </c>
      <c r="AL108" s="923">
        <v>0.73052886633905645</v>
      </c>
      <c r="AM108" s="923">
        <v>96.198592162982422</v>
      </c>
      <c r="AN108" s="937">
        <v>124.85162102932148</v>
      </c>
      <c r="AO108" s="937">
        <v>198.14903963656349</v>
      </c>
      <c r="AP108" s="792">
        <v>0.33</v>
      </c>
      <c r="AQ108" s="937">
        <v>68.54470722172529</v>
      </c>
      <c r="AR108" s="886">
        <v>0</v>
      </c>
      <c r="AS108" s="923">
        <v>5.7200873382155413</v>
      </c>
      <c r="AT108" s="923">
        <v>55.248596133447769</v>
      </c>
      <c r="AU108" s="949">
        <v>8.9139789</v>
      </c>
      <c r="AV108" s="944">
        <v>0.14389502246807465</v>
      </c>
      <c r="AW108" s="923">
        <v>1.2826771940954433</v>
      </c>
      <c r="AX108" s="23">
        <v>0</v>
      </c>
      <c r="AY108" s="937">
        <v>133.9899594492685</v>
      </c>
      <c r="AZ108" s="923" t="s">
        <v>63</v>
      </c>
      <c r="BA108" s="950">
        <v>133.9899594492685</v>
      </c>
      <c r="BB108" s="951">
        <v>198.14903963656349</v>
      </c>
      <c r="BL108" s="887"/>
      <c r="BN108" s="945"/>
    </row>
    <row r="109" spans="3:66">
      <c r="C109" s="841" t="s">
        <v>61</v>
      </c>
      <c r="D109" s="842" t="s">
        <v>67</v>
      </c>
      <c r="E109" s="842">
        <v>4225</v>
      </c>
      <c r="F109" s="830">
        <v>202.477</v>
      </c>
      <c r="G109" s="830">
        <v>2025</v>
      </c>
      <c r="H109" s="830">
        <v>5</v>
      </c>
      <c r="I109" s="830">
        <v>2030</v>
      </c>
      <c r="J109" s="830">
        <v>40</v>
      </c>
      <c r="K109" s="843">
        <v>1579.0108894447731</v>
      </c>
      <c r="L109" s="843">
        <v>8.9139789</v>
      </c>
      <c r="M109" s="844">
        <v>1</v>
      </c>
      <c r="N109" s="844">
        <v>0.99</v>
      </c>
      <c r="O109" s="845">
        <v>27.922499999999999</v>
      </c>
      <c r="P109" s="844">
        <v>0.03</v>
      </c>
      <c r="Q109" s="845">
        <v>13.949546139455324</v>
      </c>
      <c r="R109" s="829">
        <v>9668.4149999999991</v>
      </c>
      <c r="S109" s="836">
        <v>0.35115174229668622</v>
      </c>
      <c r="T109" s="836">
        <v>2.7E-2</v>
      </c>
      <c r="U109" s="846">
        <v>3.9E-2</v>
      </c>
      <c r="V109" s="847">
        <v>28.4</v>
      </c>
      <c r="W109" s="848">
        <v>0</v>
      </c>
      <c r="X109" s="848">
        <v>7.4999999999999997E-3</v>
      </c>
      <c r="Y109" s="849">
        <v>0</v>
      </c>
      <c r="Z109" s="850">
        <v>0</v>
      </c>
      <c r="AD109" s="952" t="s">
        <v>67</v>
      </c>
      <c r="AE109" s="947">
        <v>4225</v>
      </c>
      <c r="AF109" s="923">
        <v>1579.0108894447731</v>
      </c>
      <c r="AG109" s="923">
        <v>13.949546139455324</v>
      </c>
      <c r="AH109" s="948">
        <v>4.5109999999999997E-2</v>
      </c>
      <c r="AI109" s="937">
        <v>71.858445249204536</v>
      </c>
      <c r="AJ109" s="937">
        <v>27.922499999999999</v>
      </c>
      <c r="AK109" s="792">
        <v>2.6162731357831728E-2</v>
      </c>
      <c r="AL109" s="923">
        <v>0.73052886633905645</v>
      </c>
      <c r="AM109" s="923">
        <v>14.72428058229</v>
      </c>
      <c r="AN109" s="937">
        <v>43.377309448629056</v>
      </c>
      <c r="AO109" s="937">
        <v>115.23575469783358</v>
      </c>
      <c r="AP109" s="792">
        <v>0.33</v>
      </c>
      <c r="AQ109" s="937">
        <v>39.862928842477366</v>
      </c>
      <c r="AR109" s="886">
        <v>0</v>
      </c>
      <c r="AS109" s="923">
        <v>5.716678296246049</v>
      </c>
      <c r="AT109" s="923">
        <v>55.27121818959975</v>
      </c>
      <c r="AU109" s="949">
        <v>8.9139789</v>
      </c>
      <c r="AV109" s="944">
        <v>0.14389502246807465</v>
      </c>
      <c r="AW109" s="923">
        <v>1.2826771940954433</v>
      </c>
      <c r="AX109" s="23">
        <v>0</v>
      </c>
      <c r="AY109" s="937">
        <v>105.33080312617257</v>
      </c>
      <c r="AZ109" s="923" t="s">
        <v>63</v>
      </c>
      <c r="BA109" s="950">
        <v>105.33080312617257</v>
      </c>
      <c r="BB109" s="951">
        <v>115.23575469783358</v>
      </c>
      <c r="BL109" s="887"/>
      <c r="BN109" s="945"/>
    </row>
    <row r="110" spans="3:66">
      <c r="C110" s="841" t="s">
        <v>238</v>
      </c>
      <c r="D110" s="842" t="s">
        <v>68</v>
      </c>
      <c r="E110" s="842">
        <v>6130</v>
      </c>
      <c r="F110" s="830">
        <v>191.75899999999999</v>
      </c>
      <c r="G110" s="830">
        <v>2025</v>
      </c>
      <c r="H110" s="830">
        <v>5</v>
      </c>
      <c r="I110" s="830">
        <v>2030</v>
      </c>
      <c r="J110" s="830">
        <v>40</v>
      </c>
      <c r="K110" s="843">
        <v>1579.0108894447731</v>
      </c>
      <c r="L110" s="843">
        <v>8.9139789</v>
      </c>
      <c r="M110" s="844">
        <v>1</v>
      </c>
      <c r="N110" s="844">
        <v>0.99</v>
      </c>
      <c r="O110" s="845">
        <v>27.922499999999999</v>
      </c>
      <c r="P110" s="844">
        <v>0.03</v>
      </c>
      <c r="Q110" s="845">
        <v>13.949546139455324</v>
      </c>
      <c r="R110" s="829">
        <v>9600.3960000000006</v>
      </c>
      <c r="S110" s="836">
        <v>0.35115174229668622</v>
      </c>
      <c r="T110" s="836">
        <v>2.7E-2</v>
      </c>
      <c r="U110" s="846">
        <v>3.9E-2</v>
      </c>
      <c r="V110" s="847">
        <v>28.4</v>
      </c>
      <c r="W110" s="848">
        <v>0</v>
      </c>
      <c r="X110" s="848">
        <v>7.4999999999999997E-3</v>
      </c>
      <c r="Y110" s="849">
        <v>0</v>
      </c>
      <c r="Z110" s="850">
        <v>0</v>
      </c>
      <c r="AD110" s="952" t="s">
        <v>68</v>
      </c>
      <c r="AE110" s="947">
        <v>6130</v>
      </c>
      <c r="AF110" s="923">
        <v>1579.0108894447731</v>
      </c>
      <c r="AG110" s="923">
        <v>13.949546139455324</v>
      </c>
      <c r="AH110" s="948">
        <v>4.5109999999999997E-2</v>
      </c>
      <c r="AI110" s="937">
        <v>71.858445249204536</v>
      </c>
      <c r="AJ110" s="937">
        <v>27.922499999999999</v>
      </c>
      <c r="AK110" s="792">
        <v>2.6162731357831728E-2</v>
      </c>
      <c r="AL110" s="923">
        <v>0.73052886633905645</v>
      </c>
      <c r="AM110" s="923">
        <v>25.7991364904832</v>
      </c>
      <c r="AN110" s="937">
        <v>54.452165356822256</v>
      </c>
      <c r="AO110" s="937">
        <v>126.31061060602678</v>
      </c>
      <c r="AP110" s="792">
        <v>0.33</v>
      </c>
      <c r="AQ110" s="937">
        <v>43.693998410829799</v>
      </c>
      <c r="AR110" s="886">
        <v>0</v>
      </c>
      <c r="AS110" s="923">
        <v>4.944831658985902</v>
      </c>
      <c r="AT110" s="923">
        <v>47.472342079601617</v>
      </c>
      <c r="AU110" s="949">
        <v>8.9139789</v>
      </c>
      <c r="AV110" s="944">
        <v>0.14389502246807465</v>
      </c>
      <c r="AW110" s="923">
        <v>1.2826771940954433</v>
      </c>
      <c r="AX110" s="23">
        <v>0</v>
      </c>
      <c r="AY110" s="937">
        <v>101.36299658452687</v>
      </c>
      <c r="AZ110" s="923" t="s">
        <v>63</v>
      </c>
      <c r="BA110" s="950">
        <v>101.36299658452687</v>
      </c>
      <c r="BB110" s="951">
        <v>126.31061060602678</v>
      </c>
      <c r="BL110" s="887"/>
      <c r="BN110" s="945"/>
    </row>
    <row r="111" spans="3:66">
      <c r="C111" s="826" t="s">
        <v>208</v>
      </c>
      <c r="D111" s="827" t="s">
        <v>97</v>
      </c>
      <c r="E111" s="827">
        <v>0</v>
      </c>
      <c r="F111" s="852">
        <v>649</v>
      </c>
      <c r="G111" s="853">
        <v>2025</v>
      </c>
      <c r="H111" s="854">
        <v>5</v>
      </c>
      <c r="I111" s="855">
        <v>2030</v>
      </c>
      <c r="J111" s="853">
        <v>40</v>
      </c>
      <c r="K111" s="856">
        <v>2114.8479359058538</v>
      </c>
      <c r="L111" s="856">
        <v>3.1083326999999996</v>
      </c>
      <c r="M111" s="857">
        <v>0</v>
      </c>
      <c r="N111" s="857">
        <v>1</v>
      </c>
      <c r="O111" s="858">
        <v>42.4422</v>
      </c>
      <c r="P111" s="857">
        <v>0</v>
      </c>
      <c r="Q111" s="858">
        <v>13.894245659219624</v>
      </c>
      <c r="R111" s="852">
        <v>6040</v>
      </c>
      <c r="S111" s="859">
        <v>0.5649240860756457</v>
      </c>
      <c r="T111" s="859">
        <v>2.5000000000000001E-2</v>
      </c>
      <c r="U111" s="860">
        <v>3.7999999999999999E-2</v>
      </c>
      <c r="V111" s="861">
        <v>210</v>
      </c>
      <c r="W111" s="862">
        <v>0</v>
      </c>
      <c r="X111" s="862">
        <v>7.4999999999999997E-3</v>
      </c>
      <c r="Y111" s="863">
        <v>0</v>
      </c>
      <c r="Z111" s="696">
        <v>0</v>
      </c>
      <c r="AD111" s="946" t="s">
        <v>97</v>
      </c>
      <c r="AE111" s="947">
        <v>0</v>
      </c>
      <c r="AF111" s="923">
        <v>2114.8479359058538</v>
      </c>
      <c r="AG111" s="923">
        <v>13.894245659219624</v>
      </c>
      <c r="AH111" s="948">
        <v>4.5100000000000001E-2</v>
      </c>
      <c r="AI111" s="937">
        <v>96.006272388584804</v>
      </c>
      <c r="AJ111" s="937">
        <v>42.4422</v>
      </c>
      <c r="AK111" s="792">
        <v>2.6162731357831728E-2</v>
      </c>
      <c r="AL111" s="923">
        <v>1.1104038768353657</v>
      </c>
      <c r="AM111" s="923">
        <v>0</v>
      </c>
      <c r="AN111" s="937">
        <v>43.552603876835363</v>
      </c>
      <c r="AO111" s="937">
        <v>139.55887626542017</v>
      </c>
      <c r="AP111" s="792">
        <v>0.78</v>
      </c>
      <c r="AQ111" s="937">
        <v>20.42484431937422</v>
      </c>
      <c r="AR111" s="886">
        <v>0</v>
      </c>
      <c r="AS111" s="923">
        <v>5.6147516544049472</v>
      </c>
      <c r="AT111" s="923">
        <v>33.913099992605886</v>
      </c>
      <c r="AU111" s="949">
        <v>3.1083326999999996</v>
      </c>
      <c r="AV111" s="944">
        <v>0.14389502246807465</v>
      </c>
      <c r="AW111" s="923">
        <v>0.44727360370475105</v>
      </c>
      <c r="AX111" s="23">
        <v>0</v>
      </c>
      <c r="AY111" s="937">
        <v>57.893550615684859</v>
      </c>
      <c r="AZ111" s="923" t="s">
        <v>63</v>
      </c>
      <c r="BA111" s="950">
        <v>57.893550615684859</v>
      </c>
      <c r="BB111" s="951">
        <v>139.55887626542017</v>
      </c>
      <c r="BL111" s="887"/>
      <c r="BN111" s="945"/>
    </row>
    <row r="112" spans="3:66">
      <c r="C112" s="841" t="s">
        <v>234</v>
      </c>
      <c r="D112" s="842" t="s">
        <v>64</v>
      </c>
      <c r="E112" s="842">
        <v>19</v>
      </c>
      <c r="F112" s="830">
        <v>655.49</v>
      </c>
      <c r="G112" s="830">
        <v>2025</v>
      </c>
      <c r="H112" s="830">
        <v>5</v>
      </c>
      <c r="I112" s="830">
        <v>2030</v>
      </c>
      <c r="J112" s="830">
        <v>40</v>
      </c>
      <c r="K112" s="843">
        <v>2326.3327294964392</v>
      </c>
      <c r="L112" s="843">
        <v>3.1083326999999996</v>
      </c>
      <c r="M112" s="844">
        <v>0</v>
      </c>
      <c r="N112" s="844">
        <v>1</v>
      </c>
      <c r="O112" s="845">
        <v>42.4422</v>
      </c>
      <c r="P112" s="844">
        <v>0</v>
      </c>
      <c r="Q112" s="845">
        <v>13.894245659219624</v>
      </c>
      <c r="R112" s="829">
        <v>6027.92</v>
      </c>
      <c r="S112" s="836">
        <v>0.5649240860756457</v>
      </c>
      <c r="T112" s="836">
        <v>2.5000000000000001E-2</v>
      </c>
      <c r="U112" s="846">
        <v>3.7999999999999999E-2</v>
      </c>
      <c r="V112" s="847">
        <v>210</v>
      </c>
      <c r="W112" s="848">
        <v>0</v>
      </c>
      <c r="X112" s="848">
        <v>7.4999999999999997E-3</v>
      </c>
      <c r="Y112" s="849">
        <v>0</v>
      </c>
      <c r="Z112" s="850">
        <v>0</v>
      </c>
      <c r="AD112" s="952" t="s">
        <v>64</v>
      </c>
      <c r="AE112" s="947">
        <v>19</v>
      </c>
      <c r="AF112" s="923">
        <v>2326.3327294964392</v>
      </c>
      <c r="AG112" s="923">
        <v>13.894245659219624</v>
      </c>
      <c r="AH112" s="948">
        <v>4.5100000000000001E-2</v>
      </c>
      <c r="AI112" s="937">
        <v>105.54423657952022</v>
      </c>
      <c r="AJ112" s="937">
        <v>42.4422</v>
      </c>
      <c r="AK112" s="792">
        <v>2.6162731357831728E-2</v>
      </c>
      <c r="AL112" s="923">
        <v>1.1104038768353657</v>
      </c>
      <c r="AM112" s="923">
        <v>0</v>
      </c>
      <c r="AN112" s="937">
        <v>43.552603876835363</v>
      </c>
      <c r="AO112" s="937">
        <v>149.09684045635558</v>
      </c>
      <c r="AP112" s="792">
        <v>0.78</v>
      </c>
      <c r="AQ112" s="937">
        <v>21.820752906034947</v>
      </c>
      <c r="AR112" s="886">
        <v>0</v>
      </c>
      <c r="AS112" s="923">
        <v>5.6947139982809709</v>
      </c>
      <c r="AT112" s="923">
        <v>34.327280404517829</v>
      </c>
      <c r="AU112" s="949">
        <v>3.1083326999999996</v>
      </c>
      <c r="AV112" s="944">
        <v>0.14389502246807465</v>
      </c>
      <c r="AW112" s="923">
        <v>0.44727360370475105</v>
      </c>
      <c r="AX112" s="23">
        <v>0</v>
      </c>
      <c r="AY112" s="937">
        <v>59.703639614257526</v>
      </c>
      <c r="AZ112" s="923" t="s">
        <v>63</v>
      </c>
      <c r="BA112" s="950">
        <v>59.703639614257526</v>
      </c>
      <c r="BB112" s="951">
        <v>149.09684045635558</v>
      </c>
      <c r="BL112" s="887"/>
      <c r="BN112" s="945"/>
    </row>
    <row r="113" spans="3:66">
      <c r="C113" s="841" t="s">
        <v>235</v>
      </c>
      <c r="D113" s="842" t="s">
        <v>65</v>
      </c>
      <c r="E113" s="842">
        <v>497</v>
      </c>
      <c r="F113" s="830">
        <v>630.82799999999997</v>
      </c>
      <c r="G113" s="830">
        <v>2025</v>
      </c>
      <c r="H113" s="830">
        <v>5</v>
      </c>
      <c r="I113" s="830">
        <v>2030</v>
      </c>
      <c r="J113" s="830">
        <v>40</v>
      </c>
      <c r="K113" s="843">
        <v>2516.6690437279658</v>
      </c>
      <c r="L113" s="843">
        <v>3.1083326999999996</v>
      </c>
      <c r="M113" s="844">
        <v>0</v>
      </c>
      <c r="N113" s="844">
        <v>1</v>
      </c>
      <c r="O113" s="845">
        <v>42.4422</v>
      </c>
      <c r="P113" s="844">
        <v>0</v>
      </c>
      <c r="Q113" s="845">
        <v>13.894245659219624</v>
      </c>
      <c r="R113" s="829">
        <v>6058.119999999999</v>
      </c>
      <c r="S113" s="836">
        <v>0.5649240860756457</v>
      </c>
      <c r="T113" s="836">
        <v>2.5000000000000001E-2</v>
      </c>
      <c r="U113" s="846">
        <v>3.7999999999999999E-2</v>
      </c>
      <c r="V113" s="847">
        <v>210</v>
      </c>
      <c r="W113" s="848">
        <v>0</v>
      </c>
      <c r="X113" s="848">
        <v>7.4999999999999997E-3</v>
      </c>
      <c r="Y113" s="849">
        <v>0</v>
      </c>
      <c r="Z113" s="850">
        <v>0</v>
      </c>
      <c r="AD113" s="952" t="s">
        <v>65</v>
      </c>
      <c r="AE113" s="947">
        <v>497</v>
      </c>
      <c r="AF113" s="923">
        <v>2516.6690437279658</v>
      </c>
      <c r="AG113" s="923">
        <v>13.894245659219624</v>
      </c>
      <c r="AH113" s="948">
        <v>4.5100000000000001E-2</v>
      </c>
      <c r="AI113" s="937">
        <v>114.12840435136206</v>
      </c>
      <c r="AJ113" s="937">
        <v>42.4422</v>
      </c>
      <c r="AK113" s="792">
        <v>2.6162731357831728E-2</v>
      </c>
      <c r="AL113" s="923">
        <v>1.1104038768353657</v>
      </c>
      <c r="AM113" s="923">
        <v>0</v>
      </c>
      <c r="AN113" s="937">
        <v>43.552603876835363</v>
      </c>
      <c r="AO113" s="937">
        <v>157.68100822819741</v>
      </c>
      <c r="AP113" s="792">
        <v>0.78</v>
      </c>
      <c r="AQ113" s="937">
        <v>23.077070634029592</v>
      </c>
      <c r="AR113" s="886">
        <v>0</v>
      </c>
      <c r="AS113" s="923">
        <v>6.7601746648887975</v>
      </c>
      <c r="AT113" s="923">
        <v>40.953949340856113</v>
      </c>
      <c r="AU113" s="949">
        <v>3.1083326999999996</v>
      </c>
      <c r="AV113" s="944">
        <v>0.14389502246807465</v>
      </c>
      <c r="AW113" s="923">
        <v>0.44727360370475105</v>
      </c>
      <c r="AX113" s="23">
        <v>0</v>
      </c>
      <c r="AY113" s="937">
        <v>67.586626278590458</v>
      </c>
      <c r="AZ113" s="923" t="s">
        <v>63</v>
      </c>
      <c r="BA113" s="950">
        <v>67.586626278590458</v>
      </c>
      <c r="BB113" s="951">
        <v>157.68100822819741</v>
      </c>
      <c r="BL113" s="887"/>
      <c r="BN113" s="945"/>
    </row>
    <row r="114" spans="3:66">
      <c r="C114" s="841" t="s">
        <v>236</v>
      </c>
      <c r="D114" s="842" t="s">
        <v>56</v>
      </c>
      <c r="E114" s="842">
        <v>2353</v>
      </c>
      <c r="F114" s="830">
        <v>611.35799999999995</v>
      </c>
      <c r="G114" s="830">
        <v>2025</v>
      </c>
      <c r="H114" s="830">
        <v>5</v>
      </c>
      <c r="I114" s="830">
        <v>2030</v>
      </c>
      <c r="J114" s="830">
        <v>40</v>
      </c>
      <c r="K114" s="843">
        <v>2199.4418533420881</v>
      </c>
      <c r="L114" s="843">
        <v>3.1083326999999996</v>
      </c>
      <c r="M114" s="844">
        <v>0</v>
      </c>
      <c r="N114" s="844">
        <v>1</v>
      </c>
      <c r="O114" s="845">
        <v>42.4422</v>
      </c>
      <c r="P114" s="844">
        <v>0</v>
      </c>
      <c r="Q114" s="845">
        <v>13.894245659219624</v>
      </c>
      <c r="R114" s="829">
        <v>6033.96</v>
      </c>
      <c r="S114" s="836">
        <v>0.5649240860756457</v>
      </c>
      <c r="T114" s="836">
        <v>2.5000000000000001E-2</v>
      </c>
      <c r="U114" s="846">
        <v>3.7999999999999999E-2</v>
      </c>
      <c r="V114" s="847">
        <v>210</v>
      </c>
      <c r="W114" s="848">
        <v>0</v>
      </c>
      <c r="X114" s="848">
        <v>7.4999999999999997E-3</v>
      </c>
      <c r="Y114" s="849">
        <v>0</v>
      </c>
      <c r="Z114" s="850">
        <v>0</v>
      </c>
      <c r="AD114" s="952" t="s">
        <v>56</v>
      </c>
      <c r="AE114" s="947">
        <v>2353</v>
      </c>
      <c r="AF114" s="923">
        <v>2199.4418533420881</v>
      </c>
      <c r="AG114" s="923">
        <v>13.894245659219624</v>
      </c>
      <c r="AH114" s="948">
        <v>4.5100000000000001E-2</v>
      </c>
      <c r="AI114" s="937">
        <v>99.821458064958975</v>
      </c>
      <c r="AJ114" s="937">
        <v>42.4422</v>
      </c>
      <c r="AK114" s="792">
        <v>2.6162731357831728E-2</v>
      </c>
      <c r="AL114" s="923">
        <v>1.1104038768353657</v>
      </c>
      <c r="AM114" s="923">
        <v>0</v>
      </c>
      <c r="AN114" s="937">
        <v>43.552603876835363</v>
      </c>
      <c r="AO114" s="937">
        <v>143.37406194179434</v>
      </c>
      <c r="AP114" s="792">
        <v>0.78</v>
      </c>
      <c r="AQ114" s="937">
        <v>20.98320775403851</v>
      </c>
      <c r="AR114" s="886">
        <v>0</v>
      </c>
      <c r="AS114" s="923">
        <v>5.10157128434897</v>
      </c>
      <c r="AT114" s="923">
        <v>30.782677066910306</v>
      </c>
      <c r="AU114" s="949">
        <v>3.1083326999999996</v>
      </c>
      <c r="AV114" s="944">
        <v>0.14389502246807465</v>
      </c>
      <c r="AW114" s="923">
        <v>0.44727360370475105</v>
      </c>
      <c r="AX114" s="23">
        <v>0</v>
      </c>
      <c r="AY114" s="937">
        <v>55.321491124653562</v>
      </c>
      <c r="AZ114" s="923" t="s">
        <v>63</v>
      </c>
      <c r="BA114" s="950">
        <v>55.321491124653562</v>
      </c>
      <c r="BB114" s="951">
        <v>143.37406194179434</v>
      </c>
      <c r="BL114" s="887"/>
      <c r="BN114" s="945"/>
    </row>
    <row r="115" spans="3:66">
      <c r="C115" s="841" t="s">
        <v>237</v>
      </c>
      <c r="D115" s="842" t="s">
        <v>66</v>
      </c>
      <c r="E115" s="842">
        <v>2814</v>
      </c>
      <c r="F115" s="830">
        <v>593.18600000000004</v>
      </c>
      <c r="G115" s="830">
        <v>2025</v>
      </c>
      <c r="H115" s="830">
        <v>5</v>
      </c>
      <c r="I115" s="830">
        <v>2030</v>
      </c>
      <c r="J115" s="830">
        <v>40</v>
      </c>
      <c r="K115" s="843">
        <v>2135.9964152649122</v>
      </c>
      <c r="L115" s="843">
        <v>3.1083326999999996</v>
      </c>
      <c r="M115" s="844">
        <v>0</v>
      </c>
      <c r="N115" s="844">
        <v>1</v>
      </c>
      <c r="O115" s="845">
        <v>42.4422</v>
      </c>
      <c r="P115" s="844">
        <v>0</v>
      </c>
      <c r="Q115" s="845">
        <v>13.894245659219624</v>
      </c>
      <c r="R115" s="829">
        <v>6058.119999999999</v>
      </c>
      <c r="S115" s="836">
        <v>0.5649240860756457</v>
      </c>
      <c r="T115" s="836">
        <v>2.5000000000000001E-2</v>
      </c>
      <c r="U115" s="846">
        <v>3.7999999999999999E-2</v>
      </c>
      <c r="V115" s="847">
        <v>210</v>
      </c>
      <c r="W115" s="848">
        <v>0</v>
      </c>
      <c r="X115" s="848">
        <v>7.4999999999999997E-3</v>
      </c>
      <c r="Y115" s="849">
        <v>0</v>
      </c>
      <c r="Z115" s="850">
        <v>0</v>
      </c>
      <c r="AD115" s="952" t="s">
        <v>66</v>
      </c>
      <c r="AE115" s="947">
        <v>2814</v>
      </c>
      <c r="AF115" s="923">
        <v>2135.9964152649122</v>
      </c>
      <c r="AG115" s="923">
        <v>13.894245659219624</v>
      </c>
      <c r="AH115" s="948">
        <v>4.5100000000000001E-2</v>
      </c>
      <c r="AI115" s="937">
        <v>96.96006880767834</v>
      </c>
      <c r="AJ115" s="937">
        <v>42.4422</v>
      </c>
      <c r="AK115" s="792">
        <v>2.6162731357831728E-2</v>
      </c>
      <c r="AL115" s="923">
        <v>1.1104038768353657</v>
      </c>
      <c r="AM115" s="923">
        <v>60.337595725055991</v>
      </c>
      <c r="AN115" s="937">
        <v>103.89019960189135</v>
      </c>
      <c r="AO115" s="937">
        <v>200.85026840956971</v>
      </c>
      <c r="AP115" s="792">
        <v>0.78</v>
      </c>
      <c r="AQ115" s="937">
        <v>29.395016451464947</v>
      </c>
      <c r="AR115" s="886">
        <v>0</v>
      </c>
      <c r="AS115" s="923">
        <v>5.7200873382155413</v>
      </c>
      <c r="AT115" s="923">
        <v>34.65297550539033</v>
      </c>
      <c r="AU115" s="949">
        <v>3.1083326999999996</v>
      </c>
      <c r="AV115" s="944">
        <v>0.14389502246807465</v>
      </c>
      <c r="AW115" s="923">
        <v>0.44727360370475105</v>
      </c>
      <c r="AX115" s="23">
        <v>0</v>
      </c>
      <c r="AY115" s="937">
        <v>67.60359826056002</v>
      </c>
      <c r="AZ115" s="923" t="s">
        <v>63</v>
      </c>
      <c r="BA115" s="950">
        <v>67.60359826056002</v>
      </c>
      <c r="BB115" s="951">
        <v>200.85026840956971</v>
      </c>
      <c r="BL115" s="887"/>
      <c r="BN115" s="945"/>
    </row>
    <row r="116" spans="3:66">
      <c r="C116" s="841" t="s">
        <v>61</v>
      </c>
      <c r="D116" s="842" t="s">
        <v>67</v>
      </c>
      <c r="E116" s="842">
        <v>4225</v>
      </c>
      <c r="F116" s="830">
        <v>560.08699999999999</v>
      </c>
      <c r="G116" s="830">
        <v>2025</v>
      </c>
      <c r="H116" s="830">
        <v>5</v>
      </c>
      <c r="I116" s="830">
        <v>2030</v>
      </c>
      <c r="J116" s="830">
        <v>40</v>
      </c>
      <c r="K116" s="843">
        <v>2093.6994565467953</v>
      </c>
      <c r="L116" s="843">
        <v>3.1083326999999996</v>
      </c>
      <c r="M116" s="844">
        <v>0</v>
      </c>
      <c r="N116" s="844">
        <v>1</v>
      </c>
      <c r="O116" s="845">
        <v>42.4422</v>
      </c>
      <c r="P116" s="844">
        <v>0</v>
      </c>
      <c r="Q116" s="845">
        <v>13.894245659219624</v>
      </c>
      <c r="R116" s="829">
        <v>6076.24</v>
      </c>
      <c r="S116" s="836">
        <v>0.5649240860756457</v>
      </c>
      <c r="T116" s="836">
        <v>2.5000000000000001E-2</v>
      </c>
      <c r="U116" s="846">
        <v>3.7999999999999999E-2</v>
      </c>
      <c r="V116" s="847">
        <v>210</v>
      </c>
      <c r="W116" s="848">
        <v>0</v>
      </c>
      <c r="X116" s="848">
        <v>7.4999999999999997E-3</v>
      </c>
      <c r="Y116" s="849">
        <v>0</v>
      </c>
      <c r="Z116" s="850">
        <v>0</v>
      </c>
      <c r="AD116" s="952" t="s">
        <v>67</v>
      </c>
      <c r="AE116" s="947">
        <v>4225</v>
      </c>
      <c r="AF116" s="923">
        <v>2093.6994565467953</v>
      </c>
      <c r="AG116" s="923">
        <v>13.894245659219624</v>
      </c>
      <c r="AH116" s="948">
        <v>4.5100000000000001E-2</v>
      </c>
      <c r="AI116" s="937">
        <v>95.052475969491269</v>
      </c>
      <c r="AJ116" s="937">
        <v>42.4422</v>
      </c>
      <c r="AK116" s="792">
        <v>2.6162731357831728E-2</v>
      </c>
      <c r="AL116" s="923">
        <v>1.1104038768353657</v>
      </c>
      <c r="AM116" s="923">
        <v>9.2536638782400011</v>
      </c>
      <c r="AN116" s="937">
        <v>52.806267755075368</v>
      </c>
      <c r="AO116" s="937">
        <v>147.85874372456664</v>
      </c>
      <c r="AP116" s="792">
        <v>0.78</v>
      </c>
      <c r="AQ116" s="937">
        <v>21.639553876092762</v>
      </c>
      <c r="AR116" s="886">
        <v>0</v>
      </c>
      <c r="AS116" s="923">
        <v>5.716678296246049</v>
      </c>
      <c r="AT116" s="923">
        <v>34.735909330782093</v>
      </c>
      <c r="AU116" s="949">
        <v>3.1083326999999996</v>
      </c>
      <c r="AV116" s="944">
        <v>0.14389502246807465</v>
      </c>
      <c r="AW116" s="923">
        <v>0.44727360370475105</v>
      </c>
      <c r="AX116" s="23">
        <v>0</v>
      </c>
      <c r="AY116" s="937">
        <v>59.931069510579604</v>
      </c>
      <c r="AZ116" s="923" t="s">
        <v>63</v>
      </c>
      <c r="BA116" s="950">
        <v>59.931069510579604</v>
      </c>
      <c r="BB116" s="951">
        <v>147.85874372456664</v>
      </c>
      <c r="BL116" s="887"/>
      <c r="BN116" s="945"/>
    </row>
    <row r="117" spans="3:66">
      <c r="C117" s="841" t="s">
        <v>238</v>
      </c>
      <c r="D117" s="842" t="s">
        <v>68</v>
      </c>
      <c r="E117" s="842">
        <v>6130</v>
      </c>
      <c r="F117" s="830">
        <v>525.04100000000005</v>
      </c>
      <c r="G117" s="830">
        <v>2025</v>
      </c>
      <c r="H117" s="830">
        <v>5</v>
      </c>
      <c r="I117" s="830">
        <v>2030</v>
      </c>
      <c r="J117" s="830">
        <v>40</v>
      </c>
      <c r="K117" s="843">
        <v>2093.6994565467953</v>
      </c>
      <c r="L117" s="843">
        <v>3.1083326999999996</v>
      </c>
      <c r="M117" s="844">
        <v>0</v>
      </c>
      <c r="N117" s="844">
        <v>1</v>
      </c>
      <c r="O117" s="845">
        <v>42.4422</v>
      </c>
      <c r="P117" s="844">
        <v>0</v>
      </c>
      <c r="Q117" s="845">
        <v>13.894245659219624</v>
      </c>
      <c r="R117" s="829">
        <v>6076.24</v>
      </c>
      <c r="S117" s="836">
        <v>0.5649240860756457</v>
      </c>
      <c r="T117" s="836">
        <v>2.5000000000000001E-2</v>
      </c>
      <c r="U117" s="846">
        <v>3.7999999999999999E-2</v>
      </c>
      <c r="V117" s="847">
        <v>210</v>
      </c>
      <c r="W117" s="848">
        <v>0</v>
      </c>
      <c r="X117" s="848">
        <v>7.4999999999999997E-3</v>
      </c>
      <c r="Y117" s="849">
        <v>0</v>
      </c>
      <c r="Z117" s="850">
        <v>0</v>
      </c>
      <c r="AD117" s="952" t="s">
        <v>68</v>
      </c>
      <c r="AE117" s="947">
        <v>6130</v>
      </c>
      <c r="AF117" s="923">
        <v>2093.6994565467953</v>
      </c>
      <c r="AG117" s="923">
        <v>13.894245659219624</v>
      </c>
      <c r="AH117" s="948">
        <v>4.5100000000000001E-2</v>
      </c>
      <c r="AI117" s="937">
        <v>95.052475969491269</v>
      </c>
      <c r="AJ117" s="937">
        <v>42.4422</v>
      </c>
      <c r="AK117" s="792">
        <v>2.6162731357831728E-2</v>
      </c>
      <c r="AL117" s="923">
        <v>1.1104038768353657</v>
      </c>
      <c r="AM117" s="923">
        <v>16.328674891008003</v>
      </c>
      <c r="AN117" s="937">
        <v>59.881278767843369</v>
      </c>
      <c r="AO117" s="937">
        <v>154.93375473733465</v>
      </c>
      <c r="AP117" s="792">
        <v>0.78</v>
      </c>
      <c r="AQ117" s="937">
        <v>22.675002156851463</v>
      </c>
      <c r="AR117" s="886">
        <v>0</v>
      </c>
      <c r="AS117" s="923">
        <v>4.944831658985902</v>
      </c>
      <c r="AT117" s="923">
        <v>30.045983919596498</v>
      </c>
      <c r="AU117" s="949">
        <v>3.1083326999999996</v>
      </c>
      <c r="AV117" s="944">
        <v>0.14389502246807465</v>
      </c>
      <c r="AW117" s="923">
        <v>0.44727360370475105</v>
      </c>
      <c r="AX117" s="23">
        <v>0</v>
      </c>
      <c r="AY117" s="937">
        <v>56.276592380152707</v>
      </c>
      <c r="AZ117" s="923" t="s">
        <v>63</v>
      </c>
      <c r="BA117" s="950">
        <v>56.276592380152707</v>
      </c>
      <c r="BB117" s="951">
        <v>154.93375473733465</v>
      </c>
      <c r="BL117" s="887"/>
      <c r="BN117" s="945"/>
    </row>
    <row r="118" spans="3:66">
      <c r="C118" s="826" t="s">
        <v>208</v>
      </c>
      <c r="D118" s="827" t="s">
        <v>98</v>
      </c>
      <c r="E118" s="827">
        <v>0</v>
      </c>
      <c r="F118" s="852">
        <v>1227</v>
      </c>
      <c r="G118" s="853">
        <v>2025</v>
      </c>
      <c r="H118" s="854">
        <v>5</v>
      </c>
      <c r="I118" s="855">
        <v>2030</v>
      </c>
      <c r="J118" s="853">
        <v>40</v>
      </c>
      <c r="K118" s="856">
        <v>1786.2481326640573</v>
      </c>
      <c r="L118" s="856">
        <v>2.6202473999999998</v>
      </c>
      <c r="M118" s="857">
        <v>0</v>
      </c>
      <c r="N118" s="857">
        <v>1</v>
      </c>
      <c r="O118" s="858">
        <v>35.18235</v>
      </c>
      <c r="P118" s="857">
        <v>0</v>
      </c>
      <c r="Q118" s="858">
        <v>13.668896202259145</v>
      </c>
      <c r="R118" s="852">
        <v>6122</v>
      </c>
      <c r="S118" s="859">
        <v>0.55735731458622995</v>
      </c>
      <c r="T118" s="859">
        <v>2.5000000000000001E-2</v>
      </c>
      <c r="U118" s="860">
        <v>3.7999999999999999E-2</v>
      </c>
      <c r="V118" s="861">
        <v>210</v>
      </c>
      <c r="W118" s="862">
        <v>0</v>
      </c>
      <c r="X118" s="862">
        <v>7.4999999999999997E-3</v>
      </c>
      <c r="Y118" s="863">
        <v>0</v>
      </c>
      <c r="Z118" s="696">
        <v>0</v>
      </c>
      <c r="AD118" s="946" t="s">
        <v>98</v>
      </c>
      <c r="AE118" s="947">
        <v>0</v>
      </c>
      <c r="AF118" s="923">
        <v>1786.2481326640573</v>
      </c>
      <c r="AG118" s="923">
        <v>13.668896202259145</v>
      </c>
      <c r="AH118" s="948">
        <v>4.5100000000000001E-2</v>
      </c>
      <c r="AI118" s="937">
        <v>81.176258001870877</v>
      </c>
      <c r="AJ118" s="937">
        <v>35.18235</v>
      </c>
      <c r="AK118" s="792">
        <v>2.6162731357831728E-2</v>
      </c>
      <c r="AL118" s="923">
        <v>0.92046637158721112</v>
      </c>
      <c r="AM118" s="923">
        <v>0</v>
      </c>
      <c r="AN118" s="937">
        <v>36.10281637158721</v>
      </c>
      <c r="AO118" s="937">
        <v>117.27907437345809</v>
      </c>
      <c r="AP118" s="792">
        <v>0.78</v>
      </c>
      <c r="AQ118" s="937">
        <v>17.164131011219133</v>
      </c>
      <c r="AR118" s="886">
        <v>0</v>
      </c>
      <c r="AS118" s="923">
        <v>5.6147516544049472</v>
      </c>
      <c r="AT118" s="923">
        <v>34.373509628267094</v>
      </c>
      <c r="AU118" s="949">
        <v>2.6202473999999998</v>
      </c>
      <c r="AV118" s="944">
        <v>0.14389502246807465</v>
      </c>
      <c r="AW118" s="923">
        <v>0.37704055849491414</v>
      </c>
      <c r="AX118" s="23">
        <v>0</v>
      </c>
      <c r="AY118" s="937">
        <v>54.534928597981136</v>
      </c>
      <c r="AZ118" s="923" t="s">
        <v>63</v>
      </c>
      <c r="BA118" s="950">
        <v>54.534928597981136</v>
      </c>
      <c r="BB118" s="951">
        <v>117.27907437345809</v>
      </c>
      <c r="BL118" s="887"/>
      <c r="BN118" s="945"/>
    </row>
    <row r="119" spans="3:66">
      <c r="C119" s="841" t="s">
        <v>234</v>
      </c>
      <c r="D119" s="842" t="s">
        <v>64</v>
      </c>
      <c r="E119" s="842">
        <v>19</v>
      </c>
      <c r="F119" s="830">
        <v>1239.27</v>
      </c>
      <c r="G119" s="830">
        <v>2025</v>
      </c>
      <c r="H119" s="830">
        <v>5</v>
      </c>
      <c r="I119" s="830">
        <v>2030</v>
      </c>
      <c r="J119" s="830">
        <v>40</v>
      </c>
      <c r="K119" s="843">
        <v>1964.8729459304632</v>
      </c>
      <c r="L119" s="843">
        <v>2.6202473999999998</v>
      </c>
      <c r="M119" s="844">
        <v>0</v>
      </c>
      <c r="N119" s="844">
        <v>1</v>
      </c>
      <c r="O119" s="845">
        <v>35.18235</v>
      </c>
      <c r="P119" s="844">
        <v>0</v>
      </c>
      <c r="Q119" s="845">
        <v>13.668896202259145</v>
      </c>
      <c r="R119" s="829">
        <v>6109.7560000000003</v>
      </c>
      <c r="S119" s="836">
        <v>0.55735731458622995</v>
      </c>
      <c r="T119" s="836">
        <v>2.5000000000000001E-2</v>
      </c>
      <c r="U119" s="846">
        <v>3.7999999999999999E-2</v>
      </c>
      <c r="V119" s="847">
        <v>210</v>
      </c>
      <c r="W119" s="848">
        <v>0</v>
      </c>
      <c r="X119" s="848">
        <v>7.4999999999999997E-3</v>
      </c>
      <c r="Y119" s="849">
        <v>0</v>
      </c>
      <c r="Z119" s="850">
        <v>0</v>
      </c>
      <c r="AD119" s="952" t="s">
        <v>64</v>
      </c>
      <c r="AE119" s="947">
        <v>19</v>
      </c>
      <c r="AF119" s="923">
        <v>1964.8729459304632</v>
      </c>
      <c r="AG119" s="923">
        <v>13.668896202259145</v>
      </c>
      <c r="AH119" s="948">
        <v>4.5100000000000001E-2</v>
      </c>
      <c r="AI119" s="937">
        <v>89.232237080185783</v>
      </c>
      <c r="AJ119" s="937">
        <v>35.18235</v>
      </c>
      <c r="AK119" s="792">
        <v>2.6162731357831728E-2</v>
      </c>
      <c r="AL119" s="923">
        <v>0.92046637158721112</v>
      </c>
      <c r="AM119" s="923">
        <v>0</v>
      </c>
      <c r="AN119" s="937">
        <v>36.10281637158721</v>
      </c>
      <c r="AO119" s="937">
        <v>125.33505345177299</v>
      </c>
      <c r="AP119" s="792">
        <v>0.78</v>
      </c>
      <c r="AQ119" s="937">
        <v>18.343146799521865</v>
      </c>
      <c r="AR119" s="886">
        <v>0</v>
      </c>
      <c r="AS119" s="923">
        <v>5.6947139982809709</v>
      </c>
      <c r="AT119" s="923">
        <v>34.79331301928115</v>
      </c>
      <c r="AU119" s="949">
        <v>2.6202473999999998</v>
      </c>
      <c r="AV119" s="944">
        <v>0.14389502246807465</v>
      </c>
      <c r="AW119" s="923">
        <v>0.37704055849491414</v>
      </c>
      <c r="AX119" s="23">
        <v>0</v>
      </c>
      <c r="AY119" s="937">
        <v>56.133747777297927</v>
      </c>
      <c r="AZ119" s="923" t="s">
        <v>63</v>
      </c>
      <c r="BA119" s="950">
        <v>56.133747777297927</v>
      </c>
      <c r="BB119" s="951">
        <v>125.33505345177299</v>
      </c>
      <c r="BL119" s="887"/>
      <c r="BN119" s="945"/>
    </row>
    <row r="120" spans="3:66">
      <c r="C120" s="841" t="s">
        <v>235</v>
      </c>
      <c r="D120" s="842" t="s">
        <v>65</v>
      </c>
      <c r="E120" s="842">
        <v>497</v>
      </c>
      <c r="F120" s="830">
        <v>1192.644</v>
      </c>
      <c r="G120" s="830">
        <v>2025</v>
      </c>
      <c r="H120" s="830">
        <v>5</v>
      </c>
      <c r="I120" s="830">
        <v>2030</v>
      </c>
      <c r="J120" s="830">
        <v>40</v>
      </c>
      <c r="K120" s="843">
        <v>2125.635277870228</v>
      </c>
      <c r="L120" s="843">
        <v>2.6202473999999998</v>
      </c>
      <c r="M120" s="844">
        <v>0</v>
      </c>
      <c r="N120" s="844">
        <v>1</v>
      </c>
      <c r="O120" s="845">
        <v>35.18235</v>
      </c>
      <c r="P120" s="844">
        <v>0</v>
      </c>
      <c r="Q120" s="845">
        <v>13.668896202259145</v>
      </c>
      <c r="R120" s="829">
        <v>6140.3659999999991</v>
      </c>
      <c r="S120" s="836">
        <v>0.55735731458622995</v>
      </c>
      <c r="T120" s="836">
        <v>2.5000000000000001E-2</v>
      </c>
      <c r="U120" s="846">
        <v>3.7999999999999999E-2</v>
      </c>
      <c r="V120" s="847">
        <v>210</v>
      </c>
      <c r="W120" s="848">
        <v>0</v>
      </c>
      <c r="X120" s="848">
        <v>7.4999999999999997E-3</v>
      </c>
      <c r="Y120" s="849">
        <v>0</v>
      </c>
      <c r="Z120" s="850">
        <v>0</v>
      </c>
      <c r="AD120" s="952" t="s">
        <v>65</v>
      </c>
      <c r="AE120" s="947">
        <v>497</v>
      </c>
      <c r="AF120" s="923">
        <v>2125.635277870228</v>
      </c>
      <c r="AG120" s="923">
        <v>13.668896202259145</v>
      </c>
      <c r="AH120" s="948">
        <v>4.5100000000000001E-2</v>
      </c>
      <c r="AI120" s="937">
        <v>96.482618250669162</v>
      </c>
      <c r="AJ120" s="937">
        <v>35.18235</v>
      </c>
      <c r="AK120" s="792">
        <v>2.6162731357831728E-2</v>
      </c>
      <c r="AL120" s="923">
        <v>0.92046637158721112</v>
      </c>
      <c r="AM120" s="923">
        <v>0</v>
      </c>
      <c r="AN120" s="937">
        <v>36.10281637158721</v>
      </c>
      <c r="AO120" s="937">
        <v>132.58543462225637</v>
      </c>
      <c r="AP120" s="792">
        <v>0.78</v>
      </c>
      <c r="AQ120" s="937">
        <v>19.404261008994315</v>
      </c>
      <c r="AR120" s="886">
        <v>0</v>
      </c>
      <c r="AS120" s="923">
        <v>6.7601746648887975</v>
      </c>
      <c r="AT120" s="923">
        <v>41.509946666344561</v>
      </c>
      <c r="AU120" s="949">
        <v>2.6202473999999998</v>
      </c>
      <c r="AV120" s="944">
        <v>0.14389502246807465</v>
      </c>
      <c r="AW120" s="923">
        <v>0.37704055849491414</v>
      </c>
      <c r="AX120" s="23">
        <v>0</v>
      </c>
      <c r="AY120" s="937">
        <v>63.911495633833781</v>
      </c>
      <c r="AZ120" s="923" t="s">
        <v>63</v>
      </c>
      <c r="BA120" s="950">
        <v>63.911495633833781</v>
      </c>
      <c r="BB120" s="951">
        <v>132.58543462225637</v>
      </c>
      <c r="BL120" s="887"/>
      <c r="BN120" s="945"/>
    </row>
    <row r="121" spans="3:66">
      <c r="C121" s="841" t="s">
        <v>236</v>
      </c>
      <c r="D121" s="842" t="s">
        <v>56</v>
      </c>
      <c r="E121" s="842">
        <v>2353</v>
      </c>
      <c r="F121" s="830">
        <v>1155.8339999999998</v>
      </c>
      <c r="G121" s="830">
        <v>2025</v>
      </c>
      <c r="H121" s="830">
        <v>5</v>
      </c>
      <c r="I121" s="830">
        <v>2030</v>
      </c>
      <c r="J121" s="830">
        <v>40</v>
      </c>
      <c r="K121" s="843">
        <v>1857.6980579706196</v>
      </c>
      <c r="L121" s="843">
        <v>2.6202473999999998</v>
      </c>
      <c r="M121" s="844">
        <v>0</v>
      </c>
      <c r="N121" s="844">
        <v>1</v>
      </c>
      <c r="O121" s="845">
        <v>35.18235</v>
      </c>
      <c r="P121" s="844">
        <v>0</v>
      </c>
      <c r="Q121" s="845">
        <v>13.668896202259145</v>
      </c>
      <c r="R121" s="829">
        <v>6115.8779999999997</v>
      </c>
      <c r="S121" s="836">
        <v>0.55735731458622995</v>
      </c>
      <c r="T121" s="836">
        <v>2.5000000000000001E-2</v>
      </c>
      <c r="U121" s="846">
        <v>3.7999999999999999E-2</v>
      </c>
      <c r="V121" s="847">
        <v>210</v>
      </c>
      <c r="W121" s="848">
        <v>0</v>
      </c>
      <c r="X121" s="848">
        <v>7.4999999999999997E-3</v>
      </c>
      <c r="Y121" s="849">
        <v>0</v>
      </c>
      <c r="Z121" s="850">
        <v>0</v>
      </c>
      <c r="AD121" s="952" t="s">
        <v>56</v>
      </c>
      <c r="AE121" s="947">
        <v>2353</v>
      </c>
      <c r="AF121" s="923">
        <v>1857.6980579706196</v>
      </c>
      <c r="AG121" s="923">
        <v>13.668896202259145</v>
      </c>
      <c r="AH121" s="948">
        <v>4.5100000000000001E-2</v>
      </c>
      <c r="AI121" s="937">
        <v>84.39864963319684</v>
      </c>
      <c r="AJ121" s="937">
        <v>35.18235</v>
      </c>
      <c r="AK121" s="792">
        <v>2.6162731357831728E-2</v>
      </c>
      <c r="AL121" s="923">
        <v>0.92046637158721112</v>
      </c>
      <c r="AM121" s="923">
        <v>0</v>
      </c>
      <c r="AN121" s="937">
        <v>36.10281637158721</v>
      </c>
      <c r="AO121" s="937">
        <v>120.50146600478405</v>
      </c>
      <c r="AP121" s="792">
        <v>0.78</v>
      </c>
      <c r="AQ121" s="937">
        <v>17.635737326540223</v>
      </c>
      <c r="AR121" s="886">
        <v>0</v>
      </c>
      <c r="AS121" s="923">
        <v>5.10157128434897</v>
      </c>
      <c r="AT121" s="923">
        <v>31.200587583381612</v>
      </c>
      <c r="AU121" s="949">
        <v>2.6202473999999998</v>
      </c>
      <c r="AV121" s="944">
        <v>0.14389502246807465</v>
      </c>
      <c r="AW121" s="923">
        <v>0.37704055849491414</v>
      </c>
      <c r="AX121" s="23">
        <v>0</v>
      </c>
      <c r="AY121" s="937">
        <v>51.833612868416743</v>
      </c>
      <c r="AZ121" s="923" t="s">
        <v>63</v>
      </c>
      <c r="BA121" s="950">
        <v>51.833612868416743</v>
      </c>
      <c r="BB121" s="951">
        <v>120.50146600478405</v>
      </c>
      <c r="BL121" s="887"/>
      <c r="BN121" s="945"/>
    </row>
    <row r="122" spans="3:66">
      <c r="C122" s="841" t="s">
        <v>237</v>
      </c>
      <c r="D122" s="842" t="s">
        <v>66</v>
      </c>
      <c r="E122" s="842">
        <v>2814</v>
      </c>
      <c r="F122" s="830">
        <v>1121.4780000000001</v>
      </c>
      <c r="G122" s="830">
        <v>2025</v>
      </c>
      <c r="H122" s="830">
        <v>5</v>
      </c>
      <c r="I122" s="830">
        <v>2030</v>
      </c>
      <c r="J122" s="830">
        <v>40</v>
      </c>
      <c r="K122" s="843">
        <v>1804.1106139906979</v>
      </c>
      <c r="L122" s="843">
        <v>2.6202473999999998</v>
      </c>
      <c r="M122" s="844">
        <v>0</v>
      </c>
      <c r="N122" s="844">
        <v>1</v>
      </c>
      <c r="O122" s="845">
        <v>35.18235</v>
      </c>
      <c r="P122" s="844">
        <v>0</v>
      </c>
      <c r="Q122" s="845">
        <v>13.668896202259145</v>
      </c>
      <c r="R122" s="829">
        <v>6140.3659999999991</v>
      </c>
      <c r="S122" s="836">
        <v>0.55735731458622995</v>
      </c>
      <c r="T122" s="836">
        <v>2.5000000000000001E-2</v>
      </c>
      <c r="U122" s="846">
        <v>3.7999999999999999E-2</v>
      </c>
      <c r="V122" s="847">
        <v>210</v>
      </c>
      <c r="W122" s="848">
        <v>0</v>
      </c>
      <c r="X122" s="848">
        <v>7.4999999999999997E-3</v>
      </c>
      <c r="Y122" s="849">
        <v>0</v>
      </c>
      <c r="Z122" s="850">
        <v>0</v>
      </c>
      <c r="AD122" s="952" t="s">
        <v>66</v>
      </c>
      <c r="AE122" s="947">
        <v>2814</v>
      </c>
      <c r="AF122" s="923">
        <v>1804.1106139906979</v>
      </c>
      <c r="AG122" s="923">
        <v>13.668896202259145</v>
      </c>
      <c r="AH122" s="948">
        <v>4.5100000000000001E-2</v>
      </c>
      <c r="AI122" s="937">
        <v>81.981855909702361</v>
      </c>
      <c r="AJ122" s="937">
        <v>35.18235</v>
      </c>
      <c r="AK122" s="792">
        <v>2.6162731357831728E-2</v>
      </c>
      <c r="AL122" s="923">
        <v>0.92046637158721112</v>
      </c>
      <c r="AM122" s="923">
        <v>61.156748514700801</v>
      </c>
      <c r="AN122" s="937">
        <v>97.259564886288018</v>
      </c>
      <c r="AO122" s="937">
        <v>179.24142079599039</v>
      </c>
      <c r="AP122" s="792">
        <v>0.78</v>
      </c>
      <c r="AQ122" s="937">
        <v>26.232499238378175</v>
      </c>
      <c r="AR122" s="886">
        <v>0</v>
      </c>
      <c r="AS122" s="923">
        <v>5.7200873382155413</v>
      </c>
      <c r="AT122" s="923">
        <v>35.12342980860921</v>
      </c>
      <c r="AU122" s="949">
        <v>2.6202473999999998</v>
      </c>
      <c r="AV122" s="944">
        <v>0.14389502246807465</v>
      </c>
      <c r="AW122" s="923">
        <v>0.37704055849491414</v>
      </c>
      <c r="AX122" s="23">
        <v>0</v>
      </c>
      <c r="AY122" s="937">
        <v>64.353217005482293</v>
      </c>
      <c r="AZ122" s="923" t="s">
        <v>63</v>
      </c>
      <c r="BA122" s="950">
        <v>64.353217005482293</v>
      </c>
      <c r="BB122" s="951">
        <v>179.24142079599039</v>
      </c>
      <c r="BL122" s="887"/>
      <c r="BN122" s="945"/>
    </row>
    <row r="123" spans="3:66">
      <c r="C123" s="841" t="s">
        <v>61</v>
      </c>
      <c r="D123" s="842" t="s">
        <v>67</v>
      </c>
      <c r="E123" s="842">
        <v>4225</v>
      </c>
      <c r="F123" s="830">
        <v>1058.9010000000001</v>
      </c>
      <c r="G123" s="830">
        <v>2025</v>
      </c>
      <c r="H123" s="830">
        <v>5</v>
      </c>
      <c r="I123" s="830">
        <v>2030</v>
      </c>
      <c r="J123" s="830">
        <v>40</v>
      </c>
      <c r="K123" s="843">
        <v>1768.3856513374167</v>
      </c>
      <c r="L123" s="843">
        <v>2.6202473999999998</v>
      </c>
      <c r="M123" s="844">
        <v>0</v>
      </c>
      <c r="N123" s="844">
        <v>1</v>
      </c>
      <c r="O123" s="845">
        <v>35.18235</v>
      </c>
      <c r="P123" s="844">
        <v>0</v>
      </c>
      <c r="Q123" s="845">
        <v>13.668896202259145</v>
      </c>
      <c r="R123" s="829">
        <v>6158.732</v>
      </c>
      <c r="S123" s="836">
        <v>0.55735731458622995</v>
      </c>
      <c r="T123" s="836">
        <v>2.5000000000000001E-2</v>
      </c>
      <c r="U123" s="846">
        <v>3.7999999999999999E-2</v>
      </c>
      <c r="V123" s="847">
        <v>210</v>
      </c>
      <c r="W123" s="848">
        <v>0</v>
      </c>
      <c r="X123" s="848">
        <v>7.4999999999999997E-3</v>
      </c>
      <c r="Y123" s="849">
        <v>0</v>
      </c>
      <c r="Z123" s="850">
        <v>0</v>
      </c>
      <c r="AD123" s="952" t="s">
        <v>67</v>
      </c>
      <c r="AE123" s="947">
        <v>4225</v>
      </c>
      <c r="AF123" s="923">
        <v>1768.3856513374167</v>
      </c>
      <c r="AG123" s="923">
        <v>13.668896202259145</v>
      </c>
      <c r="AH123" s="948">
        <v>4.5100000000000001E-2</v>
      </c>
      <c r="AI123" s="937">
        <v>80.37066009403938</v>
      </c>
      <c r="AJ123" s="937">
        <v>35.18235</v>
      </c>
      <c r="AK123" s="792">
        <v>2.6162731357831728E-2</v>
      </c>
      <c r="AL123" s="923">
        <v>0.92046637158721112</v>
      </c>
      <c r="AM123" s="923">
        <v>9.3792930898320002</v>
      </c>
      <c r="AN123" s="937">
        <v>45.482109461419213</v>
      </c>
      <c r="AO123" s="937">
        <v>125.85276955545859</v>
      </c>
      <c r="AP123" s="792">
        <v>0.78</v>
      </c>
      <c r="AQ123" s="937">
        <v>18.418916045465782</v>
      </c>
      <c r="AR123" s="886">
        <v>0</v>
      </c>
      <c r="AS123" s="923">
        <v>5.716678296246049</v>
      </c>
      <c r="AT123" s="923">
        <v>35.20748955679602</v>
      </c>
      <c r="AU123" s="949">
        <v>2.6202473999999998</v>
      </c>
      <c r="AV123" s="944">
        <v>0.14389502246807465</v>
      </c>
      <c r="AW123" s="923">
        <v>0.37704055849491414</v>
      </c>
      <c r="AX123" s="23">
        <v>0</v>
      </c>
      <c r="AY123" s="937">
        <v>56.623693560756706</v>
      </c>
      <c r="AZ123" s="923" t="s">
        <v>63</v>
      </c>
      <c r="BA123" s="950">
        <v>56.623693560756706</v>
      </c>
      <c r="BB123" s="951">
        <v>125.85276955545859</v>
      </c>
      <c r="BL123" s="887"/>
      <c r="BN123" s="945"/>
    </row>
    <row r="124" spans="3:66">
      <c r="C124" s="841" t="s">
        <v>238</v>
      </c>
      <c r="D124" s="842" t="s">
        <v>68</v>
      </c>
      <c r="E124" s="842">
        <v>6130</v>
      </c>
      <c r="F124" s="830">
        <v>992.64300000000003</v>
      </c>
      <c r="G124" s="830">
        <v>2025</v>
      </c>
      <c r="H124" s="830">
        <v>5</v>
      </c>
      <c r="I124" s="830">
        <v>2030</v>
      </c>
      <c r="J124" s="830">
        <v>40</v>
      </c>
      <c r="K124" s="843">
        <v>1768.3856513374167</v>
      </c>
      <c r="L124" s="843">
        <v>2.6202473999999998</v>
      </c>
      <c r="M124" s="844">
        <v>0</v>
      </c>
      <c r="N124" s="844">
        <v>1</v>
      </c>
      <c r="O124" s="845">
        <v>35.18235</v>
      </c>
      <c r="P124" s="844">
        <v>0</v>
      </c>
      <c r="Q124" s="845">
        <v>13.668896202259145</v>
      </c>
      <c r="R124" s="829">
        <v>6158.732</v>
      </c>
      <c r="S124" s="836">
        <v>0.55735731458622995</v>
      </c>
      <c r="T124" s="836">
        <v>2.5000000000000001E-2</v>
      </c>
      <c r="U124" s="846">
        <v>3.7999999999999999E-2</v>
      </c>
      <c r="V124" s="847">
        <v>210</v>
      </c>
      <c r="W124" s="848">
        <v>0</v>
      </c>
      <c r="X124" s="848">
        <v>7.4999999999999997E-3</v>
      </c>
      <c r="Y124" s="849">
        <v>0</v>
      </c>
      <c r="Z124" s="850">
        <v>0</v>
      </c>
      <c r="AD124" s="952" t="s">
        <v>68</v>
      </c>
      <c r="AE124" s="947">
        <v>6130</v>
      </c>
      <c r="AF124" s="923">
        <v>1768.3856513374167</v>
      </c>
      <c r="AG124" s="923">
        <v>13.668896202259145</v>
      </c>
      <c r="AH124" s="948">
        <v>4.5100000000000001E-2</v>
      </c>
      <c r="AI124" s="937">
        <v>80.37066009403938</v>
      </c>
      <c r="AJ124" s="937">
        <v>35.18235</v>
      </c>
      <c r="AK124" s="792">
        <v>2.6162731357831728E-2</v>
      </c>
      <c r="AL124" s="923">
        <v>0.92046637158721112</v>
      </c>
      <c r="AM124" s="923">
        <v>16.550355576614397</v>
      </c>
      <c r="AN124" s="937">
        <v>52.653171948201603</v>
      </c>
      <c r="AO124" s="937">
        <v>133.023832042241</v>
      </c>
      <c r="AP124" s="792">
        <v>0.78</v>
      </c>
      <c r="AQ124" s="937">
        <v>19.468421736658616</v>
      </c>
      <c r="AR124" s="886">
        <v>0</v>
      </c>
      <c r="AS124" s="923">
        <v>4.944831658985902</v>
      </c>
      <c r="AT124" s="923">
        <v>30.453892972809566</v>
      </c>
      <c r="AU124" s="949">
        <v>2.6202473999999998</v>
      </c>
      <c r="AV124" s="944">
        <v>0.14389502246807465</v>
      </c>
      <c r="AW124" s="923">
        <v>0.37704055849491414</v>
      </c>
      <c r="AX124" s="23">
        <v>0</v>
      </c>
      <c r="AY124" s="937">
        <v>52.91960266796309</v>
      </c>
      <c r="AZ124" s="923" t="s">
        <v>63</v>
      </c>
      <c r="BA124" s="950">
        <v>52.91960266796309</v>
      </c>
      <c r="BB124" s="951">
        <v>133.023832042241</v>
      </c>
      <c r="BL124" s="887"/>
      <c r="BN124" s="945"/>
    </row>
    <row r="125" spans="3:66">
      <c r="C125" s="826" t="s">
        <v>208</v>
      </c>
      <c r="D125" s="827" t="s">
        <v>99</v>
      </c>
      <c r="E125" s="827">
        <v>0</v>
      </c>
      <c r="F125" s="852">
        <v>233</v>
      </c>
      <c r="G125" s="853">
        <v>2025</v>
      </c>
      <c r="H125" s="854">
        <v>5</v>
      </c>
      <c r="I125" s="855">
        <v>2030</v>
      </c>
      <c r="J125" s="853">
        <v>40</v>
      </c>
      <c r="K125" s="856">
        <v>2585.9321690336174</v>
      </c>
      <c r="L125" s="856">
        <v>8.1775128508804276</v>
      </c>
      <c r="M125" s="857">
        <v>1</v>
      </c>
      <c r="N125" s="857">
        <v>0.99</v>
      </c>
      <c r="O125" s="858">
        <v>35.124099999999999</v>
      </c>
      <c r="P125" s="857">
        <v>0.03</v>
      </c>
      <c r="Q125" s="858">
        <v>27.130040121265498</v>
      </c>
      <c r="R125" s="852">
        <v>9717</v>
      </c>
      <c r="S125" s="859">
        <v>0.35115174229668622</v>
      </c>
      <c r="T125" s="859">
        <v>2.7539999999999999E-2</v>
      </c>
      <c r="U125" s="860">
        <v>3.9E-2</v>
      </c>
      <c r="V125" s="861">
        <v>28.4</v>
      </c>
      <c r="W125" s="862">
        <v>1.9620000000000002E-3</v>
      </c>
      <c r="X125" s="862">
        <v>9.4619999999999999E-3</v>
      </c>
      <c r="Y125" s="863">
        <v>1.9620000000000002E-3</v>
      </c>
      <c r="Z125" s="696">
        <v>1.9620000000000002E-3</v>
      </c>
      <c r="AD125" s="946" t="s">
        <v>99</v>
      </c>
      <c r="AE125" s="947">
        <v>0</v>
      </c>
      <c r="AF125" s="923">
        <v>2585.9321690336174</v>
      </c>
      <c r="AG125" s="923">
        <v>27.130040121265498</v>
      </c>
      <c r="AH125" s="948">
        <v>8.1900000000000001E-2</v>
      </c>
      <c r="AI125" s="937">
        <v>214.00979492978493</v>
      </c>
      <c r="AJ125" s="937">
        <v>35.124099999999999</v>
      </c>
      <c r="AK125" s="792">
        <v>2.6162731357831728E-2</v>
      </c>
      <c r="AL125" s="923">
        <v>0.91894239248561738</v>
      </c>
      <c r="AM125" s="923">
        <v>0</v>
      </c>
      <c r="AN125" s="937">
        <v>36.043042392485617</v>
      </c>
      <c r="AO125" s="937">
        <v>250.05283732227053</v>
      </c>
      <c r="AP125" s="792">
        <v>0.33</v>
      </c>
      <c r="AQ125" s="937">
        <v>86.49952861570172</v>
      </c>
      <c r="AR125" s="886">
        <v>0</v>
      </c>
      <c r="AS125" s="923">
        <v>5.6147516544049472</v>
      </c>
      <c r="AT125" s="923">
        <v>54.558541825852878</v>
      </c>
      <c r="AU125" s="949">
        <v>8.1775128508804276</v>
      </c>
      <c r="AV125" s="944">
        <v>0.14389502246807465</v>
      </c>
      <c r="AW125" s="923">
        <v>1.1767033954104082</v>
      </c>
      <c r="AX125" s="23">
        <v>0</v>
      </c>
      <c r="AY125" s="937">
        <v>150.41228668784544</v>
      </c>
      <c r="AZ125" s="923" t="s">
        <v>63</v>
      </c>
      <c r="BA125" s="950">
        <v>150.41228668784544</v>
      </c>
      <c r="BB125" s="951">
        <v>250.05283732227053</v>
      </c>
      <c r="BL125" s="887"/>
      <c r="BN125" s="945"/>
    </row>
    <row r="126" spans="3:66">
      <c r="C126" s="841" t="s">
        <v>234</v>
      </c>
      <c r="D126" s="842" t="s">
        <v>64</v>
      </c>
      <c r="E126" s="842">
        <v>19</v>
      </c>
      <c r="F126" s="830">
        <v>236.72800000000001</v>
      </c>
      <c r="G126" s="830">
        <v>2025</v>
      </c>
      <c r="H126" s="830">
        <v>5</v>
      </c>
      <c r="I126" s="830">
        <v>2030</v>
      </c>
      <c r="J126" s="830">
        <v>40</v>
      </c>
      <c r="K126" s="843">
        <v>2844.5253859369795</v>
      </c>
      <c r="L126" s="843">
        <v>8.1775128508804276</v>
      </c>
      <c r="M126" s="844">
        <v>1</v>
      </c>
      <c r="N126" s="844">
        <v>0.99</v>
      </c>
      <c r="O126" s="845">
        <v>35.124099999999999</v>
      </c>
      <c r="P126" s="844">
        <v>0.03</v>
      </c>
      <c r="Q126" s="845">
        <v>27.130040121265498</v>
      </c>
      <c r="R126" s="829">
        <v>9678.1319999999996</v>
      </c>
      <c r="S126" s="836">
        <v>0.35115174229668622</v>
      </c>
      <c r="T126" s="836">
        <v>2.7539999999999999E-2</v>
      </c>
      <c r="U126" s="846">
        <v>3.9E-2</v>
      </c>
      <c r="V126" s="847">
        <v>28.4</v>
      </c>
      <c r="W126" s="848">
        <v>1.9620000000000002E-3</v>
      </c>
      <c r="X126" s="848">
        <v>9.4619999999999999E-3</v>
      </c>
      <c r="Y126" s="849">
        <v>1.9620000000000002E-3</v>
      </c>
      <c r="Z126" s="850">
        <v>1.9620000000000002E-3</v>
      </c>
      <c r="AD126" s="952" t="s">
        <v>64</v>
      </c>
      <c r="AE126" s="947">
        <v>19</v>
      </c>
      <c r="AF126" s="923">
        <v>2844.5253859369795</v>
      </c>
      <c r="AG126" s="923">
        <v>27.130040121265498</v>
      </c>
      <c r="AH126" s="948">
        <v>8.1900000000000001E-2</v>
      </c>
      <c r="AI126" s="937">
        <v>235.18857939417029</v>
      </c>
      <c r="AJ126" s="937">
        <v>35.124099999999999</v>
      </c>
      <c r="AK126" s="792">
        <v>2.6162731357831728E-2</v>
      </c>
      <c r="AL126" s="923">
        <v>0.91894239248561738</v>
      </c>
      <c r="AM126" s="923">
        <v>0</v>
      </c>
      <c r="AN126" s="937">
        <v>36.043042392485617</v>
      </c>
      <c r="AO126" s="937">
        <v>271.23162178665592</v>
      </c>
      <c r="AP126" s="792">
        <v>0.33</v>
      </c>
      <c r="AQ126" s="937">
        <v>93.82579970480694</v>
      </c>
      <c r="AR126" s="886">
        <v>0</v>
      </c>
      <c r="AS126" s="923">
        <v>5.6947139982809709</v>
      </c>
      <c r="AT126" s="923">
        <v>55.114193777611007</v>
      </c>
      <c r="AU126" s="949">
        <v>8.1775128508804276</v>
      </c>
      <c r="AV126" s="944">
        <v>0.14389502246807465</v>
      </c>
      <c r="AW126" s="923">
        <v>1.1767033954104082</v>
      </c>
      <c r="AX126" s="23">
        <v>0</v>
      </c>
      <c r="AY126" s="937">
        <v>158.29420972870878</v>
      </c>
      <c r="AZ126" s="923" t="s">
        <v>63</v>
      </c>
      <c r="BA126" s="950">
        <v>158.29420972870878</v>
      </c>
      <c r="BB126" s="951">
        <v>271.23162178665592</v>
      </c>
      <c r="BL126" s="887"/>
      <c r="BN126" s="945"/>
    </row>
    <row r="127" spans="3:66">
      <c r="C127" s="841" t="s">
        <v>235</v>
      </c>
      <c r="D127" s="842" t="s">
        <v>65</v>
      </c>
      <c r="E127" s="842">
        <v>497</v>
      </c>
      <c r="F127" s="830">
        <v>225.078</v>
      </c>
      <c r="G127" s="830">
        <v>2025</v>
      </c>
      <c r="H127" s="830">
        <v>5</v>
      </c>
      <c r="I127" s="830">
        <v>2030</v>
      </c>
      <c r="J127" s="830">
        <v>40</v>
      </c>
      <c r="K127" s="843">
        <v>3025.5406377693321</v>
      </c>
      <c r="L127" s="843">
        <v>8.1775128508804276</v>
      </c>
      <c r="M127" s="844">
        <v>1</v>
      </c>
      <c r="N127" s="844">
        <v>0.99</v>
      </c>
      <c r="O127" s="845">
        <v>35.124099999999999</v>
      </c>
      <c r="P127" s="844">
        <v>0.03</v>
      </c>
      <c r="Q127" s="845">
        <v>27.130040121265498</v>
      </c>
      <c r="R127" s="829">
        <v>9755.8680000000004</v>
      </c>
      <c r="S127" s="836">
        <v>0.35115174229668622</v>
      </c>
      <c r="T127" s="836">
        <v>2.7539999999999999E-2</v>
      </c>
      <c r="U127" s="846">
        <v>3.9E-2</v>
      </c>
      <c r="V127" s="847">
        <v>28.4</v>
      </c>
      <c r="W127" s="848">
        <v>1.9620000000000002E-3</v>
      </c>
      <c r="X127" s="848">
        <v>9.4619999999999999E-3</v>
      </c>
      <c r="Y127" s="849">
        <v>1.9620000000000002E-3</v>
      </c>
      <c r="Z127" s="850">
        <v>1.9620000000000002E-3</v>
      </c>
      <c r="AD127" s="952" t="s">
        <v>65</v>
      </c>
      <c r="AE127" s="947">
        <v>497</v>
      </c>
      <c r="AF127" s="923">
        <v>3025.5406377693321</v>
      </c>
      <c r="AG127" s="923">
        <v>27.130040121265498</v>
      </c>
      <c r="AH127" s="948">
        <v>8.1900000000000001E-2</v>
      </c>
      <c r="AI127" s="937">
        <v>250.01372851923995</v>
      </c>
      <c r="AJ127" s="937">
        <v>35.124099999999999</v>
      </c>
      <c r="AK127" s="792">
        <v>2.6162731357831728E-2</v>
      </c>
      <c r="AL127" s="923">
        <v>0.91894239248561738</v>
      </c>
      <c r="AM127" s="923">
        <v>0</v>
      </c>
      <c r="AN127" s="937">
        <v>36.043042392485617</v>
      </c>
      <c r="AO127" s="937">
        <v>286.05677091172555</v>
      </c>
      <c r="AP127" s="792">
        <v>0.33</v>
      </c>
      <c r="AQ127" s="937">
        <v>98.954189467180555</v>
      </c>
      <c r="AR127" s="886">
        <v>0</v>
      </c>
      <c r="AS127" s="923">
        <v>6.7601746648887975</v>
      </c>
      <c r="AT127" s="923">
        <v>65.951371687599348</v>
      </c>
      <c r="AU127" s="949">
        <v>8.1775128508804276</v>
      </c>
      <c r="AV127" s="944">
        <v>0.14389502246807465</v>
      </c>
      <c r="AW127" s="923">
        <v>1.1767033954104082</v>
      </c>
      <c r="AX127" s="23">
        <v>0</v>
      </c>
      <c r="AY127" s="937">
        <v>174.25977740107072</v>
      </c>
      <c r="AZ127" s="923" t="s">
        <v>63</v>
      </c>
      <c r="BA127" s="950">
        <v>174.25977740107072</v>
      </c>
      <c r="BB127" s="951">
        <v>286.05677091172555</v>
      </c>
      <c r="BL127" s="887"/>
      <c r="BN127" s="945"/>
    </row>
    <row r="128" spans="3:66">
      <c r="C128" s="841" t="s">
        <v>236</v>
      </c>
      <c r="D128" s="842" t="s">
        <v>56</v>
      </c>
      <c r="E128" s="842">
        <v>2353</v>
      </c>
      <c r="F128" s="830">
        <v>222.74799999999999</v>
      </c>
      <c r="G128" s="830">
        <v>2025</v>
      </c>
      <c r="H128" s="830">
        <v>5</v>
      </c>
      <c r="I128" s="830">
        <v>2030</v>
      </c>
      <c r="J128" s="830">
        <v>40</v>
      </c>
      <c r="K128" s="843">
        <v>2663.5101341046261</v>
      </c>
      <c r="L128" s="843">
        <v>8.1775128508804276</v>
      </c>
      <c r="M128" s="844">
        <v>1</v>
      </c>
      <c r="N128" s="844">
        <v>0.99</v>
      </c>
      <c r="O128" s="845">
        <v>35.124099999999999</v>
      </c>
      <c r="P128" s="844">
        <v>0.03</v>
      </c>
      <c r="Q128" s="845">
        <v>27.130040121265498</v>
      </c>
      <c r="R128" s="829">
        <v>9619.83</v>
      </c>
      <c r="S128" s="836">
        <v>0.35115174229668622</v>
      </c>
      <c r="T128" s="836">
        <v>2.7539999999999999E-2</v>
      </c>
      <c r="U128" s="846">
        <v>3.9E-2</v>
      </c>
      <c r="V128" s="847">
        <v>28.4</v>
      </c>
      <c r="W128" s="848">
        <v>1.9620000000000002E-3</v>
      </c>
      <c r="X128" s="848">
        <v>9.4619999999999999E-3</v>
      </c>
      <c r="Y128" s="849">
        <v>1.9620000000000002E-3</v>
      </c>
      <c r="Z128" s="850">
        <v>1.9620000000000002E-3</v>
      </c>
      <c r="AD128" s="952" t="s">
        <v>56</v>
      </c>
      <c r="AE128" s="947">
        <v>2353</v>
      </c>
      <c r="AF128" s="923">
        <v>2663.5101341046261</v>
      </c>
      <c r="AG128" s="923">
        <v>27.130040121265498</v>
      </c>
      <c r="AH128" s="948">
        <v>8.1900000000000001E-2</v>
      </c>
      <c r="AI128" s="937">
        <v>220.36343026910055</v>
      </c>
      <c r="AJ128" s="937">
        <v>35.124099999999999</v>
      </c>
      <c r="AK128" s="792">
        <v>2.6162731357831728E-2</v>
      </c>
      <c r="AL128" s="923">
        <v>0.91894239248561738</v>
      </c>
      <c r="AM128" s="923">
        <v>0</v>
      </c>
      <c r="AN128" s="937">
        <v>36.043042392485617</v>
      </c>
      <c r="AO128" s="937">
        <v>256.40647266158618</v>
      </c>
      <c r="AP128" s="792">
        <v>0.33</v>
      </c>
      <c r="AQ128" s="937">
        <v>88.697409942433296</v>
      </c>
      <c r="AR128" s="886">
        <v>0</v>
      </c>
      <c r="AS128" s="923">
        <v>5.10157128434897</v>
      </c>
      <c r="AT128" s="923">
        <v>49.076248488318754</v>
      </c>
      <c r="AU128" s="949">
        <v>8.1775128508804276</v>
      </c>
      <c r="AV128" s="944">
        <v>0.14389502246807465</v>
      </c>
      <c r="AW128" s="923">
        <v>1.1767033954104082</v>
      </c>
      <c r="AX128" s="23">
        <v>0</v>
      </c>
      <c r="AY128" s="937">
        <v>147.12787467704288</v>
      </c>
      <c r="AZ128" s="923" t="s">
        <v>63</v>
      </c>
      <c r="BA128" s="950">
        <v>147.12787467704288</v>
      </c>
      <c r="BB128" s="951">
        <v>256.40647266158618</v>
      </c>
      <c r="BL128" s="887"/>
      <c r="BN128" s="945"/>
    </row>
    <row r="129" spans="3:66">
      <c r="C129" s="841" t="s">
        <v>237</v>
      </c>
      <c r="D129" s="842" t="s">
        <v>66</v>
      </c>
      <c r="E129" s="842">
        <v>2814</v>
      </c>
      <c r="F129" s="830">
        <v>214.82600000000002</v>
      </c>
      <c r="G129" s="830">
        <v>2025</v>
      </c>
      <c r="H129" s="830">
        <v>5</v>
      </c>
      <c r="I129" s="830">
        <v>2030</v>
      </c>
      <c r="J129" s="830">
        <v>40</v>
      </c>
      <c r="K129" s="843">
        <v>2611.7914907239538</v>
      </c>
      <c r="L129" s="843">
        <v>8.1775128508804276</v>
      </c>
      <c r="M129" s="844">
        <v>1</v>
      </c>
      <c r="N129" s="844">
        <v>0.99</v>
      </c>
      <c r="O129" s="845">
        <v>35.124099999999999</v>
      </c>
      <c r="P129" s="844">
        <v>0.03</v>
      </c>
      <c r="Q129" s="845">
        <v>27.130040121265498</v>
      </c>
      <c r="R129" s="829">
        <v>9658.6980000000003</v>
      </c>
      <c r="S129" s="836">
        <v>0.35115174229668622</v>
      </c>
      <c r="T129" s="836">
        <v>2.7539999999999999E-2</v>
      </c>
      <c r="U129" s="846">
        <v>3.9E-2</v>
      </c>
      <c r="V129" s="847">
        <v>28.4</v>
      </c>
      <c r="W129" s="848">
        <v>1.9620000000000002E-3</v>
      </c>
      <c r="X129" s="848">
        <v>9.4619999999999999E-3</v>
      </c>
      <c r="Y129" s="849">
        <v>1.9620000000000002E-3</v>
      </c>
      <c r="Z129" s="850">
        <v>1.9620000000000002E-3</v>
      </c>
      <c r="AD129" s="952" t="s">
        <v>66</v>
      </c>
      <c r="AE129" s="947">
        <v>2814</v>
      </c>
      <c r="AF129" s="923">
        <v>2611.7914907239538</v>
      </c>
      <c r="AG129" s="923">
        <v>27.130040121265498</v>
      </c>
      <c r="AH129" s="948">
        <v>8.1900000000000001E-2</v>
      </c>
      <c r="AI129" s="937">
        <v>216.12767337622347</v>
      </c>
      <c r="AJ129" s="937">
        <v>35.124099999999999</v>
      </c>
      <c r="AK129" s="792">
        <v>2.6162731357831728E-2</v>
      </c>
      <c r="AL129" s="923">
        <v>0.91894239248561738</v>
      </c>
      <c r="AM129" s="923">
        <v>96.198592162982422</v>
      </c>
      <c r="AN129" s="937">
        <v>132.24163455546804</v>
      </c>
      <c r="AO129" s="937">
        <v>348.36930793169154</v>
      </c>
      <c r="AP129" s="792">
        <v>0.33</v>
      </c>
      <c r="AQ129" s="937">
        <v>120.50965405136694</v>
      </c>
      <c r="AR129" s="886">
        <v>0</v>
      </c>
      <c r="AS129" s="923">
        <v>5.7200873382155413</v>
      </c>
      <c r="AT129" s="923">
        <v>55.248596133447769</v>
      </c>
      <c r="AU129" s="949">
        <v>8.1775128508804276</v>
      </c>
      <c r="AV129" s="944">
        <v>0.14389502246807465</v>
      </c>
      <c r="AW129" s="923">
        <v>1.1767033954104082</v>
      </c>
      <c r="AX129" s="23">
        <v>0</v>
      </c>
      <c r="AY129" s="937">
        <v>185.11246643110553</v>
      </c>
      <c r="AZ129" s="923" t="s">
        <v>63</v>
      </c>
      <c r="BA129" s="950">
        <v>185.11246643110553</v>
      </c>
      <c r="BB129" s="951">
        <v>348.36930793169154</v>
      </c>
      <c r="BL129" s="887"/>
      <c r="BN129" s="945"/>
    </row>
    <row r="130" spans="3:66">
      <c r="C130" s="841" t="s">
        <v>61</v>
      </c>
      <c r="D130" s="842" t="s">
        <v>67</v>
      </c>
      <c r="E130" s="842">
        <v>4225</v>
      </c>
      <c r="F130" s="830">
        <v>202.477</v>
      </c>
      <c r="G130" s="830">
        <v>2025</v>
      </c>
      <c r="H130" s="830">
        <v>5</v>
      </c>
      <c r="I130" s="830">
        <v>2030</v>
      </c>
      <c r="J130" s="830">
        <v>40</v>
      </c>
      <c r="K130" s="843">
        <v>2560.072847343281</v>
      </c>
      <c r="L130" s="843">
        <v>8.1775128508804276</v>
      </c>
      <c r="M130" s="844">
        <v>1</v>
      </c>
      <c r="N130" s="844">
        <v>0.99</v>
      </c>
      <c r="O130" s="845">
        <v>35.124099999999999</v>
      </c>
      <c r="P130" s="844">
        <v>0.03</v>
      </c>
      <c r="Q130" s="845">
        <v>27.130040121265498</v>
      </c>
      <c r="R130" s="829">
        <v>9668.4149999999991</v>
      </c>
      <c r="S130" s="836">
        <v>0.35115174229668622</v>
      </c>
      <c r="T130" s="836">
        <v>2.7539999999999999E-2</v>
      </c>
      <c r="U130" s="846">
        <v>3.9E-2</v>
      </c>
      <c r="V130" s="847">
        <v>28.4</v>
      </c>
      <c r="W130" s="848">
        <v>1.9620000000000002E-3</v>
      </c>
      <c r="X130" s="848">
        <v>9.4619999999999999E-3</v>
      </c>
      <c r="Y130" s="849">
        <v>1.9620000000000002E-3</v>
      </c>
      <c r="Z130" s="850">
        <v>1.9620000000000002E-3</v>
      </c>
      <c r="AD130" s="952" t="s">
        <v>67</v>
      </c>
      <c r="AE130" s="947">
        <v>4225</v>
      </c>
      <c r="AF130" s="923">
        <v>2560.072847343281</v>
      </c>
      <c r="AG130" s="923">
        <v>27.130040121265498</v>
      </c>
      <c r="AH130" s="948">
        <v>8.1900000000000001E-2</v>
      </c>
      <c r="AI130" s="937">
        <v>211.89191648334636</v>
      </c>
      <c r="AJ130" s="937">
        <v>35.124099999999999</v>
      </c>
      <c r="AK130" s="792">
        <v>2.6162731357831728E-2</v>
      </c>
      <c r="AL130" s="923">
        <v>0.91894239248561738</v>
      </c>
      <c r="AM130" s="923">
        <v>14.72428058229</v>
      </c>
      <c r="AN130" s="937">
        <v>50.767322974775617</v>
      </c>
      <c r="AO130" s="937">
        <v>262.65923945812199</v>
      </c>
      <c r="AP130" s="792">
        <v>0.33</v>
      </c>
      <c r="AQ130" s="937">
        <v>90.860398318154836</v>
      </c>
      <c r="AR130" s="886">
        <v>0</v>
      </c>
      <c r="AS130" s="923">
        <v>5.716678296246049</v>
      </c>
      <c r="AT130" s="923">
        <v>55.27121818959975</v>
      </c>
      <c r="AU130" s="949">
        <v>8.1775128508804276</v>
      </c>
      <c r="AV130" s="944">
        <v>0.14389502246807465</v>
      </c>
      <c r="AW130" s="923">
        <v>1.1767033954104082</v>
      </c>
      <c r="AX130" s="23">
        <v>0</v>
      </c>
      <c r="AY130" s="937">
        <v>155.48583275404542</v>
      </c>
      <c r="AZ130" s="923" t="s">
        <v>63</v>
      </c>
      <c r="BA130" s="950">
        <v>155.48583275404542</v>
      </c>
      <c r="BB130" s="951">
        <v>262.65923945812199</v>
      </c>
      <c r="BL130" s="887"/>
      <c r="BN130" s="945"/>
    </row>
    <row r="131" spans="3:66">
      <c r="C131" s="841" t="s">
        <v>238</v>
      </c>
      <c r="D131" s="842" t="s">
        <v>68</v>
      </c>
      <c r="E131" s="842">
        <v>6130</v>
      </c>
      <c r="F131" s="830">
        <v>191.75899999999999</v>
      </c>
      <c r="G131" s="830">
        <v>2025</v>
      </c>
      <c r="H131" s="830">
        <v>5</v>
      </c>
      <c r="I131" s="830">
        <v>2030</v>
      </c>
      <c r="J131" s="830">
        <v>40</v>
      </c>
      <c r="K131" s="843">
        <v>2560.072847343281</v>
      </c>
      <c r="L131" s="843">
        <v>8.1775128508804276</v>
      </c>
      <c r="M131" s="844">
        <v>1</v>
      </c>
      <c r="N131" s="844">
        <v>0.99</v>
      </c>
      <c r="O131" s="845">
        <v>35.124099999999999</v>
      </c>
      <c r="P131" s="844">
        <v>0.03</v>
      </c>
      <c r="Q131" s="845">
        <v>27.130040121265498</v>
      </c>
      <c r="R131" s="829">
        <v>9600.3960000000006</v>
      </c>
      <c r="S131" s="836">
        <v>0.35115174229668622</v>
      </c>
      <c r="T131" s="836">
        <v>2.7539999999999999E-2</v>
      </c>
      <c r="U131" s="846">
        <v>3.9E-2</v>
      </c>
      <c r="V131" s="847">
        <v>28.4</v>
      </c>
      <c r="W131" s="848">
        <v>1.9620000000000002E-3</v>
      </c>
      <c r="X131" s="848">
        <v>9.4619999999999999E-3</v>
      </c>
      <c r="Y131" s="849">
        <v>1.9620000000000002E-3</v>
      </c>
      <c r="Z131" s="850">
        <v>1.9620000000000002E-3</v>
      </c>
      <c r="AD131" s="952" t="s">
        <v>68</v>
      </c>
      <c r="AE131" s="947">
        <v>6130</v>
      </c>
      <c r="AF131" s="923">
        <v>2560.072847343281</v>
      </c>
      <c r="AG131" s="923">
        <v>27.130040121265498</v>
      </c>
      <c r="AH131" s="948">
        <v>8.1900000000000001E-2</v>
      </c>
      <c r="AI131" s="937">
        <v>211.89191648334636</v>
      </c>
      <c r="AJ131" s="937">
        <v>35.124099999999999</v>
      </c>
      <c r="AK131" s="792">
        <v>2.6162731357831728E-2</v>
      </c>
      <c r="AL131" s="923">
        <v>0.91894239248561738</v>
      </c>
      <c r="AM131" s="923">
        <v>25.7991364904832</v>
      </c>
      <c r="AN131" s="937">
        <v>61.842178882968817</v>
      </c>
      <c r="AO131" s="937">
        <v>273.73409536631516</v>
      </c>
      <c r="AP131" s="792">
        <v>0.33</v>
      </c>
      <c r="AQ131" s="937">
        <v>94.69146788650724</v>
      </c>
      <c r="AR131" s="886">
        <v>0</v>
      </c>
      <c r="AS131" s="923">
        <v>4.944831658985902</v>
      </c>
      <c r="AT131" s="923">
        <v>47.472342079601617</v>
      </c>
      <c r="AU131" s="949">
        <v>8.1775128508804276</v>
      </c>
      <c r="AV131" s="944">
        <v>0.14389502246807465</v>
      </c>
      <c r="AW131" s="923">
        <v>1.1767033954104082</v>
      </c>
      <c r="AX131" s="23">
        <v>0</v>
      </c>
      <c r="AY131" s="937">
        <v>151.51802621239969</v>
      </c>
      <c r="AZ131" s="923" t="s">
        <v>63</v>
      </c>
      <c r="BA131" s="950">
        <v>151.51802621239969</v>
      </c>
      <c r="BB131" s="951">
        <v>273.73409536631516</v>
      </c>
      <c r="BL131" s="887"/>
      <c r="BN131" s="945"/>
    </row>
    <row r="132" spans="3:66">
      <c r="C132" s="826" t="s">
        <v>208</v>
      </c>
      <c r="D132" s="827" t="s">
        <v>100</v>
      </c>
      <c r="E132" s="827">
        <v>0</v>
      </c>
      <c r="F132" s="852">
        <v>649</v>
      </c>
      <c r="G132" s="853">
        <v>2025</v>
      </c>
      <c r="H132" s="854">
        <v>5</v>
      </c>
      <c r="I132" s="855">
        <v>2030</v>
      </c>
      <c r="J132" s="853">
        <v>40</v>
      </c>
      <c r="K132" s="856">
        <v>3038.0082051355248</v>
      </c>
      <c r="L132" s="856">
        <v>3.129124850880427</v>
      </c>
      <c r="M132" s="857">
        <v>0</v>
      </c>
      <c r="N132" s="857">
        <v>1</v>
      </c>
      <c r="O132" s="858">
        <v>49.643799999999999</v>
      </c>
      <c r="P132" s="857">
        <v>0</v>
      </c>
      <c r="Q132" s="858">
        <v>27.081952747147497</v>
      </c>
      <c r="R132" s="852">
        <v>6040</v>
      </c>
      <c r="S132" s="859">
        <v>0.5649240860756457</v>
      </c>
      <c r="T132" s="859">
        <v>2.5500000000000002E-2</v>
      </c>
      <c r="U132" s="860">
        <v>3.7999999999999999E-2</v>
      </c>
      <c r="V132" s="861">
        <v>210</v>
      </c>
      <c r="W132" s="862">
        <v>1.9620000000000002E-3</v>
      </c>
      <c r="X132" s="862">
        <v>9.4619999999999999E-3</v>
      </c>
      <c r="Y132" s="863">
        <v>1.9620000000000002E-3</v>
      </c>
      <c r="Z132" s="696">
        <v>1.9620000000000002E-3</v>
      </c>
      <c r="AD132" s="946" t="s">
        <v>100</v>
      </c>
      <c r="AE132" s="947">
        <v>0</v>
      </c>
      <c r="AF132" s="923">
        <v>3038.0082051355248</v>
      </c>
      <c r="AG132" s="923">
        <v>27.081952747147497</v>
      </c>
      <c r="AH132" s="948">
        <v>8.1729999999999997E-2</v>
      </c>
      <c r="AI132" s="937">
        <v>250.5098186037508</v>
      </c>
      <c r="AJ132" s="937">
        <v>49.643799999999999</v>
      </c>
      <c r="AK132" s="792">
        <v>2.6162731357831728E-2</v>
      </c>
      <c r="AL132" s="923">
        <v>1.2988174029819266</v>
      </c>
      <c r="AM132" s="923">
        <v>0</v>
      </c>
      <c r="AN132" s="937">
        <v>50.942617402981924</v>
      </c>
      <c r="AO132" s="937">
        <v>301.45243600673274</v>
      </c>
      <c r="AP132" s="792">
        <v>0.78</v>
      </c>
      <c r="AQ132" s="937">
        <v>44.118434025104314</v>
      </c>
      <c r="AR132" s="886">
        <v>0</v>
      </c>
      <c r="AS132" s="923">
        <v>5.6147516544049472</v>
      </c>
      <c r="AT132" s="923">
        <v>33.913099992605886</v>
      </c>
      <c r="AU132" s="949">
        <v>3.129124850880427</v>
      </c>
      <c r="AV132" s="944">
        <v>0.14389502246807465</v>
      </c>
      <c r="AW132" s="923">
        <v>0.45026549072284977</v>
      </c>
      <c r="AX132" s="23">
        <v>0</v>
      </c>
      <c r="AY132" s="937">
        <v>81.610924359313486</v>
      </c>
      <c r="AZ132" s="923" t="s">
        <v>63</v>
      </c>
      <c r="BA132" s="950">
        <v>81.610924359313486</v>
      </c>
      <c r="BB132" s="951">
        <v>301.45243600673274</v>
      </c>
      <c r="BL132" s="887"/>
      <c r="BN132" s="945"/>
    </row>
    <row r="133" spans="3:66">
      <c r="C133" s="841" t="s">
        <v>234</v>
      </c>
      <c r="D133" s="842" t="s">
        <v>64</v>
      </c>
      <c r="E133" s="842">
        <v>19</v>
      </c>
      <c r="F133" s="830">
        <v>655.49</v>
      </c>
      <c r="G133" s="830">
        <v>2025</v>
      </c>
      <c r="H133" s="830">
        <v>5</v>
      </c>
      <c r="I133" s="830">
        <v>2030</v>
      </c>
      <c r="J133" s="830">
        <v>40</v>
      </c>
      <c r="K133" s="843">
        <v>3341.8090256490777</v>
      </c>
      <c r="L133" s="843">
        <v>3.129124850880427</v>
      </c>
      <c r="M133" s="844">
        <v>0</v>
      </c>
      <c r="N133" s="844">
        <v>1</v>
      </c>
      <c r="O133" s="845">
        <v>49.643799999999999</v>
      </c>
      <c r="P133" s="844">
        <v>0</v>
      </c>
      <c r="Q133" s="845">
        <v>27.081952747147497</v>
      </c>
      <c r="R133" s="829">
        <v>6027.92</v>
      </c>
      <c r="S133" s="836">
        <v>0.5649240860756457</v>
      </c>
      <c r="T133" s="836">
        <v>2.5500000000000002E-2</v>
      </c>
      <c r="U133" s="846">
        <v>3.7999999999999999E-2</v>
      </c>
      <c r="V133" s="847">
        <v>210</v>
      </c>
      <c r="W133" s="848">
        <v>1.9620000000000002E-3</v>
      </c>
      <c r="X133" s="848">
        <v>9.4619999999999999E-3</v>
      </c>
      <c r="Y133" s="849">
        <v>1.9620000000000002E-3</v>
      </c>
      <c r="Z133" s="850">
        <v>1.9620000000000002E-3</v>
      </c>
      <c r="AD133" s="952" t="s">
        <v>64</v>
      </c>
      <c r="AE133" s="947">
        <v>19</v>
      </c>
      <c r="AF133" s="923">
        <v>3341.8090256490777</v>
      </c>
      <c r="AG133" s="923">
        <v>27.081952747147497</v>
      </c>
      <c r="AH133" s="948">
        <v>8.1729999999999997E-2</v>
      </c>
      <c r="AI133" s="937">
        <v>275.3394596643235</v>
      </c>
      <c r="AJ133" s="937">
        <v>49.643799999999999</v>
      </c>
      <c r="AK133" s="792">
        <v>2.6162731357831728E-2</v>
      </c>
      <c r="AL133" s="923">
        <v>1.2988174029819266</v>
      </c>
      <c r="AM133" s="923">
        <v>0</v>
      </c>
      <c r="AN133" s="937">
        <v>50.942617402981924</v>
      </c>
      <c r="AO133" s="937">
        <v>326.28207706730541</v>
      </c>
      <c r="AP133" s="792">
        <v>0.78</v>
      </c>
      <c r="AQ133" s="937">
        <v>47.752323654622614</v>
      </c>
      <c r="AR133" s="886">
        <v>0</v>
      </c>
      <c r="AS133" s="923">
        <v>5.6947139982809709</v>
      </c>
      <c r="AT133" s="923">
        <v>34.327280404517829</v>
      </c>
      <c r="AU133" s="949">
        <v>3.129124850880427</v>
      </c>
      <c r="AV133" s="944">
        <v>0.14389502246807465</v>
      </c>
      <c r="AW133" s="923">
        <v>0.45026549072284977</v>
      </c>
      <c r="AX133" s="23">
        <v>0</v>
      </c>
      <c r="AY133" s="937">
        <v>85.658994400743737</v>
      </c>
      <c r="AZ133" s="923" t="s">
        <v>63</v>
      </c>
      <c r="BA133" s="950">
        <v>85.658994400743737</v>
      </c>
      <c r="BB133" s="951">
        <v>326.28207706730541</v>
      </c>
      <c r="BL133" s="887"/>
      <c r="BN133" s="945"/>
    </row>
    <row r="134" spans="3:66">
      <c r="C134" s="841" t="s">
        <v>235</v>
      </c>
      <c r="D134" s="842" t="s">
        <v>65</v>
      </c>
      <c r="E134" s="842">
        <v>497</v>
      </c>
      <c r="F134" s="830">
        <v>630.82799999999997</v>
      </c>
      <c r="G134" s="830">
        <v>2025</v>
      </c>
      <c r="H134" s="830">
        <v>5</v>
      </c>
      <c r="I134" s="830">
        <v>2030</v>
      </c>
      <c r="J134" s="830">
        <v>40</v>
      </c>
      <c r="K134" s="843">
        <v>3615.2297641112746</v>
      </c>
      <c r="L134" s="843">
        <v>3.129124850880427</v>
      </c>
      <c r="M134" s="844">
        <v>0</v>
      </c>
      <c r="N134" s="844">
        <v>1</v>
      </c>
      <c r="O134" s="845">
        <v>49.643799999999999</v>
      </c>
      <c r="P134" s="844">
        <v>0</v>
      </c>
      <c r="Q134" s="845">
        <v>27.081952747147497</v>
      </c>
      <c r="R134" s="829">
        <v>6058.119999999999</v>
      </c>
      <c r="S134" s="836">
        <v>0.5649240860756457</v>
      </c>
      <c r="T134" s="836">
        <v>2.5500000000000002E-2</v>
      </c>
      <c r="U134" s="846">
        <v>3.7999999999999999E-2</v>
      </c>
      <c r="V134" s="847">
        <v>210</v>
      </c>
      <c r="W134" s="848">
        <v>1.9620000000000002E-3</v>
      </c>
      <c r="X134" s="848">
        <v>9.4619999999999999E-3</v>
      </c>
      <c r="Y134" s="849">
        <v>1.9620000000000002E-3</v>
      </c>
      <c r="Z134" s="850">
        <v>1.9620000000000002E-3</v>
      </c>
      <c r="AD134" s="952" t="s">
        <v>65</v>
      </c>
      <c r="AE134" s="947">
        <v>497</v>
      </c>
      <c r="AF134" s="923">
        <v>3615.2297641112746</v>
      </c>
      <c r="AG134" s="923">
        <v>27.081952747147497</v>
      </c>
      <c r="AH134" s="948">
        <v>8.1729999999999997E-2</v>
      </c>
      <c r="AI134" s="937">
        <v>297.68613661883882</v>
      </c>
      <c r="AJ134" s="937">
        <v>49.643799999999999</v>
      </c>
      <c r="AK134" s="792">
        <v>2.6162731357831728E-2</v>
      </c>
      <c r="AL134" s="923">
        <v>1.2988174029819266</v>
      </c>
      <c r="AM134" s="923">
        <v>0</v>
      </c>
      <c r="AN134" s="937">
        <v>50.942617402981924</v>
      </c>
      <c r="AO134" s="937">
        <v>348.62875402182073</v>
      </c>
      <c r="AP134" s="792">
        <v>0.78</v>
      </c>
      <c r="AQ134" s="937">
        <v>51.02282432118907</v>
      </c>
      <c r="AR134" s="886">
        <v>0</v>
      </c>
      <c r="AS134" s="923">
        <v>6.7601746648887975</v>
      </c>
      <c r="AT134" s="923">
        <v>40.953949340856113</v>
      </c>
      <c r="AU134" s="949">
        <v>3.129124850880427</v>
      </c>
      <c r="AV134" s="944">
        <v>0.14389502246807465</v>
      </c>
      <c r="AW134" s="923">
        <v>0.45026549072284977</v>
      </c>
      <c r="AX134" s="23">
        <v>0</v>
      </c>
      <c r="AY134" s="937">
        <v>95.556164003648476</v>
      </c>
      <c r="AZ134" s="923" t="s">
        <v>63</v>
      </c>
      <c r="BA134" s="950">
        <v>95.556164003648476</v>
      </c>
      <c r="BB134" s="951">
        <v>348.62875402182073</v>
      </c>
      <c r="BL134" s="887"/>
      <c r="BN134" s="945"/>
    </row>
    <row r="135" spans="3:66">
      <c r="C135" s="841" t="s">
        <v>236</v>
      </c>
      <c r="D135" s="842" t="s">
        <v>56</v>
      </c>
      <c r="E135" s="842">
        <v>2353</v>
      </c>
      <c r="F135" s="830">
        <v>611.35799999999995</v>
      </c>
      <c r="G135" s="830">
        <v>2025</v>
      </c>
      <c r="H135" s="830">
        <v>5</v>
      </c>
      <c r="I135" s="830">
        <v>2030</v>
      </c>
      <c r="J135" s="830">
        <v>40</v>
      </c>
      <c r="K135" s="843">
        <v>3159.5285333409461</v>
      </c>
      <c r="L135" s="843">
        <v>3.129124850880427</v>
      </c>
      <c r="M135" s="844">
        <v>0</v>
      </c>
      <c r="N135" s="844">
        <v>1</v>
      </c>
      <c r="O135" s="845">
        <v>49.643799999999999</v>
      </c>
      <c r="P135" s="844">
        <v>0</v>
      </c>
      <c r="Q135" s="845">
        <v>27.081952747147497</v>
      </c>
      <c r="R135" s="829">
        <v>6033.96</v>
      </c>
      <c r="S135" s="836">
        <v>0.5649240860756457</v>
      </c>
      <c r="T135" s="836">
        <v>2.5500000000000002E-2</v>
      </c>
      <c r="U135" s="846">
        <v>3.7999999999999999E-2</v>
      </c>
      <c r="V135" s="847">
        <v>210</v>
      </c>
      <c r="W135" s="848">
        <v>1.9620000000000002E-3</v>
      </c>
      <c r="X135" s="848">
        <v>9.4619999999999999E-3</v>
      </c>
      <c r="Y135" s="849">
        <v>1.9620000000000002E-3</v>
      </c>
      <c r="Z135" s="850">
        <v>1.9620000000000002E-3</v>
      </c>
      <c r="AD135" s="952" t="s">
        <v>56</v>
      </c>
      <c r="AE135" s="947">
        <v>2353</v>
      </c>
      <c r="AF135" s="923">
        <v>3159.5285333409461</v>
      </c>
      <c r="AG135" s="923">
        <v>27.081952747147497</v>
      </c>
      <c r="AH135" s="948">
        <v>8.1729999999999997E-2</v>
      </c>
      <c r="AI135" s="937">
        <v>260.4416750279799</v>
      </c>
      <c r="AJ135" s="937">
        <v>49.643799999999999</v>
      </c>
      <c r="AK135" s="792">
        <v>2.6162731357831728E-2</v>
      </c>
      <c r="AL135" s="923">
        <v>1.2988174029819266</v>
      </c>
      <c r="AM135" s="923">
        <v>0</v>
      </c>
      <c r="AN135" s="937">
        <v>50.942617402981924</v>
      </c>
      <c r="AO135" s="937">
        <v>311.38429243096181</v>
      </c>
      <c r="AP135" s="792">
        <v>0.78</v>
      </c>
      <c r="AQ135" s="937">
        <v>45.571989876911637</v>
      </c>
      <c r="AR135" s="886">
        <v>0</v>
      </c>
      <c r="AS135" s="923">
        <v>5.10157128434897</v>
      </c>
      <c r="AT135" s="923">
        <v>30.782677066910306</v>
      </c>
      <c r="AU135" s="949">
        <v>3.129124850880427</v>
      </c>
      <c r="AV135" s="944">
        <v>0.14389502246807465</v>
      </c>
      <c r="AW135" s="923">
        <v>0.45026549072284977</v>
      </c>
      <c r="AX135" s="23">
        <v>0</v>
      </c>
      <c r="AY135" s="937">
        <v>79.934057285425226</v>
      </c>
      <c r="AZ135" s="923" t="s">
        <v>63</v>
      </c>
      <c r="BA135" s="950">
        <v>79.934057285425226</v>
      </c>
      <c r="BB135" s="951">
        <v>311.38429243096181</v>
      </c>
      <c r="BL135" s="887"/>
      <c r="BN135" s="945"/>
    </row>
    <row r="136" spans="3:66">
      <c r="C136" s="841" t="s">
        <v>237</v>
      </c>
      <c r="D136" s="842" t="s">
        <v>66</v>
      </c>
      <c r="E136" s="842">
        <v>2814</v>
      </c>
      <c r="F136" s="830">
        <v>593.18600000000004</v>
      </c>
      <c r="G136" s="830">
        <v>2025</v>
      </c>
      <c r="H136" s="830">
        <v>5</v>
      </c>
      <c r="I136" s="830">
        <v>2030</v>
      </c>
      <c r="J136" s="830">
        <v>40</v>
      </c>
      <c r="K136" s="843">
        <v>3068.38828718688</v>
      </c>
      <c r="L136" s="843">
        <v>3.129124850880427</v>
      </c>
      <c r="M136" s="844">
        <v>0</v>
      </c>
      <c r="N136" s="844">
        <v>1</v>
      </c>
      <c r="O136" s="845">
        <v>49.643799999999999</v>
      </c>
      <c r="P136" s="844">
        <v>0</v>
      </c>
      <c r="Q136" s="845">
        <v>27.081952747147497</v>
      </c>
      <c r="R136" s="829">
        <v>6058.119999999999</v>
      </c>
      <c r="S136" s="836">
        <v>0.5649240860756457</v>
      </c>
      <c r="T136" s="836">
        <v>2.5500000000000002E-2</v>
      </c>
      <c r="U136" s="846">
        <v>3.7999999999999999E-2</v>
      </c>
      <c r="V136" s="847">
        <v>210</v>
      </c>
      <c r="W136" s="848">
        <v>1.9620000000000002E-3</v>
      </c>
      <c r="X136" s="848">
        <v>9.4619999999999999E-3</v>
      </c>
      <c r="Y136" s="849">
        <v>1.9620000000000002E-3</v>
      </c>
      <c r="Z136" s="850">
        <v>1.9620000000000002E-3</v>
      </c>
      <c r="AD136" s="952" t="s">
        <v>66</v>
      </c>
      <c r="AE136" s="947">
        <v>2814</v>
      </c>
      <c r="AF136" s="923">
        <v>3068.38828718688</v>
      </c>
      <c r="AG136" s="923">
        <v>27.081952747147497</v>
      </c>
      <c r="AH136" s="948">
        <v>8.1729999999999997E-2</v>
      </c>
      <c r="AI136" s="937">
        <v>252.99278270980807</v>
      </c>
      <c r="AJ136" s="937">
        <v>49.643799999999999</v>
      </c>
      <c r="AK136" s="792">
        <v>2.6162731357831728E-2</v>
      </c>
      <c r="AL136" s="923">
        <v>1.2988174029819266</v>
      </c>
      <c r="AM136" s="923">
        <v>60.337595725055991</v>
      </c>
      <c r="AN136" s="937">
        <v>111.28021312803791</v>
      </c>
      <c r="AO136" s="937">
        <v>364.272995837846</v>
      </c>
      <c r="AP136" s="792">
        <v>0.78</v>
      </c>
      <c r="AQ136" s="937">
        <v>53.312404261480793</v>
      </c>
      <c r="AR136" s="886">
        <v>0</v>
      </c>
      <c r="AS136" s="923">
        <v>5.7200873382155413</v>
      </c>
      <c r="AT136" s="923">
        <v>34.65297550539033</v>
      </c>
      <c r="AU136" s="949">
        <v>3.129124850880427</v>
      </c>
      <c r="AV136" s="944">
        <v>0.14389502246807465</v>
      </c>
      <c r="AW136" s="923">
        <v>0.45026549072284977</v>
      </c>
      <c r="AX136" s="23">
        <v>0</v>
      </c>
      <c r="AY136" s="937">
        <v>91.54477010847441</v>
      </c>
      <c r="AZ136" s="923" t="s">
        <v>63</v>
      </c>
      <c r="BA136" s="950">
        <v>91.54477010847441</v>
      </c>
      <c r="BB136" s="951">
        <v>364.272995837846</v>
      </c>
      <c r="BL136" s="887"/>
      <c r="BN136" s="945"/>
    </row>
    <row r="137" spans="3:66">
      <c r="C137" s="841" t="s">
        <v>61</v>
      </c>
      <c r="D137" s="842" t="s">
        <v>67</v>
      </c>
      <c r="E137" s="842">
        <v>4225</v>
      </c>
      <c r="F137" s="830">
        <v>560.08699999999999</v>
      </c>
      <c r="G137" s="830">
        <v>2025</v>
      </c>
      <c r="H137" s="830">
        <v>5</v>
      </c>
      <c r="I137" s="830">
        <v>2030</v>
      </c>
      <c r="J137" s="830">
        <v>40</v>
      </c>
      <c r="K137" s="843">
        <v>3007.6281230841696</v>
      </c>
      <c r="L137" s="843">
        <v>3.129124850880427</v>
      </c>
      <c r="M137" s="844">
        <v>0</v>
      </c>
      <c r="N137" s="844">
        <v>1</v>
      </c>
      <c r="O137" s="845">
        <v>49.643799999999999</v>
      </c>
      <c r="P137" s="844">
        <v>0</v>
      </c>
      <c r="Q137" s="845">
        <v>27.081952747147497</v>
      </c>
      <c r="R137" s="829">
        <v>6076.24</v>
      </c>
      <c r="S137" s="836">
        <v>0.5649240860756457</v>
      </c>
      <c r="T137" s="836">
        <v>2.5500000000000002E-2</v>
      </c>
      <c r="U137" s="846">
        <v>3.7999999999999999E-2</v>
      </c>
      <c r="V137" s="847">
        <v>210</v>
      </c>
      <c r="W137" s="848">
        <v>1.9620000000000002E-3</v>
      </c>
      <c r="X137" s="848">
        <v>9.4619999999999999E-3</v>
      </c>
      <c r="Y137" s="849">
        <v>1.9620000000000002E-3</v>
      </c>
      <c r="Z137" s="850">
        <v>1.9620000000000002E-3</v>
      </c>
      <c r="AD137" s="952" t="s">
        <v>67</v>
      </c>
      <c r="AE137" s="947">
        <v>4225</v>
      </c>
      <c r="AF137" s="923">
        <v>3007.6281230841696</v>
      </c>
      <c r="AG137" s="923">
        <v>27.081952747147497</v>
      </c>
      <c r="AH137" s="948">
        <v>8.1729999999999997E-2</v>
      </c>
      <c r="AI137" s="937">
        <v>248.02685449769353</v>
      </c>
      <c r="AJ137" s="937">
        <v>49.643799999999999</v>
      </c>
      <c r="AK137" s="792">
        <v>2.6162731357831728E-2</v>
      </c>
      <c r="AL137" s="923">
        <v>1.2988174029819266</v>
      </c>
      <c r="AM137" s="923">
        <v>9.2536638782400011</v>
      </c>
      <c r="AN137" s="937">
        <v>60.196281281221928</v>
      </c>
      <c r="AO137" s="937">
        <v>308.22313577891543</v>
      </c>
      <c r="AP137" s="792">
        <v>0.78</v>
      </c>
      <c r="AQ137" s="937">
        <v>45.10934547753709</v>
      </c>
      <c r="AR137" s="886">
        <v>0</v>
      </c>
      <c r="AS137" s="923">
        <v>5.716678296246049</v>
      </c>
      <c r="AT137" s="923">
        <v>34.735909330782093</v>
      </c>
      <c r="AU137" s="949">
        <v>3.129124850880427</v>
      </c>
      <c r="AV137" s="944">
        <v>0.14389502246807465</v>
      </c>
      <c r="AW137" s="923">
        <v>0.45026549072284977</v>
      </c>
      <c r="AX137" s="23">
        <v>0</v>
      </c>
      <c r="AY137" s="937">
        <v>83.424645149922469</v>
      </c>
      <c r="AZ137" s="923" t="s">
        <v>63</v>
      </c>
      <c r="BA137" s="950">
        <v>83.424645149922469</v>
      </c>
      <c r="BB137" s="951">
        <v>308.22313577891543</v>
      </c>
      <c r="BL137" s="887"/>
      <c r="BN137" s="945"/>
    </row>
    <row r="138" spans="3:66">
      <c r="C138" s="841" t="s">
        <v>238</v>
      </c>
      <c r="D138" s="842" t="s">
        <v>68</v>
      </c>
      <c r="E138" s="842">
        <v>6130</v>
      </c>
      <c r="F138" s="830">
        <v>525.04100000000005</v>
      </c>
      <c r="G138" s="830">
        <v>2025</v>
      </c>
      <c r="H138" s="830">
        <v>5</v>
      </c>
      <c r="I138" s="830">
        <v>2030</v>
      </c>
      <c r="J138" s="830">
        <v>40</v>
      </c>
      <c r="K138" s="843">
        <v>3007.6281230841696</v>
      </c>
      <c r="L138" s="843">
        <v>3.129124850880427</v>
      </c>
      <c r="M138" s="844">
        <v>0</v>
      </c>
      <c r="N138" s="844">
        <v>1</v>
      </c>
      <c r="O138" s="845">
        <v>49.643799999999999</v>
      </c>
      <c r="P138" s="844">
        <v>0</v>
      </c>
      <c r="Q138" s="845">
        <v>27.081952747147497</v>
      </c>
      <c r="R138" s="829">
        <v>6076.24</v>
      </c>
      <c r="S138" s="836">
        <v>0.5649240860756457</v>
      </c>
      <c r="T138" s="836">
        <v>2.5500000000000002E-2</v>
      </c>
      <c r="U138" s="846">
        <v>3.7999999999999999E-2</v>
      </c>
      <c r="V138" s="847">
        <v>210</v>
      </c>
      <c r="W138" s="848">
        <v>1.9620000000000002E-3</v>
      </c>
      <c r="X138" s="848">
        <v>9.4619999999999999E-3</v>
      </c>
      <c r="Y138" s="849">
        <v>1.9620000000000002E-3</v>
      </c>
      <c r="Z138" s="850">
        <v>1.9620000000000002E-3</v>
      </c>
      <c r="AD138" s="952" t="s">
        <v>68</v>
      </c>
      <c r="AE138" s="947">
        <v>6130</v>
      </c>
      <c r="AF138" s="923">
        <v>3007.6281230841696</v>
      </c>
      <c r="AG138" s="923">
        <v>27.081952747147497</v>
      </c>
      <c r="AH138" s="948">
        <v>8.1729999999999997E-2</v>
      </c>
      <c r="AI138" s="937">
        <v>248.02685449769353</v>
      </c>
      <c r="AJ138" s="937">
        <v>49.643799999999999</v>
      </c>
      <c r="AK138" s="792">
        <v>2.6162731357831728E-2</v>
      </c>
      <c r="AL138" s="923">
        <v>1.2988174029819266</v>
      </c>
      <c r="AM138" s="923">
        <v>16.328674891008003</v>
      </c>
      <c r="AN138" s="937">
        <v>67.27129229398993</v>
      </c>
      <c r="AO138" s="937">
        <v>315.29814679168345</v>
      </c>
      <c r="AP138" s="792">
        <v>0.78</v>
      </c>
      <c r="AQ138" s="937">
        <v>46.144793758295783</v>
      </c>
      <c r="AR138" s="886">
        <v>0</v>
      </c>
      <c r="AS138" s="923">
        <v>4.944831658985902</v>
      </c>
      <c r="AT138" s="923">
        <v>30.045983919596498</v>
      </c>
      <c r="AU138" s="949">
        <v>3.129124850880427</v>
      </c>
      <c r="AV138" s="944">
        <v>0.14389502246807465</v>
      </c>
      <c r="AW138" s="923">
        <v>0.45026549072284977</v>
      </c>
      <c r="AX138" s="23">
        <v>0</v>
      </c>
      <c r="AY138" s="937">
        <v>79.770168019495571</v>
      </c>
      <c r="AZ138" s="923" t="s">
        <v>63</v>
      </c>
      <c r="BA138" s="950">
        <v>79.770168019495571</v>
      </c>
      <c r="BB138" s="951">
        <v>315.29814679168345</v>
      </c>
      <c r="BL138" s="887"/>
      <c r="BN138" s="945"/>
    </row>
    <row r="139" spans="3:66">
      <c r="C139" s="826" t="s">
        <v>208</v>
      </c>
      <c r="D139" s="827" t="s">
        <v>101</v>
      </c>
      <c r="E139" s="827">
        <v>0</v>
      </c>
      <c r="F139" s="852">
        <v>1227</v>
      </c>
      <c r="G139" s="853">
        <v>2025</v>
      </c>
      <c r="H139" s="854">
        <v>5</v>
      </c>
      <c r="I139" s="855">
        <v>2030</v>
      </c>
      <c r="J139" s="853">
        <v>40</v>
      </c>
      <c r="K139" s="856">
        <v>2752.2692457948324</v>
      </c>
      <c r="L139" s="856">
        <v>2.7047028508804272</v>
      </c>
      <c r="M139" s="857">
        <v>0</v>
      </c>
      <c r="N139" s="857">
        <v>1</v>
      </c>
      <c r="O139" s="858">
        <v>42.383949999999999</v>
      </c>
      <c r="P139" s="857">
        <v>0</v>
      </c>
      <c r="Q139" s="858">
        <v>26.885996697616648</v>
      </c>
      <c r="R139" s="852">
        <v>6122</v>
      </c>
      <c r="S139" s="859">
        <v>0.55735731458622995</v>
      </c>
      <c r="T139" s="859">
        <v>2.5500000000000002E-2</v>
      </c>
      <c r="U139" s="860">
        <v>3.7999999999999999E-2</v>
      </c>
      <c r="V139" s="861">
        <v>210</v>
      </c>
      <c r="W139" s="862">
        <v>1.9620000000000002E-3</v>
      </c>
      <c r="X139" s="862">
        <v>9.4619999999999999E-3</v>
      </c>
      <c r="Y139" s="863">
        <v>1.9620000000000002E-3</v>
      </c>
      <c r="Z139" s="696">
        <v>1.9620000000000002E-3</v>
      </c>
      <c r="AD139" s="946" t="s">
        <v>101</v>
      </c>
      <c r="AE139" s="947">
        <v>0</v>
      </c>
      <c r="AF139" s="923">
        <v>2752.2692457948324</v>
      </c>
      <c r="AG139" s="923">
        <v>26.885996697616648</v>
      </c>
      <c r="AH139" s="948">
        <v>8.1820000000000004E-2</v>
      </c>
      <c r="AI139" s="937">
        <v>227.39048194073217</v>
      </c>
      <c r="AJ139" s="937">
        <v>42.383949999999999</v>
      </c>
      <c r="AK139" s="792">
        <v>2.6162731357831728E-2</v>
      </c>
      <c r="AL139" s="923">
        <v>1.1088798977337719</v>
      </c>
      <c r="AM139" s="923">
        <v>0</v>
      </c>
      <c r="AN139" s="937">
        <v>43.49282989773377</v>
      </c>
      <c r="AO139" s="937">
        <v>270.88331183846594</v>
      </c>
      <c r="AP139" s="792">
        <v>0.78</v>
      </c>
      <c r="AQ139" s="937">
        <v>39.644554478173795</v>
      </c>
      <c r="AR139" s="886">
        <v>0</v>
      </c>
      <c r="AS139" s="923">
        <v>5.6147516544049472</v>
      </c>
      <c r="AT139" s="923">
        <v>34.373509628267094</v>
      </c>
      <c r="AU139" s="949">
        <v>2.7047028508804272</v>
      </c>
      <c r="AV139" s="944">
        <v>0.14389502246807465</v>
      </c>
      <c r="AW139" s="923">
        <v>0.38919327749690463</v>
      </c>
      <c r="AX139" s="23">
        <v>0</v>
      </c>
      <c r="AY139" s="937">
        <v>77.111960234818213</v>
      </c>
      <c r="AZ139" s="923" t="s">
        <v>63</v>
      </c>
      <c r="BA139" s="950">
        <v>77.111960234818213</v>
      </c>
      <c r="BB139" s="951">
        <v>270.88331183846594</v>
      </c>
      <c r="BL139" s="887"/>
      <c r="BN139" s="945"/>
    </row>
    <row r="140" spans="3:66">
      <c r="C140" s="841" t="s">
        <v>234</v>
      </c>
      <c r="D140" s="842" t="s">
        <v>64</v>
      </c>
      <c r="E140" s="842">
        <v>19</v>
      </c>
      <c r="F140" s="830">
        <v>1239.27</v>
      </c>
      <c r="G140" s="830">
        <v>2025</v>
      </c>
      <c r="H140" s="830">
        <v>5</v>
      </c>
      <c r="I140" s="830">
        <v>2030</v>
      </c>
      <c r="J140" s="830">
        <v>40</v>
      </c>
      <c r="K140" s="843">
        <v>3027.4961703743161</v>
      </c>
      <c r="L140" s="843">
        <v>2.7047028508804272</v>
      </c>
      <c r="M140" s="844">
        <v>0</v>
      </c>
      <c r="N140" s="844">
        <v>1</v>
      </c>
      <c r="O140" s="845">
        <v>42.383949999999999</v>
      </c>
      <c r="P140" s="844">
        <v>0</v>
      </c>
      <c r="Q140" s="845">
        <v>26.885996697616648</v>
      </c>
      <c r="R140" s="829">
        <v>6109.7560000000003</v>
      </c>
      <c r="S140" s="836">
        <v>0.55735731458622995</v>
      </c>
      <c r="T140" s="836">
        <v>2.5500000000000002E-2</v>
      </c>
      <c r="U140" s="846">
        <v>3.7999999999999999E-2</v>
      </c>
      <c r="V140" s="847">
        <v>210</v>
      </c>
      <c r="W140" s="848">
        <v>1.9620000000000002E-3</v>
      </c>
      <c r="X140" s="848">
        <v>9.4619999999999999E-3</v>
      </c>
      <c r="Y140" s="849">
        <v>1.9620000000000002E-3</v>
      </c>
      <c r="Z140" s="850">
        <v>1.9620000000000002E-3</v>
      </c>
      <c r="AD140" s="952" t="s">
        <v>64</v>
      </c>
      <c r="AE140" s="947">
        <v>19</v>
      </c>
      <c r="AF140" s="923">
        <v>3027.4961703743161</v>
      </c>
      <c r="AG140" s="923">
        <v>26.885996697616648</v>
      </c>
      <c r="AH140" s="948">
        <v>8.1820000000000004E-2</v>
      </c>
      <c r="AI140" s="937">
        <v>249.90954890982553</v>
      </c>
      <c r="AJ140" s="937">
        <v>42.383949999999999</v>
      </c>
      <c r="AK140" s="792">
        <v>2.6162731357831728E-2</v>
      </c>
      <c r="AL140" s="923">
        <v>1.1088798977337719</v>
      </c>
      <c r="AM140" s="923">
        <v>0</v>
      </c>
      <c r="AN140" s="937">
        <v>43.49282989773377</v>
      </c>
      <c r="AO140" s="937">
        <v>293.40237880755933</v>
      </c>
      <c r="AP140" s="792">
        <v>0.78</v>
      </c>
      <c r="AQ140" s="937">
        <v>42.940284920904951</v>
      </c>
      <c r="AR140" s="886">
        <v>0</v>
      </c>
      <c r="AS140" s="923">
        <v>5.6947139982809709</v>
      </c>
      <c r="AT140" s="923">
        <v>34.79331301928115</v>
      </c>
      <c r="AU140" s="949">
        <v>2.7047028508804272</v>
      </c>
      <c r="AV140" s="944">
        <v>0.14389502246807465</v>
      </c>
      <c r="AW140" s="923">
        <v>0.38919327749690463</v>
      </c>
      <c r="AX140" s="23">
        <v>0</v>
      </c>
      <c r="AY140" s="937">
        <v>80.827494068563425</v>
      </c>
      <c r="AZ140" s="923" t="s">
        <v>63</v>
      </c>
      <c r="BA140" s="950">
        <v>80.827494068563425</v>
      </c>
      <c r="BB140" s="951">
        <v>293.40237880755933</v>
      </c>
      <c r="BL140" s="887"/>
      <c r="BN140" s="945"/>
    </row>
    <row r="141" spans="3:66">
      <c r="C141" s="841" t="s">
        <v>235</v>
      </c>
      <c r="D141" s="842" t="s">
        <v>65</v>
      </c>
      <c r="E141" s="842">
        <v>497</v>
      </c>
      <c r="F141" s="830">
        <v>1192.644</v>
      </c>
      <c r="G141" s="830">
        <v>2025</v>
      </c>
      <c r="H141" s="830">
        <v>5</v>
      </c>
      <c r="I141" s="830">
        <v>2030</v>
      </c>
      <c r="J141" s="830">
        <v>40</v>
      </c>
      <c r="K141" s="843">
        <v>3275.2004024958505</v>
      </c>
      <c r="L141" s="843">
        <v>2.7047028508804272</v>
      </c>
      <c r="M141" s="844">
        <v>0</v>
      </c>
      <c r="N141" s="844">
        <v>1</v>
      </c>
      <c r="O141" s="845">
        <v>42.383949999999999</v>
      </c>
      <c r="P141" s="844">
        <v>0</v>
      </c>
      <c r="Q141" s="845">
        <v>26.885996697616648</v>
      </c>
      <c r="R141" s="829">
        <v>6140.3659999999991</v>
      </c>
      <c r="S141" s="836">
        <v>0.55735731458622995</v>
      </c>
      <c r="T141" s="836">
        <v>2.5500000000000002E-2</v>
      </c>
      <c r="U141" s="846">
        <v>3.7999999999999999E-2</v>
      </c>
      <c r="V141" s="847">
        <v>210</v>
      </c>
      <c r="W141" s="848">
        <v>1.9620000000000002E-3</v>
      </c>
      <c r="X141" s="848">
        <v>9.4619999999999999E-3</v>
      </c>
      <c r="Y141" s="849">
        <v>1.9620000000000002E-3</v>
      </c>
      <c r="Z141" s="850">
        <v>1.9620000000000002E-3</v>
      </c>
      <c r="AD141" s="952" t="s">
        <v>65</v>
      </c>
      <c r="AE141" s="947">
        <v>497</v>
      </c>
      <c r="AF141" s="923">
        <v>3275.2004024958505</v>
      </c>
      <c r="AG141" s="923">
        <v>26.885996697616648</v>
      </c>
      <c r="AH141" s="948">
        <v>8.1820000000000004E-2</v>
      </c>
      <c r="AI141" s="937">
        <v>270.17670918200946</v>
      </c>
      <c r="AJ141" s="937">
        <v>42.383949999999999</v>
      </c>
      <c r="AK141" s="792">
        <v>2.6162731357831728E-2</v>
      </c>
      <c r="AL141" s="923">
        <v>1.1088798977337719</v>
      </c>
      <c r="AM141" s="923">
        <v>0</v>
      </c>
      <c r="AN141" s="937">
        <v>43.49282989773377</v>
      </c>
      <c r="AO141" s="937">
        <v>313.66953907974323</v>
      </c>
      <c r="AP141" s="792">
        <v>0.78</v>
      </c>
      <c r="AQ141" s="937">
        <v>45.906442319362959</v>
      </c>
      <c r="AR141" s="886">
        <v>0</v>
      </c>
      <c r="AS141" s="923">
        <v>6.7601746648887975</v>
      </c>
      <c r="AT141" s="923">
        <v>41.509946666344561</v>
      </c>
      <c r="AU141" s="949">
        <v>2.7047028508804272</v>
      </c>
      <c r="AV141" s="944">
        <v>0.14389502246807465</v>
      </c>
      <c r="AW141" s="923">
        <v>0.38919327749690463</v>
      </c>
      <c r="AX141" s="23">
        <v>0</v>
      </c>
      <c r="AY141" s="937">
        <v>90.510285114084851</v>
      </c>
      <c r="AZ141" s="923" t="s">
        <v>63</v>
      </c>
      <c r="BA141" s="950">
        <v>90.510285114084851</v>
      </c>
      <c r="BB141" s="951">
        <v>313.66953907974323</v>
      </c>
      <c r="BL141" s="887"/>
      <c r="BN141" s="945"/>
    </row>
    <row r="142" spans="3:66">
      <c r="C142" s="841" t="s">
        <v>236</v>
      </c>
      <c r="D142" s="842" t="s">
        <v>56</v>
      </c>
      <c r="E142" s="842">
        <v>2353</v>
      </c>
      <c r="F142" s="830">
        <v>1155.8339999999998</v>
      </c>
      <c r="G142" s="830">
        <v>2025</v>
      </c>
      <c r="H142" s="830">
        <v>5</v>
      </c>
      <c r="I142" s="830">
        <v>2030</v>
      </c>
      <c r="J142" s="830">
        <v>40</v>
      </c>
      <c r="K142" s="843">
        <v>2862.3600156266257</v>
      </c>
      <c r="L142" s="843">
        <v>2.7047028508804272</v>
      </c>
      <c r="M142" s="844">
        <v>0</v>
      </c>
      <c r="N142" s="844">
        <v>1</v>
      </c>
      <c r="O142" s="845">
        <v>42.383949999999999</v>
      </c>
      <c r="P142" s="844">
        <v>0</v>
      </c>
      <c r="Q142" s="845">
        <v>26.885996697616648</v>
      </c>
      <c r="R142" s="829">
        <v>6115.8779999999997</v>
      </c>
      <c r="S142" s="836">
        <v>0.55735731458622995</v>
      </c>
      <c r="T142" s="836">
        <v>2.5500000000000002E-2</v>
      </c>
      <c r="U142" s="846">
        <v>3.7999999999999999E-2</v>
      </c>
      <c r="V142" s="847">
        <v>210</v>
      </c>
      <c r="W142" s="848">
        <v>1.9620000000000002E-3</v>
      </c>
      <c r="X142" s="848">
        <v>9.4619999999999999E-3</v>
      </c>
      <c r="Y142" s="849">
        <v>1.9620000000000002E-3</v>
      </c>
      <c r="Z142" s="850">
        <v>1.9620000000000002E-3</v>
      </c>
      <c r="AD142" s="952" t="s">
        <v>56</v>
      </c>
      <c r="AE142" s="947">
        <v>2353</v>
      </c>
      <c r="AF142" s="923">
        <v>2862.3600156266257</v>
      </c>
      <c r="AG142" s="923">
        <v>26.885996697616648</v>
      </c>
      <c r="AH142" s="948">
        <v>8.1820000000000004E-2</v>
      </c>
      <c r="AI142" s="937">
        <v>236.39810872836952</v>
      </c>
      <c r="AJ142" s="937">
        <v>42.383949999999999</v>
      </c>
      <c r="AK142" s="792">
        <v>2.6162731357831728E-2</v>
      </c>
      <c r="AL142" s="923">
        <v>1.1088798977337719</v>
      </c>
      <c r="AM142" s="923">
        <v>0</v>
      </c>
      <c r="AN142" s="937">
        <v>43.49282989773377</v>
      </c>
      <c r="AO142" s="937">
        <v>279.89093862610332</v>
      </c>
      <c r="AP142" s="792">
        <v>0.78</v>
      </c>
      <c r="AQ142" s="937">
        <v>40.962846655266262</v>
      </c>
      <c r="AR142" s="886">
        <v>0</v>
      </c>
      <c r="AS142" s="923">
        <v>5.10157128434897</v>
      </c>
      <c r="AT142" s="923">
        <v>31.200587583381612</v>
      </c>
      <c r="AU142" s="949">
        <v>2.7047028508804272</v>
      </c>
      <c r="AV142" s="944">
        <v>0.14389502246807465</v>
      </c>
      <c r="AW142" s="923">
        <v>0.38919327749690463</v>
      </c>
      <c r="AX142" s="23">
        <v>0</v>
      </c>
      <c r="AY142" s="937">
        <v>75.257330367025205</v>
      </c>
      <c r="AZ142" s="923" t="s">
        <v>63</v>
      </c>
      <c r="BA142" s="950">
        <v>75.257330367025205</v>
      </c>
      <c r="BB142" s="951">
        <v>279.89093862610332</v>
      </c>
      <c r="BL142" s="887"/>
      <c r="BN142" s="945"/>
    </row>
    <row r="143" spans="3:66">
      <c r="C143" s="841" t="s">
        <v>237</v>
      </c>
      <c r="D143" s="842" t="s">
        <v>66</v>
      </c>
      <c r="E143" s="842">
        <v>2814</v>
      </c>
      <c r="F143" s="830">
        <v>1121.4780000000001</v>
      </c>
      <c r="G143" s="830">
        <v>2025</v>
      </c>
      <c r="H143" s="830">
        <v>5</v>
      </c>
      <c r="I143" s="830">
        <v>2030</v>
      </c>
      <c r="J143" s="830">
        <v>40</v>
      </c>
      <c r="K143" s="843">
        <v>2779.7919382527807</v>
      </c>
      <c r="L143" s="843">
        <v>2.7047028508804272</v>
      </c>
      <c r="M143" s="844">
        <v>0</v>
      </c>
      <c r="N143" s="844">
        <v>1</v>
      </c>
      <c r="O143" s="845">
        <v>42.383949999999999</v>
      </c>
      <c r="P143" s="844">
        <v>0</v>
      </c>
      <c r="Q143" s="845">
        <v>26.885996697616648</v>
      </c>
      <c r="R143" s="829">
        <v>6140.3659999999991</v>
      </c>
      <c r="S143" s="836">
        <v>0.55735731458622995</v>
      </c>
      <c r="T143" s="836">
        <v>2.5500000000000002E-2</v>
      </c>
      <c r="U143" s="846">
        <v>3.7999999999999999E-2</v>
      </c>
      <c r="V143" s="847">
        <v>210</v>
      </c>
      <c r="W143" s="848">
        <v>1.9620000000000002E-3</v>
      </c>
      <c r="X143" s="848">
        <v>9.4619999999999999E-3</v>
      </c>
      <c r="Y143" s="849">
        <v>1.9620000000000002E-3</v>
      </c>
      <c r="Z143" s="850">
        <v>1.9620000000000002E-3</v>
      </c>
      <c r="AD143" s="952" t="s">
        <v>66</v>
      </c>
      <c r="AE143" s="947">
        <v>2814</v>
      </c>
      <c r="AF143" s="923">
        <v>2779.7919382527807</v>
      </c>
      <c r="AG143" s="923">
        <v>26.885996697616648</v>
      </c>
      <c r="AH143" s="948">
        <v>8.1820000000000004E-2</v>
      </c>
      <c r="AI143" s="937">
        <v>229.64238863764152</v>
      </c>
      <c r="AJ143" s="937">
        <v>42.383949999999999</v>
      </c>
      <c r="AK143" s="792">
        <v>2.6162731357831728E-2</v>
      </c>
      <c r="AL143" s="923">
        <v>1.1088798977337719</v>
      </c>
      <c r="AM143" s="923">
        <v>61.156748514700801</v>
      </c>
      <c r="AN143" s="937">
        <v>104.64957841243458</v>
      </c>
      <c r="AO143" s="937">
        <v>334.2919670500761</v>
      </c>
      <c r="AP143" s="792">
        <v>0.78</v>
      </c>
      <c r="AQ143" s="937">
        <v>48.924594170775677</v>
      </c>
      <c r="AR143" s="886">
        <v>0</v>
      </c>
      <c r="AS143" s="923">
        <v>5.7200873382155413</v>
      </c>
      <c r="AT143" s="923">
        <v>35.12342980860921</v>
      </c>
      <c r="AU143" s="949">
        <v>2.7047028508804272</v>
      </c>
      <c r="AV143" s="944">
        <v>0.14389502246807465</v>
      </c>
      <c r="AW143" s="923">
        <v>0.38919327749690463</v>
      </c>
      <c r="AX143" s="23">
        <v>0</v>
      </c>
      <c r="AY143" s="937">
        <v>87.141920107762203</v>
      </c>
      <c r="AZ143" s="923" t="s">
        <v>63</v>
      </c>
      <c r="BA143" s="950">
        <v>87.141920107762203</v>
      </c>
      <c r="BB143" s="951">
        <v>334.2919670500761</v>
      </c>
      <c r="BL143" s="887"/>
      <c r="BN143" s="945"/>
    </row>
    <row r="144" spans="3:66">
      <c r="C144" s="841" t="s">
        <v>61</v>
      </c>
      <c r="D144" s="842" t="s">
        <v>67</v>
      </c>
      <c r="E144" s="842">
        <v>4225</v>
      </c>
      <c r="F144" s="830">
        <v>1058.9010000000001</v>
      </c>
      <c r="G144" s="830">
        <v>2025</v>
      </c>
      <c r="H144" s="830">
        <v>5</v>
      </c>
      <c r="I144" s="830">
        <v>2030</v>
      </c>
      <c r="J144" s="830">
        <v>40</v>
      </c>
      <c r="K144" s="843">
        <v>2724.7465533368841</v>
      </c>
      <c r="L144" s="843">
        <v>2.7047028508804272</v>
      </c>
      <c r="M144" s="844">
        <v>0</v>
      </c>
      <c r="N144" s="844">
        <v>1</v>
      </c>
      <c r="O144" s="845">
        <v>42.383949999999999</v>
      </c>
      <c r="P144" s="844">
        <v>0</v>
      </c>
      <c r="Q144" s="845">
        <v>26.885996697616648</v>
      </c>
      <c r="R144" s="829">
        <v>6158.732</v>
      </c>
      <c r="S144" s="836">
        <v>0.55735731458622995</v>
      </c>
      <c r="T144" s="836">
        <v>2.5500000000000002E-2</v>
      </c>
      <c r="U144" s="846">
        <v>3.7999999999999999E-2</v>
      </c>
      <c r="V144" s="847">
        <v>210</v>
      </c>
      <c r="W144" s="848">
        <v>1.9620000000000002E-3</v>
      </c>
      <c r="X144" s="848">
        <v>9.4619999999999999E-3</v>
      </c>
      <c r="Y144" s="849">
        <v>1.9620000000000002E-3</v>
      </c>
      <c r="Z144" s="850">
        <v>1.9620000000000002E-3</v>
      </c>
      <c r="AD144" s="952" t="s">
        <v>67</v>
      </c>
      <c r="AE144" s="947">
        <v>4225</v>
      </c>
      <c r="AF144" s="923">
        <v>2724.7465533368841</v>
      </c>
      <c r="AG144" s="923">
        <v>26.885996697616648</v>
      </c>
      <c r="AH144" s="948">
        <v>8.1820000000000004E-2</v>
      </c>
      <c r="AI144" s="937">
        <v>225.13857524382286</v>
      </c>
      <c r="AJ144" s="937">
        <v>42.383949999999999</v>
      </c>
      <c r="AK144" s="792">
        <v>2.6162731357831728E-2</v>
      </c>
      <c r="AL144" s="923">
        <v>1.1088798977337719</v>
      </c>
      <c r="AM144" s="923">
        <v>9.3792930898320002</v>
      </c>
      <c r="AN144" s="937">
        <v>52.872122987565774</v>
      </c>
      <c r="AO144" s="937">
        <v>278.01069823138863</v>
      </c>
      <c r="AP144" s="792">
        <v>0.78</v>
      </c>
      <c r="AQ144" s="937">
        <v>40.687668046977613</v>
      </c>
      <c r="AR144" s="886">
        <v>0</v>
      </c>
      <c r="AS144" s="923">
        <v>5.716678296246049</v>
      </c>
      <c r="AT144" s="923">
        <v>35.20748955679602</v>
      </c>
      <c r="AU144" s="949">
        <v>2.7047028508804272</v>
      </c>
      <c r="AV144" s="944">
        <v>0.14389502246807465</v>
      </c>
      <c r="AW144" s="923">
        <v>0.38919327749690463</v>
      </c>
      <c r="AX144" s="23">
        <v>0</v>
      </c>
      <c r="AY144" s="937">
        <v>78.989053732150964</v>
      </c>
      <c r="AZ144" s="923" t="s">
        <v>63</v>
      </c>
      <c r="BA144" s="950">
        <v>78.989053732150964</v>
      </c>
      <c r="BB144" s="951">
        <v>278.01069823138863</v>
      </c>
      <c r="BL144" s="887"/>
      <c r="BN144" s="945"/>
    </row>
    <row r="145" spans="3:66">
      <c r="C145" s="841" t="s">
        <v>238</v>
      </c>
      <c r="D145" s="842" t="s">
        <v>68</v>
      </c>
      <c r="E145" s="842">
        <v>6130</v>
      </c>
      <c r="F145" s="830">
        <v>992.64300000000003</v>
      </c>
      <c r="G145" s="830">
        <v>2025</v>
      </c>
      <c r="H145" s="830">
        <v>5</v>
      </c>
      <c r="I145" s="830">
        <v>2030</v>
      </c>
      <c r="J145" s="830">
        <v>40</v>
      </c>
      <c r="K145" s="843">
        <v>2724.7465533368841</v>
      </c>
      <c r="L145" s="843">
        <v>2.7047028508804272</v>
      </c>
      <c r="M145" s="844">
        <v>0</v>
      </c>
      <c r="N145" s="844">
        <v>1</v>
      </c>
      <c r="O145" s="845">
        <v>42.383949999999999</v>
      </c>
      <c r="P145" s="844">
        <v>0</v>
      </c>
      <c r="Q145" s="845">
        <v>26.885996697616648</v>
      </c>
      <c r="R145" s="829">
        <v>6158.732</v>
      </c>
      <c r="S145" s="836">
        <v>0.55735731458622995</v>
      </c>
      <c r="T145" s="836">
        <v>2.5500000000000002E-2</v>
      </c>
      <c r="U145" s="846">
        <v>3.7999999999999999E-2</v>
      </c>
      <c r="V145" s="847">
        <v>210</v>
      </c>
      <c r="W145" s="848">
        <v>1.9620000000000002E-3</v>
      </c>
      <c r="X145" s="848">
        <v>9.4619999999999999E-3</v>
      </c>
      <c r="Y145" s="849">
        <v>1.9620000000000002E-3</v>
      </c>
      <c r="Z145" s="850">
        <v>1.9620000000000002E-3</v>
      </c>
      <c r="AD145" s="952" t="s">
        <v>68</v>
      </c>
      <c r="AE145" s="947">
        <v>6130</v>
      </c>
      <c r="AF145" s="923">
        <v>2724.7465533368841</v>
      </c>
      <c r="AG145" s="923">
        <v>26.885996697616648</v>
      </c>
      <c r="AH145" s="948">
        <v>8.1820000000000004E-2</v>
      </c>
      <c r="AI145" s="937">
        <v>225.13857524382286</v>
      </c>
      <c r="AJ145" s="937">
        <v>42.383949999999999</v>
      </c>
      <c r="AK145" s="792">
        <v>2.6162731357831728E-2</v>
      </c>
      <c r="AL145" s="923">
        <v>1.1088798977337719</v>
      </c>
      <c r="AM145" s="923">
        <v>16.550355576614397</v>
      </c>
      <c r="AN145" s="937">
        <v>60.043185474348164</v>
      </c>
      <c r="AO145" s="937">
        <v>285.18176071817101</v>
      </c>
      <c r="AP145" s="792">
        <v>0.78</v>
      </c>
      <c r="AQ145" s="937">
        <v>41.737173738170441</v>
      </c>
      <c r="AR145" s="886">
        <v>0</v>
      </c>
      <c r="AS145" s="923">
        <v>4.944831658985902</v>
      </c>
      <c r="AT145" s="923">
        <v>30.453892972809566</v>
      </c>
      <c r="AU145" s="949">
        <v>2.7047028508804272</v>
      </c>
      <c r="AV145" s="944">
        <v>0.14389502246807465</v>
      </c>
      <c r="AW145" s="923">
        <v>0.38919327749690463</v>
      </c>
      <c r="AX145" s="23">
        <v>0</v>
      </c>
      <c r="AY145" s="937">
        <v>75.284962839357334</v>
      </c>
      <c r="AZ145" s="923" t="s">
        <v>63</v>
      </c>
      <c r="BA145" s="950">
        <v>75.284962839357334</v>
      </c>
      <c r="BB145" s="951">
        <v>285.18176071817101</v>
      </c>
      <c r="BL145" s="887"/>
      <c r="BN145" s="945"/>
    </row>
    <row r="146" spans="3:66">
      <c r="C146" s="826" t="s">
        <v>208</v>
      </c>
      <c r="D146" s="827" t="s">
        <v>102</v>
      </c>
      <c r="E146" s="827">
        <v>0</v>
      </c>
      <c r="F146" s="852">
        <v>233</v>
      </c>
      <c r="G146" s="853">
        <v>2025</v>
      </c>
      <c r="H146" s="854">
        <v>5</v>
      </c>
      <c r="I146" s="855">
        <v>2030</v>
      </c>
      <c r="J146" s="853">
        <v>40</v>
      </c>
      <c r="K146" s="856">
        <v>2097.8384626575025</v>
      </c>
      <c r="L146" s="856">
        <v>8.3230537267908176</v>
      </c>
      <c r="M146" s="857">
        <v>1</v>
      </c>
      <c r="N146" s="857">
        <v>0.99</v>
      </c>
      <c r="O146" s="858">
        <v>40.779236024371826</v>
      </c>
      <c r="P146" s="857">
        <v>0.03</v>
      </c>
      <c r="Q146" s="858">
        <v>27.130040121265498</v>
      </c>
      <c r="R146" s="852">
        <v>9717</v>
      </c>
      <c r="S146" s="859">
        <v>0.35115174229668622</v>
      </c>
      <c r="T146" s="859">
        <v>2.7539999999999999E-2</v>
      </c>
      <c r="U146" s="860">
        <v>3.9E-2</v>
      </c>
      <c r="V146" s="861">
        <v>28.4</v>
      </c>
      <c r="W146" s="862">
        <v>1.9620000000000002E-3</v>
      </c>
      <c r="X146" s="862">
        <v>9.4619999999999999E-3</v>
      </c>
      <c r="Y146" s="863">
        <v>1.9620000000000002E-3</v>
      </c>
      <c r="Z146" s="696">
        <v>1.9620000000000002E-3</v>
      </c>
      <c r="AD146" s="946" t="s">
        <v>102</v>
      </c>
      <c r="AE146" s="947">
        <v>0</v>
      </c>
      <c r="AF146" s="923">
        <v>2097.8384626575025</v>
      </c>
      <c r="AG146" s="923">
        <v>27.130040121265498</v>
      </c>
      <c r="AH146" s="948">
        <v>8.1750000000000003E-2</v>
      </c>
      <c r="AI146" s="937">
        <v>173.7161751021643</v>
      </c>
      <c r="AJ146" s="937">
        <v>40.779236024371826</v>
      </c>
      <c r="AK146" s="792">
        <v>2.6162731357831728E-2</v>
      </c>
      <c r="AL146" s="923">
        <v>1.066896197083254</v>
      </c>
      <c r="AM146" s="923">
        <v>0</v>
      </c>
      <c r="AN146" s="937">
        <v>41.846132221455079</v>
      </c>
      <c r="AO146" s="937">
        <v>215.56230732361939</v>
      </c>
      <c r="AP146" s="792">
        <v>0.33</v>
      </c>
      <c r="AQ146" s="937">
        <v>74.568391906606948</v>
      </c>
      <c r="AR146" s="886">
        <v>0</v>
      </c>
      <c r="AS146" s="923">
        <v>5.6147516544049472</v>
      </c>
      <c r="AT146" s="923">
        <v>54.558541825852878</v>
      </c>
      <c r="AU146" s="949">
        <v>8.3230537267908176</v>
      </c>
      <c r="AV146" s="944">
        <v>0.14389502246807465</v>
      </c>
      <c r="AW146" s="923">
        <v>1.197646003019557</v>
      </c>
      <c r="AX146" s="23">
        <v>0</v>
      </c>
      <c r="AY146" s="937">
        <v>138.64763346227022</v>
      </c>
      <c r="AZ146" s="923" t="s">
        <v>63</v>
      </c>
      <c r="BA146" s="950">
        <v>138.64763346227022</v>
      </c>
      <c r="BB146" s="951">
        <v>215.56230732361939</v>
      </c>
      <c r="BL146" s="887"/>
      <c r="BN146" s="945"/>
    </row>
    <row r="147" spans="3:66">
      <c r="C147" s="841" t="s">
        <v>234</v>
      </c>
      <c r="D147" s="842" t="s">
        <v>64</v>
      </c>
      <c r="E147" s="842">
        <v>19</v>
      </c>
      <c r="F147" s="830">
        <v>236.72800000000001</v>
      </c>
      <c r="G147" s="830">
        <v>2025</v>
      </c>
      <c r="H147" s="830">
        <v>5</v>
      </c>
      <c r="I147" s="830">
        <v>2030</v>
      </c>
      <c r="J147" s="830">
        <v>40</v>
      </c>
      <c r="K147" s="843">
        <v>2307.6223089232531</v>
      </c>
      <c r="L147" s="843">
        <v>8.3230537267908176</v>
      </c>
      <c r="M147" s="844">
        <v>1</v>
      </c>
      <c r="N147" s="844">
        <v>0.99</v>
      </c>
      <c r="O147" s="845">
        <v>40.779236024371826</v>
      </c>
      <c r="P147" s="844">
        <v>0.03</v>
      </c>
      <c r="Q147" s="845">
        <v>27.130040121265498</v>
      </c>
      <c r="R147" s="829">
        <v>9678.1319999999996</v>
      </c>
      <c r="S147" s="836">
        <v>0.35115174229668622</v>
      </c>
      <c r="T147" s="836">
        <v>2.7539999999999999E-2</v>
      </c>
      <c r="U147" s="846">
        <v>3.9E-2</v>
      </c>
      <c r="V147" s="847">
        <v>28.4</v>
      </c>
      <c r="W147" s="848">
        <v>1.9620000000000002E-3</v>
      </c>
      <c r="X147" s="848">
        <v>9.4619999999999999E-3</v>
      </c>
      <c r="Y147" s="849">
        <v>1.9620000000000002E-3</v>
      </c>
      <c r="Z147" s="850">
        <v>1.9620000000000002E-3</v>
      </c>
      <c r="AD147" s="952" t="s">
        <v>64</v>
      </c>
      <c r="AE147" s="947">
        <v>19</v>
      </c>
      <c r="AF147" s="923">
        <v>2307.6223089232531</v>
      </c>
      <c r="AG147" s="923">
        <v>27.130040121265498</v>
      </c>
      <c r="AH147" s="948">
        <v>8.1750000000000003E-2</v>
      </c>
      <c r="AI147" s="937">
        <v>190.86600453438942</v>
      </c>
      <c r="AJ147" s="937">
        <v>40.779236024371826</v>
      </c>
      <c r="AK147" s="792">
        <v>2.6162731357831728E-2</v>
      </c>
      <c r="AL147" s="923">
        <v>1.066896197083254</v>
      </c>
      <c r="AM147" s="923">
        <v>0</v>
      </c>
      <c r="AN147" s="937">
        <v>41.846132221455079</v>
      </c>
      <c r="AO147" s="937">
        <v>232.71213675584448</v>
      </c>
      <c r="AP147" s="792">
        <v>0.33</v>
      </c>
      <c r="AQ147" s="937">
        <v>80.500946712274967</v>
      </c>
      <c r="AR147" s="886">
        <v>0</v>
      </c>
      <c r="AS147" s="923">
        <v>5.6947139982809709</v>
      </c>
      <c r="AT147" s="923">
        <v>55.114193777611007</v>
      </c>
      <c r="AU147" s="949">
        <v>8.3230537267908176</v>
      </c>
      <c r="AV147" s="944">
        <v>0.14389502246807465</v>
      </c>
      <c r="AW147" s="923">
        <v>1.197646003019557</v>
      </c>
      <c r="AX147" s="23">
        <v>0</v>
      </c>
      <c r="AY147" s="937">
        <v>145.13584021969635</v>
      </c>
      <c r="AZ147" s="923" t="s">
        <v>63</v>
      </c>
      <c r="BA147" s="950">
        <v>145.13584021969635</v>
      </c>
      <c r="BB147" s="951">
        <v>232.71213675584448</v>
      </c>
      <c r="BL147" s="887"/>
      <c r="BN147" s="945"/>
    </row>
    <row r="148" spans="3:66">
      <c r="C148" s="841" t="s">
        <v>235</v>
      </c>
      <c r="D148" s="842" t="s">
        <v>65</v>
      </c>
      <c r="E148" s="842">
        <v>497</v>
      </c>
      <c r="F148" s="830">
        <v>225.078</v>
      </c>
      <c r="G148" s="830">
        <v>2025</v>
      </c>
      <c r="H148" s="830">
        <v>5</v>
      </c>
      <c r="I148" s="830">
        <v>2030</v>
      </c>
      <c r="J148" s="830">
        <v>40</v>
      </c>
      <c r="K148" s="843">
        <v>2454.4710013092777</v>
      </c>
      <c r="L148" s="843">
        <v>8.3230537267908176</v>
      </c>
      <c r="M148" s="844">
        <v>1</v>
      </c>
      <c r="N148" s="844">
        <v>0.99</v>
      </c>
      <c r="O148" s="845">
        <v>40.779236024371826</v>
      </c>
      <c r="P148" s="844">
        <v>0.03</v>
      </c>
      <c r="Q148" s="845">
        <v>27.130040121265498</v>
      </c>
      <c r="R148" s="829">
        <v>9755.8680000000004</v>
      </c>
      <c r="S148" s="836">
        <v>0.35115174229668622</v>
      </c>
      <c r="T148" s="836">
        <v>2.7539999999999999E-2</v>
      </c>
      <c r="U148" s="846">
        <v>3.9E-2</v>
      </c>
      <c r="V148" s="847">
        <v>28.4</v>
      </c>
      <c r="W148" s="848">
        <v>1.9620000000000002E-3</v>
      </c>
      <c r="X148" s="848">
        <v>9.4619999999999999E-3</v>
      </c>
      <c r="Y148" s="849">
        <v>1.9620000000000002E-3</v>
      </c>
      <c r="Z148" s="850">
        <v>1.9620000000000002E-3</v>
      </c>
      <c r="AD148" s="952" t="s">
        <v>65</v>
      </c>
      <c r="AE148" s="947">
        <v>497</v>
      </c>
      <c r="AF148" s="923">
        <v>2454.4710013092777</v>
      </c>
      <c r="AG148" s="923">
        <v>27.130040121265498</v>
      </c>
      <c r="AH148" s="948">
        <v>8.1750000000000003E-2</v>
      </c>
      <c r="AI148" s="937">
        <v>202.87088513694692</v>
      </c>
      <c r="AJ148" s="937">
        <v>40.779236024371826</v>
      </c>
      <c r="AK148" s="792">
        <v>2.6162731357831728E-2</v>
      </c>
      <c r="AL148" s="923">
        <v>1.066896197083254</v>
      </c>
      <c r="AM148" s="923">
        <v>0</v>
      </c>
      <c r="AN148" s="937">
        <v>41.846132221455079</v>
      </c>
      <c r="AO148" s="937">
        <v>244.71701735840202</v>
      </c>
      <c r="AP148" s="792">
        <v>0.33</v>
      </c>
      <c r="AQ148" s="937">
        <v>84.653735076242569</v>
      </c>
      <c r="AR148" s="886">
        <v>0</v>
      </c>
      <c r="AS148" s="923">
        <v>6.7601746648887975</v>
      </c>
      <c r="AT148" s="923">
        <v>65.951371687599348</v>
      </c>
      <c r="AU148" s="949">
        <v>8.3230537267908176</v>
      </c>
      <c r="AV148" s="944">
        <v>0.14389502246807465</v>
      </c>
      <c r="AW148" s="923">
        <v>1.197646003019557</v>
      </c>
      <c r="AX148" s="23">
        <v>0</v>
      </c>
      <c r="AY148" s="937">
        <v>160.12580649365231</v>
      </c>
      <c r="AZ148" s="923" t="s">
        <v>63</v>
      </c>
      <c r="BA148" s="950">
        <v>160.12580649365231</v>
      </c>
      <c r="BB148" s="951">
        <v>244.71701735840202</v>
      </c>
      <c r="BL148" s="887"/>
      <c r="BN148" s="945"/>
    </row>
    <row r="149" spans="3:66">
      <c r="C149" s="841" t="s">
        <v>236</v>
      </c>
      <c r="D149" s="842" t="s">
        <v>56</v>
      </c>
      <c r="E149" s="842">
        <v>2353</v>
      </c>
      <c r="F149" s="830">
        <v>222.74799999999999</v>
      </c>
      <c r="G149" s="830">
        <v>2025</v>
      </c>
      <c r="H149" s="830">
        <v>5</v>
      </c>
      <c r="I149" s="830">
        <v>2030</v>
      </c>
      <c r="J149" s="830">
        <v>40</v>
      </c>
      <c r="K149" s="843">
        <v>2160.7736165372276</v>
      </c>
      <c r="L149" s="843">
        <v>8.3230537267908176</v>
      </c>
      <c r="M149" s="844">
        <v>1</v>
      </c>
      <c r="N149" s="844">
        <v>0.99</v>
      </c>
      <c r="O149" s="845">
        <v>40.779236024371826</v>
      </c>
      <c r="P149" s="844">
        <v>0.03</v>
      </c>
      <c r="Q149" s="845">
        <v>27.130040121265498</v>
      </c>
      <c r="R149" s="829">
        <v>9619.83</v>
      </c>
      <c r="S149" s="836">
        <v>0.35115174229668622</v>
      </c>
      <c r="T149" s="836">
        <v>2.7539999999999999E-2</v>
      </c>
      <c r="U149" s="846">
        <v>3.9E-2</v>
      </c>
      <c r="V149" s="847">
        <v>28.4</v>
      </c>
      <c r="W149" s="848">
        <v>1.9620000000000002E-3</v>
      </c>
      <c r="X149" s="848">
        <v>9.4619999999999999E-3</v>
      </c>
      <c r="Y149" s="849">
        <v>1.9620000000000002E-3</v>
      </c>
      <c r="Z149" s="850">
        <v>1.9620000000000002E-3</v>
      </c>
      <c r="AD149" s="952" t="s">
        <v>56</v>
      </c>
      <c r="AE149" s="947">
        <v>2353</v>
      </c>
      <c r="AF149" s="923">
        <v>2160.7736165372276</v>
      </c>
      <c r="AG149" s="923">
        <v>27.130040121265498</v>
      </c>
      <c r="AH149" s="948">
        <v>8.1750000000000003E-2</v>
      </c>
      <c r="AI149" s="937">
        <v>178.86112393183183</v>
      </c>
      <c r="AJ149" s="937">
        <v>40.779236024371826</v>
      </c>
      <c r="AK149" s="792">
        <v>2.6162731357831728E-2</v>
      </c>
      <c r="AL149" s="923">
        <v>1.066896197083254</v>
      </c>
      <c r="AM149" s="923">
        <v>0</v>
      </c>
      <c r="AN149" s="937">
        <v>41.846132221455079</v>
      </c>
      <c r="AO149" s="937">
        <v>220.70725615328689</v>
      </c>
      <c r="AP149" s="792">
        <v>0.33</v>
      </c>
      <c r="AQ149" s="937">
        <v>76.348158348307336</v>
      </c>
      <c r="AR149" s="886">
        <v>0</v>
      </c>
      <c r="AS149" s="923">
        <v>5.10157128434897</v>
      </c>
      <c r="AT149" s="923">
        <v>49.076248488318754</v>
      </c>
      <c r="AU149" s="949">
        <v>8.3230537267908176</v>
      </c>
      <c r="AV149" s="944">
        <v>0.14389502246807465</v>
      </c>
      <c r="AW149" s="923">
        <v>1.197646003019557</v>
      </c>
      <c r="AX149" s="23">
        <v>0</v>
      </c>
      <c r="AY149" s="937">
        <v>134.94510656643646</v>
      </c>
      <c r="AZ149" s="923" t="s">
        <v>63</v>
      </c>
      <c r="BA149" s="950">
        <v>134.94510656643646</v>
      </c>
      <c r="BB149" s="951">
        <v>220.70725615328689</v>
      </c>
      <c r="BL149" s="887"/>
      <c r="BN149" s="945"/>
    </row>
    <row r="150" spans="3:66">
      <c r="C150" s="841" t="s">
        <v>237</v>
      </c>
      <c r="D150" s="842" t="s">
        <v>66</v>
      </c>
      <c r="E150" s="842">
        <v>2814</v>
      </c>
      <c r="F150" s="830">
        <v>214.82600000000002</v>
      </c>
      <c r="G150" s="830">
        <v>2025</v>
      </c>
      <c r="H150" s="830">
        <v>5</v>
      </c>
      <c r="I150" s="830">
        <v>2030</v>
      </c>
      <c r="J150" s="830">
        <v>40</v>
      </c>
      <c r="K150" s="843">
        <v>2118.8168472840775</v>
      </c>
      <c r="L150" s="843">
        <v>8.3230537267908176</v>
      </c>
      <c r="M150" s="844">
        <v>1</v>
      </c>
      <c r="N150" s="844">
        <v>0.99</v>
      </c>
      <c r="O150" s="845">
        <v>40.779236024371826</v>
      </c>
      <c r="P150" s="844">
        <v>0.03</v>
      </c>
      <c r="Q150" s="845">
        <v>27.130040121265498</v>
      </c>
      <c r="R150" s="829">
        <v>9658.6980000000003</v>
      </c>
      <c r="S150" s="836">
        <v>0.35115174229668622</v>
      </c>
      <c r="T150" s="836">
        <v>2.7539999999999999E-2</v>
      </c>
      <c r="U150" s="846">
        <v>3.9E-2</v>
      </c>
      <c r="V150" s="847">
        <v>28.4</v>
      </c>
      <c r="W150" s="848">
        <v>1.9620000000000002E-3</v>
      </c>
      <c r="X150" s="848">
        <v>9.4619999999999999E-3</v>
      </c>
      <c r="Y150" s="849">
        <v>1.9620000000000002E-3</v>
      </c>
      <c r="Z150" s="850">
        <v>1.9620000000000002E-3</v>
      </c>
      <c r="AD150" s="952" t="s">
        <v>66</v>
      </c>
      <c r="AE150" s="947">
        <v>2814</v>
      </c>
      <c r="AF150" s="923">
        <v>2118.8168472840775</v>
      </c>
      <c r="AG150" s="923">
        <v>27.130040121265498</v>
      </c>
      <c r="AH150" s="948">
        <v>8.1750000000000003E-2</v>
      </c>
      <c r="AI150" s="937">
        <v>175.43115804538681</v>
      </c>
      <c r="AJ150" s="937">
        <v>40.779236024371826</v>
      </c>
      <c r="AK150" s="792">
        <v>2.6162731357831728E-2</v>
      </c>
      <c r="AL150" s="923">
        <v>1.066896197083254</v>
      </c>
      <c r="AM150" s="923">
        <v>96.198592162982422</v>
      </c>
      <c r="AN150" s="937">
        <v>138.0447243844375</v>
      </c>
      <c r="AO150" s="937">
        <v>313.47588242982431</v>
      </c>
      <c r="AP150" s="792">
        <v>0.33</v>
      </c>
      <c r="AQ150" s="937">
        <v>108.43914571392843</v>
      </c>
      <c r="AR150" s="886">
        <v>0</v>
      </c>
      <c r="AS150" s="923">
        <v>5.7200873382155413</v>
      </c>
      <c r="AT150" s="923">
        <v>55.248596133447769</v>
      </c>
      <c r="AU150" s="949">
        <v>8.3230537267908176</v>
      </c>
      <c r="AV150" s="944">
        <v>0.14389502246807465</v>
      </c>
      <c r="AW150" s="923">
        <v>1.197646003019557</v>
      </c>
      <c r="AX150" s="23">
        <v>0</v>
      </c>
      <c r="AY150" s="937">
        <v>173.20844157718659</v>
      </c>
      <c r="AZ150" s="923" t="s">
        <v>63</v>
      </c>
      <c r="BA150" s="950">
        <v>173.20844157718659</v>
      </c>
      <c r="BB150" s="951">
        <v>313.47588242982431</v>
      </c>
      <c r="BL150" s="887"/>
      <c r="BN150" s="945"/>
    </row>
    <row r="151" spans="3:66">
      <c r="C151" s="841" t="s">
        <v>61</v>
      </c>
      <c r="D151" s="842" t="s">
        <v>67</v>
      </c>
      <c r="E151" s="842">
        <v>4225</v>
      </c>
      <c r="F151" s="830">
        <v>202.477</v>
      </c>
      <c r="G151" s="830">
        <v>2025</v>
      </c>
      <c r="H151" s="830">
        <v>5</v>
      </c>
      <c r="I151" s="830">
        <v>2030</v>
      </c>
      <c r="J151" s="830">
        <v>40</v>
      </c>
      <c r="K151" s="843">
        <v>2076.8600780309275</v>
      </c>
      <c r="L151" s="843">
        <v>8.3230537267908176</v>
      </c>
      <c r="M151" s="844">
        <v>1</v>
      </c>
      <c r="N151" s="844">
        <v>0.99</v>
      </c>
      <c r="O151" s="845">
        <v>40.779236024371826</v>
      </c>
      <c r="P151" s="844">
        <v>0.03</v>
      </c>
      <c r="Q151" s="845">
        <v>27.130040121265498</v>
      </c>
      <c r="R151" s="829">
        <v>9668.4149999999991</v>
      </c>
      <c r="S151" s="836">
        <v>0.35115174229668622</v>
      </c>
      <c r="T151" s="836">
        <v>2.7539999999999999E-2</v>
      </c>
      <c r="U151" s="846">
        <v>3.9E-2</v>
      </c>
      <c r="V151" s="847">
        <v>28.4</v>
      </c>
      <c r="W151" s="848">
        <v>1.9620000000000002E-3</v>
      </c>
      <c r="X151" s="848">
        <v>9.4619999999999999E-3</v>
      </c>
      <c r="Y151" s="849">
        <v>1.9620000000000002E-3</v>
      </c>
      <c r="Z151" s="850">
        <v>1.9620000000000002E-3</v>
      </c>
      <c r="AD151" s="952" t="s">
        <v>67</v>
      </c>
      <c r="AE151" s="947">
        <v>4225</v>
      </c>
      <c r="AF151" s="923">
        <v>2076.8600780309275</v>
      </c>
      <c r="AG151" s="923">
        <v>27.130040121265498</v>
      </c>
      <c r="AH151" s="948">
        <v>8.1750000000000003E-2</v>
      </c>
      <c r="AI151" s="937">
        <v>172.00119215894179</v>
      </c>
      <c r="AJ151" s="937">
        <v>40.779236024371826</v>
      </c>
      <c r="AK151" s="792">
        <v>2.6162731357831728E-2</v>
      </c>
      <c r="AL151" s="923">
        <v>1.066896197083254</v>
      </c>
      <c r="AM151" s="923">
        <v>14.72428058229</v>
      </c>
      <c r="AN151" s="937">
        <v>56.570412803745079</v>
      </c>
      <c r="AO151" s="937">
        <v>228.57160496268688</v>
      </c>
      <c r="AP151" s="792">
        <v>0.33</v>
      </c>
      <c r="AQ151" s="937">
        <v>79.068633237403787</v>
      </c>
      <c r="AR151" s="886">
        <v>0</v>
      </c>
      <c r="AS151" s="923">
        <v>5.716678296246049</v>
      </c>
      <c r="AT151" s="923">
        <v>55.27121818959975</v>
      </c>
      <c r="AU151" s="949">
        <v>8.3230537267908176</v>
      </c>
      <c r="AV151" s="944">
        <v>0.14389502246807465</v>
      </c>
      <c r="AW151" s="923">
        <v>1.197646003019557</v>
      </c>
      <c r="AX151" s="23">
        <v>0</v>
      </c>
      <c r="AY151" s="937">
        <v>143.86055115681393</v>
      </c>
      <c r="AZ151" s="923" t="s">
        <v>63</v>
      </c>
      <c r="BA151" s="950">
        <v>143.86055115681393</v>
      </c>
      <c r="BB151" s="951">
        <v>228.57160496268688</v>
      </c>
      <c r="BL151" s="887"/>
      <c r="BN151" s="945"/>
    </row>
    <row r="152" spans="3:66">
      <c r="C152" s="841" t="s">
        <v>238</v>
      </c>
      <c r="D152" s="842" t="s">
        <v>68</v>
      </c>
      <c r="E152" s="842">
        <v>6130</v>
      </c>
      <c r="F152" s="830">
        <v>191.75899999999999</v>
      </c>
      <c r="G152" s="830">
        <v>2025</v>
      </c>
      <c r="H152" s="830">
        <v>5</v>
      </c>
      <c r="I152" s="830">
        <v>2030</v>
      </c>
      <c r="J152" s="830">
        <v>40</v>
      </c>
      <c r="K152" s="843">
        <v>2076.8600780309275</v>
      </c>
      <c r="L152" s="843">
        <v>8.3230537267908176</v>
      </c>
      <c r="M152" s="844">
        <v>1</v>
      </c>
      <c r="N152" s="844">
        <v>0.99</v>
      </c>
      <c r="O152" s="845">
        <v>40.779236024371826</v>
      </c>
      <c r="P152" s="844">
        <v>0.03</v>
      </c>
      <c r="Q152" s="845">
        <v>27.130040121265498</v>
      </c>
      <c r="R152" s="829">
        <v>9600.3960000000006</v>
      </c>
      <c r="S152" s="836">
        <v>0.35115174229668622</v>
      </c>
      <c r="T152" s="836">
        <v>2.7539999999999999E-2</v>
      </c>
      <c r="U152" s="846">
        <v>3.9E-2</v>
      </c>
      <c r="V152" s="847">
        <v>28.4</v>
      </c>
      <c r="W152" s="848">
        <v>1.9620000000000002E-3</v>
      </c>
      <c r="X152" s="848">
        <v>9.4619999999999999E-3</v>
      </c>
      <c r="Y152" s="849">
        <v>1.9620000000000002E-3</v>
      </c>
      <c r="Z152" s="850">
        <v>1.9620000000000002E-3</v>
      </c>
      <c r="AD152" s="952" t="s">
        <v>68</v>
      </c>
      <c r="AE152" s="947">
        <v>6130</v>
      </c>
      <c r="AF152" s="923">
        <v>2076.8600780309275</v>
      </c>
      <c r="AG152" s="923">
        <v>27.130040121265498</v>
      </c>
      <c r="AH152" s="948">
        <v>8.1750000000000003E-2</v>
      </c>
      <c r="AI152" s="937">
        <v>172.00119215894179</v>
      </c>
      <c r="AJ152" s="937">
        <v>40.779236024371826</v>
      </c>
      <c r="AK152" s="792">
        <v>2.6162731357831728E-2</v>
      </c>
      <c r="AL152" s="923">
        <v>1.066896197083254</v>
      </c>
      <c r="AM152" s="923">
        <v>25.7991364904832</v>
      </c>
      <c r="AN152" s="937">
        <v>67.645268711938286</v>
      </c>
      <c r="AO152" s="937">
        <v>239.64646087088008</v>
      </c>
      <c r="AP152" s="792">
        <v>0.33</v>
      </c>
      <c r="AQ152" s="937">
        <v>82.89970280575622</v>
      </c>
      <c r="AR152" s="886">
        <v>0</v>
      </c>
      <c r="AS152" s="923">
        <v>4.944831658985902</v>
      </c>
      <c r="AT152" s="923">
        <v>47.472342079601617</v>
      </c>
      <c r="AU152" s="949">
        <v>8.3230537267908176</v>
      </c>
      <c r="AV152" s="944">
        <v>0.14389502246807465</v>
      </c>
      <c r="AW152" s="923">
        <v>1.197646003019557</v>
      </c>
      <c r="AX152" s="23">
        <v>0</v>
      </c>
      <c r="AY152" s="937">
        <v>139.89274461516823</v>
      </c>
      <c r="AZ152" s="923" t="s">
        <v>63</v>
      </c>
      <c r="BA152" s="950">
        <v>139.89274461516823</v>
      </c>
      <c r="BB152" s="951">
        <v>239.64646087088008</v>
      </c>
      <c r="BL152" s="887"/>
      <c r="BN152" s="945"/>
    </row>
    <row r="153" spans="3:66">
      <c r="C153" s="826" t="s">
        <v>208</v>
      </c>
      <c r="D153" s="827" t="s">
        <v>103</v>
      </c>
      <c r="E153" s="827">
        <v>0</v>
      </c>
      <c r="F153" s="852">
        <v>649</v>
      </c>
      <c r="G153" s="853">
        <v>2025</v>
      </c>
      <c r="H153" s="854">
        <v>5</v>
      </c>
      <c r="I153" s="855">
        <v>2030</v>
      </c>
      <c r="J153" s="853">
        <v>40</v>
      </c>
      <c r="K153" s="856">
        <v>2549.9144987594104</v>
      </c>
      <c r="L153" s="856">
        <v>3.274665726790817</v>
      </c>
      <c r="M153" s="857">
        <v>0</v>
      </c>
      <c r="N153" s="857">
        <v>1</v>
      </c>
      <c r="O153" s="858">
        <v>55.298936024371827</v>
      </c>
      <c r="P153" s="857">
        <v>0</v>
      </c>
      <c r="Q153" s="858">
        <v>27.081952747147497</v>
      </c>
      <c r="R153" s="852">
        <v>6040</v>
      </c>
      <c r="S153" s="859">
        <v>0.5649240860756457</v>
      </c>
      <c r="T153" s="859">
        <v>2.5500000000000002E-2</v>
      </c>
      <c r="U153" s="860">
        <v>3.7999999999999999E-2</v>
      </c>
      <c r="V153" s="861">
        <v>210</v>
      </c>
      <c r="W153" s="862">
        <v>1.9620000000000002E-3</v>
      </c>
      <c r="X153" s="862">
        <v>9.4619999999999999E-3</v>
      </c>
      <c r="Y153" s="863">
        <v>1.9620000000000002E-3</v>
      </c>
      <c r="Z153" s="696">
        <v>1.9620000000000002E-3</v>
      </c>
      <c r="AD153" s="946" t="s">
        <v>103</v>
      </c>
      <c r="AE153" s="947">
        <v>0</v>
      </c>
      <c r="AF153" s="923">
        <v>2549.9144987594104</v>
      </c>
      <c r="AG153" s="923">
        <v>27.081952747147497</v>
      </c>
      <c r="AH153" s="948">
        <v>8.1640000000000004E-2</v>
      </c>
      <c r="AI153" s="937">
        <v>210.38599030099542</v>
      </c>
      <c r="AJ153" s="937">
        <v>55.298936024371827</v>
      </c>
      <c r="AK153" s="792">
        <v>2.6162731357831728E-2</v>
      </c>
      <c r="AL153" s="923">
        <v>1.4467712075795633</v>
      </c>
      <c r="AM153" s="923">
        <v>0</v>
      </c>
      <c r="AN153" s="937">
        <v>56.745707231951393</v>
      </c>
      <c r="AO153" s="937">
        <v>267.13169753294682</v>
      </c>
      <c r="AP153" s="792">
        <v>0.78</v>
      </c>
      <c r="AQ153" s="937">
        <v>39.095494897106143</v>
      </c>
      <c r="AR153" s="886">
        <v>0</v>
      </c>
      <c r="AS153" s="923">
        <v>5.6147516544049472</v>
      </c>
      <c r="AT153" s="923">
        <v>33.913099992605886</v>
      </c>
      <c r="AU153" s="949">
        <v>3.274665726790817</v>
      </c>
      <c r="AV153" s="944">
        <v>0.14389502246807465</v>
      </c>
      <c r="AW153" s="923">
        <v>0.47120809833199861</v>
      </c>
      <c r="AX153" s="23">
        <v>0</v>
      </c>
      <c r="AY153" s="937">
        <v>76.754468714834843</v>
      </c>
      <c r="AZ153" s="923" t="s">
        <v>63</v>
      </c>
      <c r="BA153" s="950">
        <v>76.754468714834843</v>
      </c>
      <c r="BB153" s="951">
        <v>267.13169753294682</v>
      </c>
      <c r="BL153" s="887"/>
      <c r="BN153" s="945"/>
    </row>
    <row r="154" spans="3:66">
      <c r="C154" s="841" t="s">
        <v>234</v>
      </c>
      <c r="D154" s="842" t="s">
        <v>64</v>
      </c>
      <c r="E154" s="842">
        <v>19</v>
      </c>
      <c r="F154" s="830">
        <v>655.49</v>
      </c>
      <c r="G154" s="830">
        <v>2025</v>
      </c>
      <c r="H154" s="830">
        <v>5</v>
      </c>
      <c r="I154" s="830">
        <v>2030</v>
      </c>
      <c r="J154" s="830">
        <v>40</v>
      </c>
      <c r="K154" s="843">
        <v>2804.9059486353517</v>
      </c>
      <c r="L154" s="843">
        <v>3.274665726790817</v>
      </c>
      <c r="M154" s="844">
        <v>0</v>
      </c>
      <c r="N154" s="844">
        <v>1</v>
      </c>
      <c r="O154" s="845">
        <v>55.298936024371827</v>
      </c>
      <c r="P154" s="844">
        <v>0</v>
      </c>
      <c r="Q154" s="845">
        <v>27.081952747147497</v>
      </c>
      <c r="R154" s="829">
        <v>6027.92</v>
      </c>
      <c r="S154" s="836">
        <v>0.5649240860756457</v>
      </c>
      <c r="T154" s="836">
        <v>2.5500000000000002E-2</v>
      </c>
      <c r="U154" s="846">
        <v>3.7999999999999999E-2</v>
      </c>
      <c r="V154" s="847">
        <v>210</v>
      </c>
      <c r="W154" s="848">
        <v>1.9620000000000002E-3</v>
      </c>
      <c r="X154" s="848">
        <v>9.4619999999999999E-3</v>
      </c>
      <c r="Y154" s="849">
        <v>1.9620000000000002E-3</v>
      </c>
      <c r="Z154" s="850">
        <v>1.9620000000000002E-3</v>
      </c>
      <c r="AD154" s="952" t="s">
        <v>64</v>
      </c>
      <c r="AE154" s="947">
        <v>19</v>
      </c>
      <c r="AF154" s="923">
        <v>2804.9059486353517</v>
      </c>
      <c r="AG154" s="923">
        <v>27.081952747147497</v>
      </c>
      <c r="AH154" s="948">
        <v>8.1640000000000004E-2</v>
      </c>
      <c r="AI154" s="937">
        <v>231.20349226886725</v>
      </c>
      <c r="AJ154" s="937">
        <v>55.298936024371827</v>
      </c>
      <c r="AK154" s="792">
        <v>2.6162731357831728E-2</v>
      </c>
      <c r="AL154" s="923">
        <v>1.4467712075795633</v>
      </c>
      <c r="AM154" s="923">
        <v>0</v>
      </c>
      <c r="AN154" s="937">
        <v>56.745707231951393</v>
      </c>
      <c r="AO154" s="937">
        <v>287.94919950081862</v>
      </c>
      <c r="AP154" s="792">
        <v>0.78</v>
      </c>
      <c r="AQ154" s="937">
        <v>42.142196391057631</v>
      </c>
      <c r="AR154" s="886">
        <v>0</v>
      </c>
      <c r="AS154" s="923">
        <v>5.6947139982809709</v>
      </c>
      <c r="AT154" s="923">
        <v>34.327280404517829</v>
      </c>
      <c r="AU154" s="949">
        <v>3.274665726790817</v>
      </c>
      <c r="AV154" s="944">
        <v>0.14389502246807465</v>
      </c>
      <c r="AW154" s="923">
        <v>0.47120809833199861</v>
      </c>
      <c r="AX154" s="23">
        <v>0</v>
      </c>
      <c r="AY154" s="937">
        <v>80.215350620698274</v>
      </c>
      <c r="AZ154" s="923" t="s">
        <v>63</v>
      </c>
      <c r="BA154" s="950">
        <v>80.215350620698274</v>
      </c>
      <c r="BB154" s="951">
        <v>287.94919950081862</v>
      </c>
      <c r="BL154" s="887"/>
      <c r="BN154" s="945"/>
    </row>
    <row r="155" spans="3:66">
      <c r="C155" s="841" t="s">
        <v>235</v>
      </c>
      <c r="D155" s="842" t="s">
        <v>65</v>
      </c>
      <c r="E155" s="842">
        <v>497</v>
      </c>
      <c r="F155" s="830">
        <v>630.82799999999997</v>
      </c>
      <c r="G155" s="830">
        <v>2025</v>
      </c>
      <c r="H155" s="830">
        <v>5</v>
      </c>
      <c r="I155" s="830">
        <v>2030</v>
      </c>
      <c r="J155" s="830">
        <v>40</v>
      </c>
      <c r="K155" s="843">
        <v>3034.3982535236983</v>
      </c>
      <c r="L155" s="843">
        <v>3.274665726790817</v>
      </c>
      <c r="M155" s="844">
        <v>0</v>
      </c>
      <c r="N155" s="844">
        <v>1</v>
      </c>
      <c r="O155" s="845">
        <v>55.298936024371827</v>
      </c>
      <c r="P155" s="844">
        <v>0</v>
      </c>
      <c r="Q155" s="845">
        <v>27.081952747147497</v>
      </c>
      <c r="R155" s="829">
        <v>6058.119999999999</v>
      </c>
      <c r="S155" s="836">
        <v>0.5649240860756457</v>
      </c>
      <c r="T155" s="836">
        <v>2.5500000000000002E-2</v>
      </c>
      <c r="U155" s="846">
        <v>3.7999999999999999E-2</v>
      </c>
      <c r="V155" s="847">
        <v>210</v>
      </c>
      <c r="W155" s="848">
        <v>1.9620000000000002E-3</v>
      </c>
      <c r="X155" s="848">
        <v>9.4619999999999999E-3</v>
      </c>
      <c r="Y155" s="849">
        <v>1.9620000000000002E-3</v>
      </c>
      <c r="Z155" s="850">
        <v>1.9620000000000002E-3</v>
      </c>
      <c r="AD155" s="952" t="s">
        <v>65</v>
      </c>
      <c r="AE155" s="947">
        <v>497</v>
      </c>
      <c r="AF155" s="923">
        <v>3034.3982535236983</v>
      </c>
      <c r="AG155" s="923">
        <v>27.081952747147497</v>
      </c>
      <c r="AH155" s="948">
        <v>8.1640000000000004E-2</v>
      </c>
      <c r="AI155" s="937">
        <v>249.93924403995186</v>
      </c>
      <c r="AJ155" s="937">
        <v>55.298936024371827</v>
      </c>
      <c r="AK155" s="792">
        <v>2.6162731357831728E-2</v>
      </c>
      <c r="AL155" s="923">
        <v>1.4467712075795633</v>
      </c>
      <c r="AM155" s="923">
        <v>0</v>
      </c>
      <c r="AN155" s="937">
        <v>56.745707231951393</v>
      </c>
      <c r="AO155" s="937">
        <v>306.68495127190323</v>
      </c>
      <c r="AP155" s="792">
        <v>0.78</v>
      </c>
      <c r="AQ155" s="937">
        <v>44.884227735613983</v>
      </c>
      <c r="AR155" s="886">
        <v>0</v>
      </c>
      <c r="AS155" s="923">
        <v>6.7601746648887975</v>
      </c>
      <c r="AT155" s="923">
        <v>40.953949340856113</v>
      </c>
      <c r="AU155" s="949">
        <v>3.274665726790817</v>
      </c>
      <c r="AV155" s="944">
        <v>0.14389502246807465</v>
      </c>
      <c r="AW155" s="923">
        <v>0.47120809833199861</v>
      </c>
      <c r="AX155" s="23">
        <v>0</v>
      </c>
      <c r="AY155" s="937">
        <v>89.584050901592903</v>
      </c>
      <c r="AZ155" s="923" t="s">
        <v>63</v>
      </c>
      <c r="BA155" s="950">
        <v>89.584050901592903</v>
      </c>
      <c r="BB155" s="951">
        <v>306.68495127190323</v>
      </c>
      <c r="BL155" s="887"/>
      <c r="BN155" s="945"/>
    </row>
    <row r="156" spans="3:66">
      <c r="C156" s="841" t="s">
        <v>236</v>
      </c>
      <c r="D156" s="842" t="s">
        <v>56</v>
      </c>
      <c r="E156" s="842">
        <v>2353</v>
      </c>
      <c r="F156" s="830">
        <v>611.35799999999995</v>
      </c>
      <c r="G156" s="830">
        <v>2025</v>
      </c>
      <c r="H156" s="830">
        <v>5</v>
      </c>
      <c r="I156" s="830">
        <v>2030</v>
      </c>
      <c r="J156" s="830">
        <v>40</v>
      </c>
      <c r="K156" s="843">
        <v>2651.911078709787</v>
      </c>
      <c r="L156" s="843">
        <v>3.274665726790817</v>
      </c>
      <c r="M156" s="844">
        <v>0</v>
      </c>
      <c r="N156" s="844">
        <v>1</v>
      </c>
      <c r="O156" s="845">
        <v>55.298936024371827</v>
      </c>
      <c r="P156" s="844">
        <v>0</v>
      </c>
      <c r="Q156" s="845">
        <v>27.081952747147497</v>
      </c>
      <c r="R156" s="829">
        <v>6033.96</v>
      </c>
      <c r="S156" s="836">
        <v>0.5649240860756457</v>
      </c>
      <c r="T156" s="836">
        <v>2.5500000000000002E-2</v>
      </c>
      <c r="U156" s="846">
        <v>3.7999999999999999E-2</v>
      </c>
      <c r="V156" s="847">
        <v>210</v>
      </c>
      <c r="W156" s="848">
        <v>1.9620000000000002E-3</v>
      </c>
      <c r="X156" s="848">
        <v>9.4619999999999999E-3</v>
      </c>
      <c r="Y156" s="849">
        <v>1.9620000000000002E-3</v>
      </c>
      <c r="Z156" s="850">
        <v>1.9620000000000002E-3</v>
      </c>
      <c r="AD156" s="952" t="s">
        <v>56</v>
      </c>
      <c r="AE156" s="947">
        <v>2353</v>
      </c>
      <c r="AF156" s="923">
        <v>2651.911078709787</v>
      </c>
      <c r="AG156" s="923">
        <v>27.081952747147497</v>
      </c>
      <c r="AH156" s="948">
        <v>8.1640000000000004E-2</v>
      </c>
      <c r="AI156" s="937">
        <v>218.71299108814415</v>
      </c>
      <c r="AJ156" s="937">
        <v>55.298936024371827</v>
      </c>
      <c r="AK156" s="792">
        <v>2.6162731357831728E-2</v>
      </c>
      <c r="AL156" s="923">
        <v>1.4467712075795633</v>
      </c>
      <c r="AM156" s="923">
        <v>0</v>
      </c>
      <c r="AN156" s="937">
        <v>56.745707231951393</v>
      </c>
      <c r="AO156" s="937">
        <v>275.45869832009555</v>
      </c>
      <c r="AP156" s="792">
        <v>0.78</v>
      </c>
      <c r="AQ156" s="937">
        <v>40.314175494686744</v>
      </c>
      <c r="AR156" s="886">
        <v>0</v>
      </c>
      <c r="AS156" s="923">
        <v>5.10157128434897</v>
      </c>
      <c r="AT156" s="923">
        <v>30.782677066910306</v>
      </c>
      <c r="AU156" s="949">
        <v>3.274665726790817</v>
      </c>
      <c r="AV156" s="944">
        <v>0.14389502246807465</v>
      </c>
      <c r="AW156" s="923">
        <v>0.47120809833199861</v>
      </c>
      <c r="AX156" s="23">
        <v>0</v>
      </c>
      <c r="AY156" s="937">
        <v>74.84272638671986</v>
      </c>
      <c r="AZ156" s="923" t="s">
        <v>63</v>
      </c>
      <c r="BA156" s="950">
        <v>74.84272638671986</v>
      </c>
      <c r="BB156" s="951">
        <v>275.45869832009555</v>
      </c>
      <c r="BL156" s="887"/>
      <c r="BN156" s="945"/>
    </row>
    <row r="157" spans="3:66">
      <c r="C157" s="841" t="s">
        <v>237</v>
      </c>
      <c r="D157" s="842" t="s">
        <v>66</v>
      </c>
      <c r="E157" s="842">
        <v>2814</v>
      </c>
      <c r="F157" s="830">
        <v>593.18600000000004</v>
      </c>
      <c r="G157" s="830">
        <v>2025</v>
      </c>
      <c r="H157" s="830">
        <v>5</v>
      </c>
      <c r="I157" s="830">
        <v>2030</v>
      </c>
      <c r="J157" s="830">
        <v>40</v>
      </c>
      <c r="K157" s="843">
        <v>2575.4136437470047</v>
      </c>
      <c r="L157" s="843">
        <v>3.274665726790817</v>
      </c>
      <c r="M157" s="844">
        <v>0</v>
      </c>
      <c r="N157" s="844">
        <v>1</v>
      </c>
      <c r="O157" s="845">
        <v>55.298936024371827</v>
      </c>
      <c r="P157" s="844">
        <v>0</v>
      </c>
      <c r="Q157" s="845">
        <v>27.081952747147497</v>
      </c>
      <c r="R157" s="829">
        <v>6058.119999999999</v>
      </c>
      <c r="S157" s="836">
        <v>0.5649240860756457</v>
      </c>
      <c r="T157" s="836">
        <v>2.5500000000000002E-2</v>
      </c>
      <c r="U157" s="846">
        <v>3.7999999999999999E-2</v>
      </c>
      <c r="V157" s="847">
        <v>210</v>
      </c>
      <c r="W157" s="848">
        <v>1.9620000000000002E-3</v>
      </c>
      <c r="X157" s="848">
        <v>9.4619999999999999E-3</v>
      </c>
      <c r="Y157" s="849">
        <v>1.9620000000000002E-3</v>
      </c>
      <c r="Z157" s="850">
        <v>1.9620000000000002E-3</v>
      </c>
      <c r="AD157" s="952" t="s">
        <v>66</v>
      </c>
      <c r="AE157" s="947">
        <v>2814</v>
      </c>
      <c r="AF157" s="923">
        <v>2575.4136437470047</v>
      </c>
      <c r="AG157" s="923">
        <v>27.081952747147497</v>
      </c>
      <c r="AH157" s="948">
        <v>8.1640000000000004E-2</v>
      </c>
      <c r="AI157" s="937">
        <v>212.46774049778261</v>
      </c>
      <c r="AJ157" s="937">
        <v>55.298936024371827</v>
      </c>
      <c r="AK157" s="792">
        <v>2.6162731357831728E-2</v>
      </c>
      <c r="AL157" s="923">
        <v>1.4467712075795633</v>
      </c>
      <c r="AM157" s="923">
        <v>60.337595725055991</v>
      </c>
      <c r="AN157" s="937">
        <v>117.08330295700739</v>
      </c>
      <c r="AO157" s="937">
        <v>329.55104345479003</v>
      </c>
      <c r="AP157" s="792">
        <v>0.78</v>
      </c>
      <c r="AQ157" s="937">
        <v>48.230746319925949</v>
      </c>
      <c r="AR157" s="886">
        <v>0</v>
      </c>
      <c r="AS157" s="923">
        <v>5.7200873382155413</v>
      </c>
      <c r="AT157" s="923">
        <v>34.65297550539033</v>
      </c>
      <c r="AU157" s="949">
        <v>3.274665726790817</v>
      </c>
      <c r="AV157" s="944">
        <v>0.14389502246807465</v>
      </c>
      <c r="AW157" s="923">
        <v>0.47120809833199861</v>
      </c>
      <c r="AX157" s="23">
        <v>0</v>
      </c>
      <c r="AY157" s="937">
        <v>86.6295956504391</v>
      </c>
      <c r="AZ157" s="923" t="s">
        <v>63</v>
      </c>
      <c r="BA157" s="950">
        <v>86.6295956504391</v>
      </c>
      <c r="BB157" s="951">
        <v>329.55104345479003</v>
      </c>
      <c r="BL157" s="887"/>
      <c r="BN157" s="945"/>
    </row>
    <row r="158" spans="3:66">
      <c r="C158" s="841" t="s">
        <v>61</v>
      </c>
      <c r="D158" s="842" t="s">
        <v>67</v>
      </c>
      <c r="E158" s="842">
        <v>4225</v>
      </c>
      <c r="F158" s="830">
        <v>560.08699999999999</v>
      </c>
      <c r="G158" s="830">
        <v>2025</v>
      </c>
      <c r="H158" s="830">
        <v>5</v>
      </c>
      <c r="I158" s="830">
        <v>2030</v>
      </c>
      <c r="J158" s="830">
        <v>40</v>
      </c>
      <c r="K158" s="843">
        <v>2524.4153537718162</v>
      </c>
      <c r="L158" s="843">
        <v>3.274665726790817</v>
      </c>
      <c r="M158" s="844">
        <v>0</v>
      </c>
      <c r="N158" s="844">
        <v>1</v>
      </c>
      <c r="O158" s="845">
        <v>55.298936024371827</v>
      </c>
      <c r="P158" s="844">
        <v>0</v>
      </c>
      <c r="Q158" s="845">
        <v>27.081952747147497</v>
      </c>
      <c r="R158" s="829">
        <v>6076.24</v>
      </c>
      <c r="S158" s="836">
        <v>0.5649240860756457</v>
      </c>
      <c r="T158" s="836">
        <v>2.5500000000000002E-2</v>
      </c>
      <c r="U158" s="846">
        <v>3.7999999999999999E-2</v>
      </c>
      <c r="V158" s="847">
        <v>210</v>
      </c>
      <c r="W158" s="848">
        <v>1.9620000000000002E-3</v>
      </c>
      <c r="X158" s="848">
        <v>9.4619999999999999E-3</v>
      </c>
      <c r="Y158" s="849">
        <v>1.9620000000000002E-3</v>
      </c>
      <c r="Z158" s="850">
        <v>1.9620000000000002E-3</v>
      </c>
      <c r="AD158" s="952" t="s">
        <v>67</v>
      </c>
      <c r="AE158" s="947">
        <v>4225</v>
      </c>
      <c r="AF158" s="923">
        <v>2524.4153537718162</v>
      </c>
      <c r="AG158" s="923">
        <v>27.081952747147497</v>
      </c>
      <c r="AH158" s="948">
        <v>8.1640000000000004E-2</v>
      </c>
      <c r="AI158" s="937">
        <v>208.30424010420822</v>
      </c>
      <c r="AJ158" s="937">
        <v>55.298936024371827</v>
      </c>
      <c r="AK158" s="792">
        <v>2.6162731357831728E-2</v>
      </c>
      <c r="AL158" s="923">
        <v>1.4467712075795633</v>
      </c>
      <c r="AM158" s="923">
        <v>9.2536638782400011</v>
      </c>
      <c r="AN158" s="937">
        <v>65.99937111019139</v>
      </c>
      <c r="AO158" s="937">
        <v>274.30361121439961</v>
      </c>
      <c r="AP158" s="792">
        <v>0.78</v>
      </c>
      <c r="AQ158" s="937">
        <v>40.145125163095599</v>
      </c>
      <c r="AR158" s="886">
        <v>0</v>
      </c>
      <c r="AS158" s="923">
        <v>5.716678296246049</v>
      </c>
      <c r="AT158" s="923">
        <v>34.735909330782093</v>
      </c>
      <c r="AU158" s="949">
        <v>3.274665726790817</v>
      </c>
      <c r="AV158" s="944">
        <v>0.14389502246807465</v>
      </c>
      <c r="AW158" s="923">
        <v>0.47120809833199861</v>
      </c>
      <c r="AX158" s="23">
        <v>0</v>
      </c>
      <c r="AY158" s="937">
        <v>78.626908319000506</v>
      </c>
      <c r="AZ158" s="923" t="s">
        <v>63</v>
      </c>
      <c r="BA158" s="950">
        <v>78.626908319000506</v>
      </c>
      <c r="BB158" s="951">
        <v>274.30361121439961</v>
      </c>
      <c r="BL158" s="887"/>
      <c r="BN158" s="945"/>
    </row>
    <row r="159" spans="3:66">
      <c r="C159" s="841" t="s">
        <v>238</v>
      </c>
      <c r="D159" s="842" t="s">
        <v>68</v>
      </c>
      <c r="E159" s="842">
        <v>6130</v>
      </c>
      <c r="F159" s="830">
        <v>525.04100000000005</v>
      </c>
      <c r="G159" s="830">
        <v>2025</v>
      </c>
      <c r="H159" s="830">
        <v>5</v>
      </c>
      <c r="I159" s="830">
        <v>2030</v>
      </c>
      <c r="J159" s="830">
        <v>40</v>
      </c>
      <c r="K159" s="843">
        <v>2524.4153537718162</v>
      </c>
      <c r="L159" s="843">
        <v>3.274665726790817</v>
      </c>
      <c r="M159" s="844">
        <v>0</v>
      </c>
      <c r="N159" s="844">
        <v>1</v>
      </c>
      <c r="O159" s="845">
        <v>55.298936024371827</v>
      </c>
      <c r="P159" s="844">
        <v>0</v>
      </c>
      <c r="Q159" s="845">
        <v>27.081952747147497</v>
      </c>
      <c r="R159" s="829">
        <v>6076.24</v>
      </c>
      <c r="S159" s="836">
        <v>0.5649240860756457</v>
      </c>
      <c r="T159" s="836">
        <v>2.5500000000000002E-2</v>
      </c>
      <c r="U159" s="846">
        <v>3.7999999999999999E-2</v>
      </c>
      <c r="V159" s="847">
        <v>210</v>
      </c>
      <c r="W159" s="848">
        <v>1.9620000000000002E-3</v>
      </c>
      <c r="X159" s="848">
        <v>9.4619999999999999E-3</v>
      </c>
      <c r="Y159" s="849">
        <v>1.9620000000000002E-3</v>
      </c>
      <c r="Z159" s="850">
        <v>1.9620000000000002E-3</v>
      </c>
      <c r="AD159" s="952" t="s">
        <v>68</v>
      </c>
      <c r="AE159" s="947">
        <v>6130</v>
      </c>
      <c r="AF159" s="923">
        <v>2524.4153537718162</v>
      </c>
      <c r="AG159" s="923">
        <v>27.081952747147497</v>
      </c>
      <c r="AH159" s="948">
        <v>8.1640000000000004E-2</v>
      </c>
      <c r="AI159" s="937">
        <v>208.30424010420822</v>
      </c>
      <c r="AJ159" s="937">
        <v>55.298936024371827</v>
      </c>
      <c r="AK159" s="792">
        <v>2.6162731357831728E-2</v>
      </c>
      <c r="AL159" s="923">
        <v>1.4467712075795633</v>
      </c>
      <c r="AM159" s="923">
        <v>16.328674891008003</v>
      </c>
      <c r="AN159" s="937">
        <v>73.074382122959392</v>
      </c>
      <c r="AO159" s="937">
        <v>281.37862222716763</v>
      </c>
      <c r="AP159" s="792">
        <v>0.78</v>
      </c>
      <c r="AQ159" s="937">
        <v>41.180573443854293</v>
      </c>
      <c r="AR159" s="886">
        <v>0</v>
      </c>
      <c r="AS159" s="923">
        <v>4.944831658985902</v>
      </c>
      <c r="AT159" s="923">
        <v>30.045983919596498</v>
      </c>
      <c r="AU159" s="949">
        <v>3.274665726790817</v>
      </c>
      <c r="AV159" s="944">
        <v>0.14389502246807465</v>
      </c>
      <c r="AW159" s="923">
        <v>0.47120809833199861</v>
      </c>
      <c r="AX159" s="23">
        <v>0</v>
      </c>
      <c r="AY159" s="937">
        <v>74.972431188573609</v>
      </c>
      <c r="AZ159" s="923" t="s">
        <v>63</v>
      </c>
      <c r="BA159" s="950">
        <v>74.972431188573609</v>
      </c>
      <c r="BB159" s="951">
        <v>281.37862222716763</v>
      </c>
      <c r="BL159" s="887"/>
      <c r="BN159" s="945"/>
    </row>
    <row r="160" spans="3:66">
      <c r="C160" s="826" t="s">
        <v>208</v>
      </c>
      <c r="D160" s="827" t="s">
        <v>104</v>
      </c>
      <c r="E160" s="827">
        <v>0</v>
      </c>
      <c r="F160" s="852">
        <v>1227</v>
      </c>
      <c r="G160" s="853">
        <v>2025</v>
      </c>
      <c r="H160" s="854">
        <v>5</v>
      </c>
      <c r="I160" s="855">
        <v>2030</v>
      </c>
      <c r="J160" s="853">
        <v>40</v>
      </c>
      <c r="K160" s="856">
        <v>2264.1755394187176</v>
      </c>
      <c r="L160" s="856">
        <v>2.8502437267908172</v>
      </c>
      <c r="M160" s="857">
        <v>0</v>
      </c>
      <c r="N160" s="857">
        <v>1</v>
      </c>
      <c r="O160" s="858">
        <v>48.039086024371827</v>
      </c>
      <c r="P160" s="857">
        <v>0</v>
      </c>
      <c r="Q160" s="858">
        <v>26.885996697616648</v>
      </c>
      <c r="R160" s="852">
        <v>6122</v>
      </c>
      <c r="S160" s="859">
        <v>0.55735731458622995</v>
      </c>
      <c r="T160" s="859">
        <v>2.5500000000000002E-2</v>
      </c>
      <c r="U160" s="860">
        <v>3.7999999999999999E-2</v>
      </c>
      <c r="V160" s="861">
        <v>210</v>
      </c>
      <c r="W160" s="862">
        <v>1.9620000000000002E-3</v>
      </c>
      <c r="X160" s="862">
        <v>9.4619999999999999E-3</v>
      </c>
      <c r="Y160" s="863">
        <v>1.9620000000000002E-3</v>
      </c>
      <c r="Z160" s="696">
        <v>1.9620000000000002E-3</v>
      </c>
      <c r="AD160" s="946" t="s">
        <v>104</v>
      </c>
      <c r="AE160" s="947">
        <v>0</v>
      </c>
      <c r="AF160" s="923">
        <v>2264.1755394187176</v>
      </c>
      <c r="AG160" s="923">
        <v>26.885996697616648</v>
      </c>
      <c r="AH160" s="948">
        <v>8.1689999999999999E-2</v>
      </c>
      <c r="AI160" s="937">
        <v>187.15681688534332</v>
      </c>
      <c r="AJ160" s="937">
        <v>48.039086024371827</v>
      </c>
      <c r="AK160" s="792">
        <v>2.6162731357831728E-2</v>
      </c>
      <c r="AL160" s="923">
        <v>1.2568337023314087</v>
      </c>
      <c r="AM160" s="923">
        <v>0</v>
      </c>
      <c r="AN160" s="937">
        <v>49.295919726703232</v>
      </c>
      <c r="AO160" s="937">
        <v>236.45273661204655</v>
      </c>
      <c r="AP160" s="792">
        <v>0.78</v>
      </c>
      <c r="AQ160" s="937">
        <v>34.605540424430181</v>
      </c>
      <c r="AR160" s="886">
        <v>0</v>
      </c>
      <c r="AS160" s="923">
        <v>5.6147516544049472</v>
      </c>
      <c r="AT160" s="923">
        <v>34.373509628267094</v>
      </c>
      <c r="AU160" s="949">
        <v>2.8502437267908172</v>
      </c>
      <c r="AV160" s="944">
        <v>0.14389502246807465</v>
      </c>
      <c r="AW160" s="923">
        <v>0.41013588510605342</v>
      </c>
      <c r="AX160" s="23">
        <v>0</v>
      </c>
      <c r="AY160" s="937">
        <v>72.239429664594155</v>
      </c>
      <c r="AZ160" s="923" t="s">
        <v>63</v>
      </c>
      <c r="BA160" s="950">
        <v>72.239429664594155</v>
      </c>
      <c r="BB160" s="951">
        <v>236.45273661204655</v>
      </c>
      <c r="BL160" s="887"/>
      <c r="BN160" s="945"/>
    </row>
    <row r="161" spans="3:66">
      <c r="C161" s="841" t="s">
        <v>234</v>
      </c>
      <c r="D161" s="842" t="s">
        <v>64</v>
      </c>
      <c r="E161" s="842">
        <v>19</v>
      </c>
      <c r="F161" s="830">
        <v>1239.27</v>
      </c>
      <c r="G161" s="830">
        <v>2025</v>
      </c>
      <c r="H161" s="830">
        <v>5</v>
      </c>
      <c r="I161" s="830">
        <v>2030</v>
      </c>
      <c r="J161" s="830">
        <v>40</v>
      </c>
      <c r="K161" s="843">
        <v>2490.5930933605896</v>
      </c>
      <c r="L161" s="843">
        <v>2.8502437267908172</v>
      </c>
      <c r="M161" s="844">
        <v>0</v>
      </c>
      <c r="N161" s="844">
        <v>1</v>
      </c>
      <c r="O161" s="845">
        <v>48.039086024371827</v>
      </c>
      <c r="P161" s="844">
        <v>0</v>
      </c>
      <c r="Q161" s="845">
        <v>26.885996697616648</v>
      </c>
      <c r="R161" s="829">
        <v>6109.7560000000003</v>
      </c>
      <c r="S161" s="836">
        <v>0.55735731458622995</v>
      </c>
      <c r="T161" s="836">
        <v>2.5500000000000002E-2</v>
      </c>
      <c r="U161" s="846">
        <v>3.7999999999999999E-2</v>
      </c>
      <c r="V161" s="847">
        <v>210</v>
      </c>
      <c r="W161" s="848">
        <v>1.9620000000000002E-3</v>
      </c>
      <c r="X161" s="848">
        <v>9.4619999999999999E-3</v>
      </c>
      <c r="Y161" s="849">
        <v>1.9620000000000002E-3</v>
      </c>
      <c r="Z161" s="850">
        <v>1.9620000000000002E-3</v>
      </c>
      <c r="AD161" s="952" t="s">
        <v>64</v>
      </c>
      <c r="AE161" s="947">
        <v>19</v>
      </c>
      <c r="AF161" s="923">
        <v>2490.5930933605896</v>
      </c>
      <c r="AG161" s="923">
        <v>26.885996697616648</v>
      </c>
      <c r="AH161" s="948">
        <v>8.1689999999999999E-2</v>
      </c>
      <c r="AI161" s="937">
        <v>205.65286686685485</v>
      </c>
      <c r="AJ161" s="937">
        <v>48.039086024371827</v>
      </c>
      <c r="AK161" s="792">
        <v>2.6162731357831728E-2</v>
      </c>
      <c r="AL161" s="923">
        <v>1.2568337023314087</v>
      </c>
      <c r="AM161" s="923">
        <v>0</v>
      </c>
      <c r="AN161" s="937">
        <v>49.295919726703232</v>
      </c>
      <c r="AO161" s="937">
        <v>254.94878659355808</v>
      </c>
      <c r="AP161" s="792">
        <v>0.78</v>
      </c>
      <c r="AQ161" s="937">
        <v>37.312490720284224</v>
      </c>
      <c r="AR161" s="886">
        <v>0</v>
      </c>
      <c r="AS161" s="923">
        <v>5.6947139982809709</v>
      </c>
      <c r="AT161" s="923">
        <v>34.79331301928115</v>
      </c>
      <c r="AU161" s="949">
        <v>2.8502437267908172</v>
      </c>
      <c r="AV161" s="944">
        <v>0.14389502246807465</v>
      </c>
      <c r="AW161" s="923">
        <v>0.41013588510605342</v>
      </c>
      <c r="AX161" s="23">
        <v>0</v>
      </c>
      <c r="AY161" s="937">
        <v>75.366183351462254</v>
      </c>
      <c r="AZ161" s="923" t="s">
        <v>63</v>
      </c>
      <c r="BA161" s="950">
        <v>75.366183351462254</v>
      </c>
      <c r="BB161" s="951">
        <v>254.94878659355808</v>
      </c>
      <c r="BL161" s="887"/>
      <c r="BN161" s="945"/>
    </row>
    <row r="162" spans="3:66">
      <c r="C162" s="841" t="s">
        <v>235</v>
      </c>
      <c r="D162" s="842" t="s">
        <v>65</v>
      </c>
      <c r="E162" s="842">
        <v>497</v>
      </c>
      <c r="F162" s="830">
        <v>1192.644</v>
      </c>
      <c r="G162" s="830">
        <v>2025</v>
      </c>
      <c r="H162" s="830">
        <v>5</v>
      </c>
      <c r="I162" s="830">
        <v>2030</v>
      </c>
      <c r="J162" s="830">
        <v>40</v>
      </c>
      <c r="K162" s="843">
        <v>2694.3688919082738</v>
      </c>
      <c r="L162" s="843">
        <v>2.8502437267908172</v>
      </c>
      <c r="M162" s="844">
        <v>0</v>
      </c>
      <c r="N162" s="844">
        <v>1</v>
      </c>
      <c r="O162" s="845">
        <v>48.039086024371827</v>
      </c>
      <c r="P162" s="844">
        <v>0</v>
      </c>
      <c r="Q162" s="845">
        <v>26.885996697616648</v>
      </c>
      <c r="R162" s="829">
        <v>6140.3659999999991</v>
      </c>
      <c r="S162" s="836">
        <v>0.55735731458622995</v>
      </c>
      <c r="T162" s="836">
        <v>2.5500000000000002E-2</v>
      </c>
      <c r="U162" s="846">
        <v>3.7999999999999999E-2</v>
      </c>
      <c r="V162" s="847">
        <v>210</v>
      </c>
      <c r="W162" s="848">
        <v>1.9620000000000002E-3</v>
      </c>
      <c r="X162" s="848">
        <v>9.4619999999999999E-3</v>
      </c>
      <c r="Y162" s="849">
        <v>1.9620000000000002E-3</v>
      </c>
      <c r="Z162" s="850">
        <v>1.9620000000000002E-3</v>
      </c>
      <c r="AD162" s="952" t="s">
        <v>65</v>
      </c>
      <c r="AE162" s="947">
        <v>497</v>
      </c>
      <c r="AF162" s="923">
        <v>2694.3688919082738</v>
      </c>
      <c r="AG162" s="923">
        <v>26.885996697616648</v>
      </c>
      <c r="AH162" s="948">
        <v>8.1689999999999999E-2</v>
      </c>
      <c r="AI162" s="937">
        <v>222.29931185021516</v>
      </c>
      <c r="AJ162" s="937">
        <v>48.039086024371827</v>
      </c>
      <c r="AK162" s="792">
        <v>2.6162731357831728E-2</v>
      </c>
      <c r="AL162" s="923">
        <v>1.2568337023314087</v>
      </c>
      <c r="AM162" s="923">
        <v>0</v>
      </c>
      <c r="AN162" s="937">
        <v>49.295919726703232</v>
      </c>
      <c r="AO162" s="937">
        <v>271.59523157691842</v>
      </c>
      <c r="AP162" s="792">
        <v>0.78</v>
      </c>
      <c r="AQ162" s="937">
        <v>39.748745986552869</v>
      </c>
      <c r="AR162" s="886">
        <v>0</v>
      </c>
      <c r="AS162" s="923">
        <v>6.7601746648887975</v>
      </c>
      <c r="AT162" s="923">
        <v>41.509946666344561</v>
      </c>
      <c r="AU162" s="949">
        <v>2.8502437267908172</v>
      </c>
      <c r="AV162" s="944">
        <v>0.14389502246807465</v>
      </c>
      <c r="AW162" s="923">
        <v>0.41013588510605342</v>
      </c>
      <c r="AX162" s="23">
        <v>0</v>
      </c>
      <c r="AY162" s="937">
        <v>84.519072264794303</v>
      </c>
      <c r="AZ162" s="923" t="s">
        <v>63</v>
      </c>
      <c r="BA162" s="950">
        <v>84.519072264794303</v>
      </c>
      <c r="BB162" s="951">
        <v>271.59523157691842</v>
      </c>
      <c r="BL162" s="887"/>
      <c r="BN162" s="945"/>
    </row>
    <row r="163" spans="3:66">
      <c r="C163" s="841" t="s">
        <v>236</v>
      </c>
      <c r="D163" s="842" t="s">
        <v>56</v>
      </c>
      <c r="E163" s="842">
        <v>2353</v>
      </c>
      <c r="F163" s="830">
        <v>1155.8339999999998</v>
      </c>
      <c r="G163" s="830">
        <v>2025</v>
      </c>
      <c r="H163" s="830">
        <v>5</v>
      </c>
      <c r="I163" s="830">
        <v>2030</v>
      </c>
      <c r="J163" s="830">
        <v>40</v>
      </c>
      <c r="K163" s="843">
        <v>2354.7425609954662</v>
      </c>
      <c r="L163" s="843">
        <v>2.8502437267908172</v>
      </c>
      <c r="M163" s="844">
        <v>0</v>
      </c>
      <c r="N163" s="844">
        <v>1</v>
      </c>
      <c r="O163" s="845">
        <v>48.039086024371827</v>
      </c>
      <c r="P163" s="844">
        <v>0</v>
      </c>
      <c r="Q163" s="845">
        <v>26.885996697616648</v>
      </c>
      <c r="R163" s="829">
        <v>6115.8779999999997</v>
      </c>
      <c r="S163" s="836">
        <v>0.55735731458622995</v>
      </c>
      <c r="T163" s="836">
        <v>2.5500000000000002E-2</v>
      </c>
      <c r="U163" s="846">
        <v>3.7999999999999999E-2</v>
      </c>
      <c r="V163" s="847">
        <v>210</v>
      </c>
      <c r="W163" s="848">
        <v>1.9620000000000002E-3</v>
      </c>
      <c r="X163" s="848">
        <v>9.4619999999999999E-3</v>
      </c>
      <c r="Y163" s="849">
        <v>1.9620000000000002E-3</v>
      </c>
      <c r="Z163" s="850">
        <v>1.9620000000000002E-3</v>
      </c>
      <c r="AD163" s="952" t="s">
        <v>56</v>
      </c>
      <c r="AE163" s="947">
        <v>2353</v>
      </c>
      <c r="AF163" s="923">
        <v>2354.7425609954662</v>
      </c>
      <c r="AG163" s="923">
        <v>26.885996697616648</v>
      </c>
      <c r="AH163" s="948">
        <v>8.1689999999999999E-2</v>
      </c>
      <c r="AI163" s="937">
        <v>194.55523687794792</v>
      </c>
      <c r="AJ163" s="937">
        <v>48.039086024371827</v>
      </c>
      <c r="AK163" s="792">
        <v>2.6162731357831728E-2</v>
      </c>
      <c r="AL163" s="923">
        <v>1.2568337023314087</v>
      </c>
      <c r="AM163" s="923">
        <v>0</v>
      </c>
      <c r="AN163" s="937">
        <v>49.295919726703232</v>
      </c>
      <c r="AO163" s="937">
        <v>243.85115660465115</v>
      </c>
      <c r="AP163" s="792">
        <v>0.78</v>
      </c>
      <c r="AQ163" s="937">
        <v>35.688320542771798</v>
      </c>
      <c r="AR163" s="886">
        <v>0</v>
      </c>
      <c r="AS163" s="923">
        <v>5.10157128434897</v>
      </c>
      <c r="AT163" s="923">
        <v>31.200587583381612</v>
      </c>
      <c r="AU163" s="949">
        <v>2.8502437267908172</v>
      </c>
      <c r="AV163" s="944">
        <v>0.14389502246807465</v>
      </c>
      <c r="AW163" s="923">
        <v>0.41013588510605342</v>
      </c>
      <c r="AX163" s="23">
        <v>0</v>
      </c>
      <c r="AY163" s="937">
        <v>70.14928773805029</v>
      </c>
      <c r="AZ163" s="923" t="s">
        <v>63</v>
      </c>
      <c r="BA163" s="950">
        <v>70.14928773805029</v>
      </c>
      <c r="BB163" s="951">
        <v>243.85115660465115</v>
      </c>
      <c r="BL163" s="887"/>
      <c r="BN163" s="945"/>
    </row>
    <row r="164" spans="3:66">
      <c r="C164" s="841" t="s">
        <v>237</v>
      </c>
      <c r="D164" s="842" t="s">
        <v>66</v>
      </c>
      <c r="E164" s="842">
        <v>2814</v>
      </c>
      <c r="F164" s="830">
        <v>1121.4780000000001</v>
      </c>
      <c r="G164" s="830">
        <v>2025</v>
      </c>
      <c r="H164" s="830">
        <v>5</v>
      </c>
      <c r="I164" s="830">
        <v>2030</v>
      </c>
      <c r="J164" s="830">
        <v>40</v>
      </c>
      <c r="K164" s="843">
        <v>2286.8172948129049</v>
      </c>
      <c r="L164" s="843">
        <v>2.8502437267908172</v>
      </c>
      <c r="M164" s="844">
        <v>0</v>
      </c>
      <c r="N164" s="844">
        <v>1</v>
      </c>
      <c r="O164" s="845">
        <v>48.039086024371827</v>
      </c>
      <c r="P164" s="844">
        <v>0</v>
      </c>
      <c r="Q164" s="845">
        <v>26.885996697616648</v>
      </c>
      <c r="R164" s="829">
        <v>6140.3659999999991</v>
      </c>
      <c r="S164" s="836">
        <v>0.55735731458622995</v>
      </c>
      <c r="T164" s="836">
        <v>2.5500000000000002E-2</v>
      </c>
      <c r="U164" s="846">
        <v>3.7999999999999999E-2</v>
      </c>
      <c r="V164" s="847">
        <v>210</v>
      </c>
      <c r="W164" s="848">
        <v>1.9620000000000002E-3</v>
      </c>
      <c r="X164" s="848">
        <v>9.4619999999999999E-3</v>
      </c>
      <c r="Y164" s="849">
        <v>1.9620000000000002E-3</v>
      </c>
      <c r="Z164" s="850">
        <v>1.9620000000000002E-3</v>
      </c>
      <c r="AD164" s="952" t="s">
        <v>66</v>
      </c>
      <c r="AE164" s="947">
        <v>2814</v>
      </c>
      <c r="AF164" s="923">
        <v>2286.8172948129049</v>
      </c>
      <c r="AG164" s="923">
        <v>26.885996697616648</v>
      </c>
      <c r="AH164" s="948">
        <v>8.1689999999999999E-2</v>
      </c>
      <c r="AI164" s="937">
        <v>189.00642188349448</v>
      </c>
      <c r="AJ164" s="937">
        <v>48.039086024371827</v>
      </c>
      <c r="AK164" s="792">
        <v>2.6162731357831728E-2</v>
      </c>
      <c r="AL164" s="923">
        <v>1.2568337023314087</v>
      </c>
      <c r="AM164" s="923">
        <v>61.156748514700801</v>
      </c>
      <c r="AN164" s="937">
        <v>110.45266824140404</v>
      </c>
      <c r="AO164" s="937">
        <v>299.45909012489852</v>
      </c>
      <c r="AP164" s="792">
        <v>0.78</v>
      </c>
      <c r="AQ164" s="937">
        <v>43.826702102344356</v>
      </c>
      <c r="AR164" s="886">
        <v>0</v>
      </c>
      <c r="AS164" s="923">
        <v>5.7200873382155413</v>
      </c>
      <c r="AT164" s="923">
        <v>35.12342980860921</v>
      </c>
      <c r="AU164" s="949">
        <v>2.8502437267908172</v>
      </c>
      <c r="AV164" s="944">
        <v>0.14389502246807465</v>
      </c>
      <c r="AW164" s="923">
        <v>0.41013588510605342</v>
      </c>
      <c r="AX164" s="23">
        <v>0</v>
      </c>
      <c r="AY164" s="937">
        <v>82.210511522850439</v>
      </c>
      <c r="AZ164" s="923" t="s">
        <v>63</v>
      </c>
      <c r="BA164" s="950">
        <v>82.210511522850439</v>
      </c>
      <c r="BB164" s="951">
        <v>299.45909012489852</v>
      </c>
      <c r="BL164" s="887"/>
      <c r="BN164" s="945"/>
    </row>
    <row r="165" spans="3:66">
      <c r="C165" s="841" t="s">
        <v>61</v>
      </c>
      <c r="D165" s="842" t="s">
        <v>67</v>
      </c>
      <c r="E165" s="842">
        <v>4225</v>
      </c>
      <c r="F165" s="830">
        <v>1058.9010000000001</v>
      </c>
      <c r="G165" s="830">
        <v>2025</v>
      </c>
      <c r="H165" s="830">
        <v>5</v>
      </c>
      <c r="I165" s="830">
        <v>2030</v>
      </c>
      <c r="J165" s="830">
        <v>40</v>
      </c>
      <c r="K165" s="843">
        <v>2241.5337840245302</v>
      </c>
      <c r="L165" s="843">
        <v>2.8502437267908172</v>
      </c>
      <c r="M165" s="844">
        <v>0</v>
      </c>
      <c r="N165" s="844">
        <v>1</v>
      </c>
      <c r="O165" s="845">
        <v>48.039086024371827</v>
      </c>
      <c r="P165" s="844">
        <v>0</v>
      </c>
      <c r="Q165" s="845">
        <v>26.885996697616648</v>
      </c>
      <c r="R165" s="829">
        <v>6158.732</v>
      </c>
      <c r="S165" s="836">
        <v>0.55735731458622995</v>
      </c>
      <c r="T165" s="836">
        <v>2.5500000000000002E-2</v>
      </c>
      <c r="U165" s="846">
        <v>3.7999999999999999E-2</v>
      </c>
      <c r="V165" s="847">
        <v>210</v>
      </c>
      <c r="W165" s="848">
        <v>1.9620000000000002E-3</v>
      </c>
      <c r="X165" s="848">
        <v>9.4619999999999999E-3</v>
      </c>
      <c r="Y165" s="849">
        <v>1.9620000000000002E-3</v>
      </c>
      <c r="Z165" s="850">
        <v>1.9620000000000002E-3</v>
      </c>
      <c r="AD165" s="952" t="s">
        <v>67</v>
      </c>
      <c r="AE165" s="947">
        <v>4225</v>
      </c>
      <c r="AF165" s="923">
        <v>2241.5337840245302</v>
      </c>
      <c r="AG165" s="923">
        <v>26.885996697616648</v>
      </c>
      <c r="AH165" s="948">
        <v>8.1689999999999999E-2</v>
      </c>
      <c r="AI165" s="937">
        <v>185.30721188719215</v>
      </c>
      <c r="AJ165" s="937">
        <v>48.039086024371827</v>
      </c>
      <c r="AK165" s="792">
        <v>2.6162731357831728E-2</v>
      </c>
      <c r="AL165" s="923">
        <v>1.2568337023314087</v>
      </c>
      <c r="AM165" s="923">
        <v>9.3792930898320002</v>
      </c>
      <c r="AN165" s="937">
        <v>58.675212816535236</v>
      </c>
      <c r="AO165" s="937">
        <v>243.98242470372739</v>
      </c>
      <c r="AP165" s="792">
        <v>0.78</v>
      </c>
      <c r="AQ165" s="937">
        <v>35.707532007921699</v>
      </c>
      <c r="AR165" s="886">
        <v>0</v>
      </c>
      <c r="AS165" s="923">
        <v>5.716678296246049</v>
      </c>
      <c r="AT165" s="923">
        <v>35.20748955679602</v>
      </c>
      <c r="AU165" s="949">
        <v>2.8502437267908172</v>
      </c>
      <c r="AV165" s="944">
        <v>0.14389502246807465</v>
      </c>
      <c r="AW165" s="923">
        <v>0.41013588510605342</v>
      </c>
      <c r="AX165" s="23">
        <v>0</v>
      </c>
      <c r="AY165" s="937">
        <v>74.175401176614599</v>
      </c>
      <c r="AZ165" s="923" t="s">
        <v>63</v>
      </c>
      <c r="BA165" s="950">
        <v>74.175401176614599</v>
      </c>
      <c r="BB165" s="951">
        <v>243.98242470372739</v>
      </c>
      <c r="BL165" s="887"/>
      <c r="BN165" s="945"/>
    </row>
    <row r="166" spans="3:66">
      <c r="C166" s="841" t="s">
        <v>238</v>
      </c>
      <c r="D166" s="842" t="s">
        <v>68</v>
      </c>
      <c r="E166" s="842">
        <v>6130</v>
      </c>
      <c r="F166" s="830">
        <v>992.64300000000003</v>
      </c>
      <c r="G166" s="830">
        <v>2025</v>
      </c>
      <c r="H166" s="830">
        <v>5</v>
      </c>
      <c r="I166" s="830">
        <v>2030</v>
      </c>
      <c r="J166" s="830">
        <v>40</v>
      </c>
      <c r="K166" s="843">
        <v>2241.5337840245302</v>
      </c>
      <c r="L166" s="843">
        <v>2.8502437267908172</v>
      </c>
      <c r="M166" s="844">
        <v>0</v>
      </c>
      <c r="N166" s="844">
        <v>1</v>
      </c>
      <c r="O166" s="845">
        <v>48.039086024371827</v>
      </c>
      <c r="P166" s="844">
        <v>0</v>
      </c>
      <c r="Q166" s="845">
        <v>26.885996697616648</v>
      </c>
      <c r="R166" s="829">
        <v>6158.732</v>
      </c>
      <c r="S166" s="836">
        <v>0.55735731458622995</v>
      </c>
      <c r="T166" s="836">
        <v>2.5500000000000002E-2</v>
      </c>
      <c r="U166" s="846">
        <v>3.7999999999999999E-2</v>
      </c>
      <c r="V166" s="847">
        <v>210</v>
      </c>
      <c r="W166" s="848">
        <v>1.9620000000000002E-3</v>
      </c>
      <c r="X166" s="848">
        <v>9.4619999999999999E-3</v>
      </c>
      <c r="Y166" s="849">
        <v>1.9620000000000002E-3</v>
      </c>
      <c r="Z166" s="850">
        <v>1.9620000000000002E-3</v>
      </c>
      <c r="AD166" s="952" t="s">
        <v>68</v>
      </c>
      <c r="AE166" s="947">
        <v>6130</v>
      </c>
      <c r="AF166" s="923">
        <v>2241.5337840245302</v>
      </c>
      <c r="AG166" s="923">
        <v>26.885996697616648</v>
      </c>
      <c r="AH166" s="948">
        <v>8.1689999999999999E-2</v>
      </c>
      <c r="AI166" s="937">
        <v>185.30721188719215</v>
      </c>
      <c r="AJ166" s="937">
        <v>48.039086024371827</v>
      </c>
      <c r="AK166" s="792">
        <v>2.6162731357831728E-2</v>
      </c>
      <c r="AL166" s="923">
        <v>1.2568337023314087</v>
      </c>
      <c r="AM166" s="923">
        <v>16.550355576614397</v>
      </c>
      <c r="AN166" s="937">
        <v>65.846275303317626</v>
      </c>
      <c r="AO166" s="937">
        <v>251.15348719050979</v>
      </c>
      <c r="AP166" s="792">
        <v>0.78</v>
      </c>
      <c r="AQ166" s="937">
        <v>36.757037699114534</v>
      </c>
      <c r="AR166" s="886">
        <v>0</v>
      </c>
      <c r="AS166" s="923">
        <v>4.944831658985902</v>
      </c>
      <c r="AT166" s="923">
        <v>30.453892972809566</v>
      </c>
      <c r="AU166" s="949">
        <v>2.8502437267908172</v>
      </c>
      <c r="AV166" s="944">
        <v>0.14389502246807465</v>
      </c>
      <c r="AW166" s="923">
        <v>0.41013588510605342</v>
      </c>
      <c r="AX166" s="23">
        <v>0</v>
      </c>
      <c r="AY166" s="937">
        <v>70.471310283820983</v>
      </c>
      <c r="AZ166" s="923" t="s">
        <v>63</v>
      </c>
      <c r="BA166" s="950">
        <v>70.471310283820983</v>
      </c>
      <c r="BB166" s="951">
        <v>251.15348719050979</v>
      </c>
      <c r="BL166" s="887"/>
      <c r="BN166" s="945"/>
    </row>
    <row r="167" spans="3:66">
      <c r="C167" s="826" t="s">
        <v>18</v>
      </c>
      <c r="D167" s="827" t="s">
        <v>105</v>
      </c>
      <c r="E167" s="827">
        <v>0</v>
      </c>
      <c r="F167" s="852">
        <v>649</v>
      </c>
      <c r="G167" s="853">
        <v>2025</v>
      </c>
      <c r="H167" s="854">
        <v>5</v>
      </c>
      <c r="I167" s="855">
        <v>2030</v>
      </c>
      <c r="J167" s="853">
        <v>40</v>
      </c>
      <c r="K167" s="856">
        <v>1831.6323912297753</v>
      </c>
      <c r="L167" s="856">
        <v>2.6805599999999998</v>
      </c>
      <c r="M167" s="857">
        <v>0</v>
      </c>
      <c r="N167" s="857">
        <v>1</v>
      </c>
      <c r="O167" s="858">
        <v>41.325299999999999</v>
      </c>
      <c r="P167" s="857">
        <v>0</v>
      </c>
      <c r="Q167" s="858">
        <v>12.081952747147499</v>
      </c>
      <c r="R167" s="852">
        <v>6040</v>
      </c>
      <c r="S167" s="859">
        <v>0.5649240860756457</v>
      </c>
      <c r="T167" s="859">
        <v>2.5000000000000001E-2</v>
      </c>
      <c r="U167" s="860">
        <v>3.7999999999999999E-2</v>
      </c>
      <c r="V167" s="861">
        <v>210</v>
      </c>
      <c r="W167" s="862">
        <v>1.5039999999999999E-3</v>
      </c>
      <c r="X167" s="862">
        <v>7.4999999999999997E-3</v>
      </c>
      <c r="Y167" s="863">
        <v>0</v>
      </c>
      <c r="Z167" s="696">
        <v>117</v>
      </c>
      <c r="AD167" s="946" t="s">
        <v>105</v>
      </c>
      <c r="AE167" s="947">
        <v>0</v>
      </c>
      <c r="AF167" s="923">
        <v>1831.6323912297753</v>
      </c>
      <c r="AG167" s="923">
        <v>12.081952747147499</v>
      </c>
      <c r="AH167" s="948">
        <v>6.2330000000000003E-2</v>
      </c>
      <c r="AI167" s="937">
        <v>114.9187150600816</v>
      </c>
      <c r="AJ167" s="937">
        <v>41.325299999999999</v>
      </c>
      <c r="AK167" s="792">
        <v>2.6162731357831728E-2</v>
      </c>
      <c r="AL167" s="923">
        <v>1.0811827221818036</v>
      </c>
      <c r="AM167" s="923">
        <v>0</v>
      </c>
      <c r="AN167" s="937">
        <v>42.406482722181799</v>
      </c>
      <c r="AO167" s="937">
        <v>157.32519778226339</v>
      </c>
      <c r="AP167" s="792">
        <v>0.78</v>
      </c>
      <c r="AQ167" s="937">
        <v>23.024996748370121</v>
      </c>
      <c r="AR167" s="886">
        <v>0</v>
      </c>
      <c r="AS167" s="923">
        <v>5.6147516544049472</v>
      </c>
      <c r="AT167" s="923">
        <v>33.913099992605886</v>
      </c>
      <c r="AU167" s="949">
        <v>2.6805599999999998</v>
      </c>
      <c r="AV167" s="944">
        <v>0.14389502246807465</v>
      </c>
      <c r="AW167" s="923">
        <v>0.38571924142702213</v>
      </c>
      <c r="AX167" s="23">
        <v>0</v>
      </c>
      <c r="AY167" s="937">
        <v>60.004375982403026</v>
      </c>
      <c r="AZ167" s="923" t="s">
        <v>63</v>
      </c>
      <c r="BA167" s="950">
        <v>60.004375982403026</v>
      </c>
      <c r="BB167" s="951">
        <v>157.32519778226339</v>
      </c>
      <c r="BL167" s="887"/>
      <c r="BN167" s="945"/>
    </row>
    <row r="168" spans="3:66">
      <c r="C168" s="841" t="s">
        <v>234</v>
      </c>
      <c r="D168" s="842" t="s">
        <v>64</v>
      </c>
      <c r="E168" s="842">
        <v>19</v>
      </c>
      <c r="F168" s="830">
        <v>655.49</v>
      </c>
      <c r="G168" s="830">
        <v>2025</v>
      </c>
      <c r="H168" s="830">
        <v>5</v>
      </c>
      <c r="I168" s="830">
        <v>2030</v>
      </c>
      <c r="J168" s="830">
        <v>40</v>
      </c>
      <c r="K168" s="843">
        <v>2014.7956303527531</v>
      </c>
      <c r="L168" s="843">
        <v>2.6805599999999998</v>
      </c>
      <c r="M168" s="844">
        <v>0</v>
      </c>
      <c r="N168" s="844">
        <v>1</v>
      </c>
      <c r="O168" s="845">
        <v>41.325299999999999</v>
      </c>
      <c r="P168" s="844">
        <v>0</v>
      </c>
      <c r="Q168" s="845">
        <v>12.081952747147499</v>
      </c>
      <c r="R168" s="829">
        <v>6027.92</v>
      </c>
      <c r="S168" s="836">
        <v>0.5649240860756457</v>
      </c>
      <c r="T168" s="836">
        <v>2.5000000000000001E-2</v>
      </c>
      <c r="U168" s="846">
        <v>3.7999999999999999E-2</v>
      </c>
      <c r="V168" s="847">
        <v>210</v>
      </c>
      <c r="W168" s="848">
        <v>1.5039999999999999E-3</v>
      </c>
      <c r="X168" s="848">
        <v>7.4999999999999997E-3</v>
      </c>
      <c r="Y168" s="849">
        <v>0</v>
      </c>
      <c r="Z168" s="850">
        <v>117</v>
      </c>
      <c r="AD168" s="952" t="s">
        <v>64</v>
      </c>
      <c r="AE168" s="947">
        <v>19</v>
      </c>
      <c r="AF168" s="923">
        <v>2014.7956303527531</v>
      </c>
      <c r="AG168" s="923">
        <v>12.081952747147499</v>
      </c>
      <c r="AH168" s="948">
        <v>6.2330000000000003E-2</v>
      </c>
      <c r="AI168" s="937">
        <v>126.33527975461681</v>
      </c>
      <c r="AJ168" s="937">
        <v>41.325299999999999</v>
      </c>
      <c r="AK168" s="792">
        <v>2.6162731357831728E-2</v>
      </c>
      <c r="AL168" s="923">
        <v>1.0811827221818036</v>
      </c>
      <c r="AM168" s="923">
        <v>0</v>
      </c>
      <c r="AN168" s="937">
        <v>42.406482722181799</v>
      </c>
      <c r="AO168" s="937">
        <v>168.74176247679861</v>
      </c>
      <c r="AP168" s="792">
        <v>0.78</v>
      </c>
      <c r="AQ168" s="937">
        <v>24.695843940521986</v>
      </c>
      <c r="AR168" s="886">
        <v>0</v>
      </c>
      <c r="AS168" s="923">
        <v>5.6947139982809709</v>
      </c>
      <c r="AT168" s="923">
        <v>34.327280404517829</v>
      </c>
      <c r="AU168" s="949">
        <v>2.6805599999999998</v>
      </c>
      <c r="AV168" s="944">
        <v>0.14389502246807465</v>
      </c>
      <c r="AW168" s="923">
        <v>0.38571924142702213</v>
      </c>
      <c r="AX168" s="23">
        <v>0</v>
      </c>
      <c r="AY168" s="937">
        <v>62.089403586466837</v>
      </c>
      <c r="AZ168" s="923" t="s">
        <v>63</v>
      </c>
      <c r="BA168" s="950">
        <v>62.089403586466837</v>
      </c>
      <c r="BB168" s="951">
        <v>168.74176247679861</v>
      </c>
      <c r="BL168" s="887"/>
      <c r="BN168" s="945"/>
    </row>
    <row r="169" spans="3:66">
      <c r="C169" s="841" t="s">
        <v>235</v>
      </c>
      <c r="D169" s="842" t="s">
        <v>65</v>
      </c>
      <c r="E169" s="842">
        <v>497</v>
      </c>
      <c r="F169" s="830">
        <v>630.82799999999997</v>
      </c>
      <c r="G169" s="830">
        <v>2025</v>
      </c>
      <c r="H169" s="830">
        <v>5</v>
      </c>
      <c r="I169" s="830">
        <v>2030</v>
      </c>
      <c r="J169" s="830">
        <v>40</v>
      </c>
      <c r="K169" s="843">
        <v>2179.6425455634326</v>
      </c>
      <c r="L169" s="843">
        <v>2.6805599999999998</v>
      </c>
      <c r="M169" s="844">
        <v>0</v>
      </c>
      <c r="N169" s="844">
        <v>1</v>
      </c>
      <c r="O169" s="845">
        <v>41.325299999999999</v>
      </c>
      <c r="P169" s="844">
        <v>0</v>
      </c>
      <c r="Q169" s="845">
        <v>12.081952747147499</v>
      </c>
      <c r="R169" s="829">
        <v>6058.119999999999</v>
      </c>
      <c r="S169" s="836">
        <v>0.5649240860756457</v>
      </c>
      <c r="T169" s="836">
        <v>2.5000000000000001E-2</v>
      </c>
      <c r="U169" s="846">
        <v>3.7999999999999999E-2</v>
      </c>
      <c r="V169" s="847">
        <v>210</v>
      </c>
      <c r="W169" s="848">
        <v>1.5039999999999999E-3</v>
      </c>
      <c r="X169" s="848">
        <v>7.4999999999999997E-3</v>
      </c>
      <c r="Y169" s="849">
        <v>0</v>
      </c>
      <c r="Z169" s="850">
        <v>117</v>
      </c>
      <c r="AD169" s="952" t="s">
        <v>65</v>
      </c>
      <c r="AE169" s="947">
        <v>497</v>
      </c>
      <c r="AF169" s="923">
        <v>2179.6425455634326</v>
      </c>
      <c r="AG169" s="923">
        <v>12.081952747147499</v>
      </c>
      <c r="AH169" s="948">
        <v>6.2330000000000003E-2</v>
      </c>
      <c r="AI169" s="937">
        <v>136.61018797969848</v>
      </c>
      <c r="AJ169" s="937">
        <v>41.325299999999999</v>
      </c>
      <c r="AK169" s="792">
        <v>2.6162731357831728E-2</v>
      </c>
      <c r="AL169" s="923">
        <v>1.0811827221818036</v>
      </c>
      <c r="AM169" s="923">
        <v>0</v>
      </c>
      <c r="AN169" s="937">
        <v>42.406482722181799</v>
      </c>
      <c r="AO169" s="937">
        <v>179.01667070188029</v>
      </c>
      <c r="AP169" s="792">
        <v>0.78</v>
      </c>
      <c r="AQ169" s="937">
        <v>26.199606413458653</v>
      </c>
      <c r="AR169" s="886">
        <v>0</v>
      </c>
      <c r="AS169" s="923">
        <v>6.7601746648887975</v>
      </c>
      <c r="AT169" s="923">
        <v>40.953949340856113</v>
      </c>
      <c r="AU169" s="949">
        <v>2.6805599999999998</v>
      </c>
      <c r="AV169" s="944">
        <v>0.14389502246807465</v>
      </c>
      <c r="AW169" s="923">
        <v>0.38571924142702213</v>
      </c>
      <c r="AX169" s="23">
        <v>0</v>
      </c>
      <c r="AY169" s="937">
        <v>70.219834995741792</v>
      </c>
      <c r="AZ169" s="923" t="s">
        <v>63</v>
      </c>
      <c r="BA169" s="950">
        <v>70.219834995741792</v>
      </c>
      <c r="BB169" s="951">
        <v>179.01667070188029</v>
      </c>
      <c r="BL169" s="887"/>
      <c r="BN169" s="945"/>
    </row>
    <row r="170" spans="3:66">
      <c r="C170" s="841" t="s">
        <v>236</v>
      </c>
      <c r="D170" s="842" t="s">
        <v>56</v>
      </c>
      <c r="E170" s="842">
        <v>2353</v>
      </c>
      <c r="F170" s="830">
        <v>611.35799999999995</v>
      </c>
      <c r="G170" s="830">
        <v>2025</v>
      </c>
      <c r="H170" s="830">
        <v>5</v>
      </c>
      <c r="I170" s="830">
        <v>2030</v>
      </c>
      <c r="J170" s="830">
        <v>40</v>
      </c>
      <c r="K170" s="843">
        <v>1904.8976868789664</v>
      </c>
      <c r="L170" s="843">
        <v>2.6805599999999998</v>
      </c>
      <c r="M170" s="844">
        <v>0</v>
      </c>
      <c r="N170" s="844">
        <v>1</v>
      </c>
      <c r="O170" s="845">
        <v>41.325299999999999</v>
      </c>
      <c r="P170" s="844">
        <v>0</v>
      </c>
      <c r="Q170" s="845">
        <v>12.081952747147499</v>
      </c>
      <c r="R170" s="829">
        <v>6033.96</v>
      </c>
      <c r="S170" s="836">
        <v>0.5649240860756457</v>
      </c>
      <c r="T170" s="836">
        <v>2.5000000000000001E-2</v>
      </c>
      <c r="U170" s="846">
        <v>3.7999999999999999E-2</v>
      </c>
      <c r="V170" s="847">
        <v>210</v>
      </c>
      <c r="W170" s="848">
        <v>1.5039999999999999E-3</v>
      </c>
      <c r="X170" s="848">
        <v>7.4999999999999997E-3</v>
      </c>
      <c r="Y170" s="849">
        <v>0</v>
      </c>
      <c r="Z170" s="850">
        <v>117</v>
      </c>
      <c r="AD170" s="952" t="s">
        <v>56</v>
      </c>
      <c r="AE170" s="947">
        <v>2353</v>
      </c>
      <c r="AF170" s="923">
        <v>1904.8976868789664</v>
      </c>
      <c r="AG170" s="923">
        <v>12.081952747147499</v>
      </c>
      <c r="AH170" s="948">
        <v>6.2330000000000003E-2</v>
      </c>
      <c r="AI170" s="937">
        <v>119.48534093789569</v>
      </c>
      <c r="AJ170" s="937">
        <v>41.325299999999999</v>
      </c>
      <c r="AK170" s="792">
        <v>2.6162731357831728E-2</v>
      </c>
      <c r="AL170" s="923">
        <v>1.0811827221818036</v>
      </c>
      <c r="AM170" s="923">
        <v>0</v>
      </c>
      <c r="AN170" s="937">
        <v>42.406482722181799</v>
      </c>
      <c r="AO170" s="937">
        <v>161.89182366007748</v>
      </c>
      <c r="AP170" s="792">
        <v>0.78</v>
      </c>
      <c r="AQ170" s="937">
        <v>23.693335625230869</v>
      </c>
      <c r="AR170" s="886">
        <v>0</v>
      </c>
      <c r="AS170" s="923">
        <v>5.10157128434897</v>
      </c>
      <c r="AT170" s="923">
        <v>30.782677066910306</v>
      </c>
      <c r="AU170" s="949">
        <v>2.6805599999999998</v>
      </c>
      <c r="AV170" s="944">
        <v>0.14389502246807465</v>
      </c>
      <c r="AW170" s="923">
        <v>0.38571924142702213</v>
      </c>
      <c r="AX170" s="23">
        <v>0</v>
      </c>
      <c r="AY170" s="937">
        <v>57.542291933568194</v>
      </c>
      <c r="AZ170" s="923" t="s">
        <v>63</v>
      </c>
      <c r="BA170" s="950">
        <v>57.542291933568194</v>
      </c>
      <c r="BB170" s="951">
        <v>161.89182366007748</v>
      </c>
      <c r="BL170" s="887"/>
      <c r="BN170" s="945"/>
    </row>
    <row r="171" spans="3:66">
      <c r="C171" s="841" t="s">
        <v>237</v>
      </c>
      <c r="D171" s="842" t="s">
        <v>66</v>
      </c>
      <c r="E171" s="842">
        <v>2814</v>
      </c>
      <c r="F171" s="830">
        <v>593.18600000000004</v>
      </c>
      <c r="G171" s="830">
        <v>2025</v>
      </c>
      <c r="H171" s="830">
        <v>5</v>
      </c>
      <c r="I171" s="830">
        <v>2030</v>
      </c>
      <c r="J171" s="830">
        <v>40</v>
      </c>
      <c r="K171" s="843">
        <v>1849.9487151420731</v>
      </c>
      <c r="L171" s="843">
        <v>2.6805599999999998</v>
      </c>
      <c r="M171" s="844">
        <v>0</v>
      </c>
      <c r="N171" s="844">
        <v>1</v>
      </c>
      <c r="O171" s="845">
        <v>41.325299999999999</v>
      </c>
      <c r="P171" s="844">
        <v>0</v>
      </c>
      <c r="Q171" s="845">
        <v>12.081952747147499</v>
      </c>
      <c r="R171" s="829">
        <v>6058.119999999999</v>
      </c>
      <c r="S171" s="836">
        <v>0.5649240860756457</v>
      </c>
      <c r="T171" s="836">
        <v>2.5000000000000001E-2</v>
      </c>
      <c r="U171" s="846">
        <v>3.7999999999999999E-2</v>
      </c>
      <c r="V171" s="847">
        <v>210</v>
      </c>
      <c r="W171" s="848">
        <v>1.5039999999999999E-3</v>
      </c>
      <c r="X171" s="848">
        <v>7.4999999999999997E-3</v>
      </c>
      <c r="Y171" s="849">
        <v>0</v>
      </c>
      <c r="Z171" s="850">
        <v>117</v>
      </c>
      <c r="AD171" s="952" t="s">
        <v>66</v>
      </c>
      <c r="AE171" s="947">
        <v>2814</v>
      </c>
      <c r="AF171" s="923">
        <v>1849.9487151420731</v>
      </c>
      <c r="AG171" s="923">
        <v>12.081952747147499</v>
      </c>
      <c r="AH171" s="948">
        <v>6.2330000000000003E-2</v>
      </c>
      <c r="AI171" s="937">
        <v>116.06037152953512</v>
      </c>
      <c r="AJ171" s="937">
        <v>41.325299999999999</v>
      </c>
      <c r="AK171" s="792">
        <v>2.6162731357831728E-2</v>
      </c>
      <c r="AL171" s="923">
        <v>1.0811827221818036</v>
      </c>
      <c r="AM171" s="923">
        <v>60.337595725055991</v>
      </c>
      <c r="AN171" s="937">
        <v>102.7440784472378</v>
      </c>
      <c r="AO171" s="937">
        <v>218.8044499767729</v>
      </c>
      <c r="AP171" s="792">
        <v>0.78</v>
      </c>
      <c r="AQ171" s="937">
        <v>32.022662741009967</v>
      </c>
      <c r="AR171" s="886">
        <v>0</v>
      </c>
      <c r="AS171" s="923">
        <v>5.7200873382155413</v>
      </c>
      <c r="AT171" s="923">
        <v>34.65297550539033</v>
      </c>
      <c r="AU171" s="949">
        <v>2.6805599999999998</v>
      </c>
      <c r="AV171" s="944">
        <v>0.14389502246807465</v>
      </c>
      <c r="AW171" s="923">
        <v>0.38571924142702213</v>
      </c>
      <c r="AX171" s="23">
        <v>0</v>
      </c>
      <c r="AY171" s="937">
        <v>69.741917487827322</v>
      </c>
      <c r="AZ171" s="923" t="s">
        <v>63</v>
      </c>
      <c r="BA171" s="950">
        <v>69.741917487827322</v>
      </c>
      <c r="BB171" s="951">
        <v>218.8044499767729</v>
      </c>
      <c r="BL171" s="887"/>
      <c r="BN171" s="945"/>
    </row>
    <row r="172" spans="3:66">
      <c r="C172" s="841" t="s">
        <v>61</v>
      </c>
      <c r="D172" s="842" t="s">
        <v>67</v>
      </c>
      <c r="E172" s="842">
        <v>4225</v>
      </c>
      <c r="F172" s="830">
        <v>560.08699999999999</v>
      </c>
      <c r="G172" s="830">
        <v>2025</v>
      </c>
      <c r="H172" s="830">
        <v>5</v>
      </c>
      <c r="I172" s="830">
        <v>2030</v>
      </c>
      <c r="J172" s="830">
        <v>40</v>
      </c>
      <c r="K172" s="843">
        <v>1813.3160673174775</v>
      </c>
      <c r="L172" s="843">
        <v>2.6805599999999998</v>
      </c>
      <c r="M172" s="844">
        <v>0</v>
      </c>
      <c r="N172" s="844">
        <v>1</v>
      </c>
      <c r="O172" s="845">
        <v>41.325299999999999</v>
      </c>
      <c r="P172" s="844">
        <v>0</v>
      </c>
      <c r="Q172" s="845">
        <v>12.081952747147499</v>
      </c>
      <c r="R172" s="829">
        <v>6076.24</v>
      </c>
      <c r="S172" s="836">
        <v>0.5649240860756457</v>
      </c>
      <c r="T172" s="836">
        <v>2.5000000000000001E-2</v>
      </c>
      <c r="U172" s="846">
        <v>3.7999999999999999E-2</v>
      </c>
      <c r="V172" s="847">
        <v>210</v>
      </c>
      <c r="W172" s="848">
        <v>1.5039999999999999E-3</v>
      </c>
      <c r="X172" s="848">
        <v>7.4999999999999997E-3</v>
      </c>
      <c r="Y172" s="849">
        <v>0</v>
      </c>
      <c r="Z172" s="850">
        <v>117</v>
      </c>
      <c r="AD172" s="952" t="s">
        <v>67</v>
      </c>
      <c r="AE172" s="947">
        <v>4225</v>
      </c>
      <c r="AF172" s="923">
        <v>1813.3160673174775</v>
      </c>
      <c r="AG172" s="923">
        <v>12.081952747147499</v>
      </c>
      <c r="AH172" s="948">
        <v>6.2330000000000003E-2</v>
      </c>
      <c r="AI172" s="937">
        <v>113.77705859062807</v>
      </c>
      <c r="AJ172" s="937">
        <v>41.325299999999999</v>
      </c>
      <c r="AK172" s="792">
        <v>2.6162731357831728E-2</v>
      </c>
      <c r="AL172" s="923">
        <v>1.0811827221818036</v>
      </c>
      <c r="AM172" s="923">
        <v>9.2536638782400011</v>
      </c>
      <c r="AN172" s="937">
        <v>51.660146600421797</v>
      </c>
      <c r="AO172" s="937">
        <v>165.43720519104988</v>
      </c>
      <c r="AP172" s="792">
        <v>0.78</v>
      </c>
      <c r="AQ172" s="937">
        <v>24.212212444539556</v>
      </c>
      <c r="AR172" s="886">
        <v>0</v>
      </c>
      <c r="AS172" s="923">
        <v>5.716678296246049</v>
      </c>
      <c r="AT172" s="923">
        <v>34.735909330782093</v>
      </c>
      <c r="AU172" s="949">
        <v>2.6805599999999998</v>
      </c>
      <c r="AV172" s="944">
        <v>0.14389502246807465</v>
      </c>
      <c r="AW172" s="923">
        <v>0.38571924142702213</v>
      </c>
      <c r="AX172" s="23">
        <v>0</v>
      </c>
      <c r="AY172" s="937">
        <v>62.014401016748671</v>
      </c>
      <c r="AZ172" s="923" t="s">
        <v>63</v>
      </c>
      <c r="BA172" s="950">
        <v>62.014401016748671</v>
      </c>
      <c r="BB172" s="951">
        <v>165.43720519104988</v>
      </c>
      <c r="BL172" s="887"/>
      <c r="BN172" s="945"/>
    </row>
    <row r="173" spans="3:66">
      <c r="C173" s="841" t="s">
        <v>238</v>
      </c>
      <c r="D173" s="842" t="s">
        <v>68</v>
      </c>
      <c r="E173" s="842">
        <v>6130</v>
      </c>
      <c r="F173" s="830">
        <v>525.04100000000005</v>
      </c>
      <c r="G173" s="830">
        <v>2025</v>
      </c>
      <c r="H173" s="830">
        <v>5</v>
      </c>
      <c r="I173" s="830">
        <v>2030</v>
      </c>
      <c r="J173" s="830">
        <v>40</v>
      </c>
      <c r="K173" s="843">
        <v>1813.3160673174775</v>
      </c>
      <c r="L173" s="843">
        <v>2.6805599999999998</v>
      </c>
      <c r="M173" s="844">
        <v>0</v>
      </c>
      <c r="N173" s="844">
        <v>1</v>
      </c>
      <c r="O173" s="845">
        <v>41.325299999999999</v>
      </c>
      <c r="P173" s="844">
        <v>0</v>
      </c>
      <c r="Q173" s="845">
        <v>12.081952747147499</v>
      </c>
      <c r="R173" s="829">
        <v>6076.24</v>
      </c>
      <c r="S173" s="836">
        <v>0.5649240860756457</v>
      </c>
      <c r="T173" s="836">
        <v>2.5000000000000001E-2</v>
      </c>
      <c r="U173" s="846">
        <v>3.7999999999999999E-2</v>
      </c>
      <c r="V173" s="847">
        <v>210</v>
      </c>
      <c r="W173" s="848">
        <v>1.5039999999999999E-3</v>
      </c>
      <c r="X173" s="848">
        <v>7.4999999999999997E-3</v>
      </c>
      <c r="Y173" s="849">
        <v>0</v>
      </c>
      <c r="Z173" s="850">
        <v>117</v>
      </c>
      <c r="AD173" s="952" t="s">
        <v>68</v>
      </c>
      <c r="AE173" s="947">
        <v>6130</v>
      </c>
      <c r="AF173" s="923">
        <v>1813.3160673174775</v>
      </c>
      <c r="AG173" s="923">
        <v>12.081952747147499</v>
      </c>
      <c r="AH173" s="948">
        <v>6.2330000000000003E-2</v>
      </c>
      <c r="AI173" s="937">
        <v>113.77705859062807</v>
      </c>
      <c r="AJ173" s="937">
        <v>41.325299999999999</v>
      </c>
      <c r="AK173" s="792">
        <v>2.6162731357831728E-2</v>
      </c>
      <c r="AL173" s="923">
        <v>1.0811827221818036</v>
      </c>
      <c r="AM173" s="923">
        <v>16.328674891008003</v>
      </c>
      <c r="AN173" s="937">
        <v>58.735157613189799</v>
      </c>
      <c r="AO173" s="937">
        <v>172.51221620381787</v>
      </c>
      <c r="AP173" s="792">
        <v>0.78</v>
      </c>
      <c r="AQ173" s="937">
        <v>25.24766072529825</v>
      </c>
      <c r="AR173" s="886">
        <v>0</v>
      </c>
      <c r="AS173" s="923">
        <v>4.944831658985902</v>
      </c>
      <c r="AT173" s="923">
        <v>30.045983919596498</v>
      </c>
      <c r="AU173" s="949">
        <v>2.6805599999999998</v>
      </c>
      <c r="AV173" s="944">
        <v>0.14389502246807465</v>
      </c>
      <c r="AW173" s="923">
        <v>0.38571924142702213</v>
      </c>
      <c r="AX173" s="23">
        <v>0</v>
      </c>
      <c r="AY173" s="937">
        <v>58.359923886321766</v>
      </c>
      <c r="AZ173" s="923" t="s">
        <v>63</v>
      </c>
      <c r="BA173" s="950">
        <v>58.359923886321766</v>
      </c>
      <c r="BB173" s="951">
        <v>172.51221620381787</v>
      </c>
      <c r="BL173" s="887"/>
      <c r="BN173" s="945"/>
    </row>
    <row r="174" spans="3:66">
      <c r="C174" s="826" t="s">
        <v>18</v>
      </c>
      <c r="D174" s="827" t="s">
        <v>106</v>
      </c>
      <c r="E174" s="827">
        <v>0</v>
      </c>
      <c r="F174" s="852">
        <v>1227</v>
      </c>
      <c r="G174" s="853">
        <v>2025</v>
      </c>
      <c r="H174" s="854">
        <v>5</v>
      </c>
      <c r="I174" s="855">
        <v>2030</v>
      </c>
      <c r="J174" s="853">
        <v>40</v>
      </c>
      <c r="K174" s="856">
        <v>1517.8449349907103</v>
      </c>
      <c r="L174" s="856">
        <v>2.2338</v>
      </c>
      <c r="M174" s="857">
        <v>0</v>
      </c>
      <c r="N174" s="857">
        <v>1</v>
      </c>
      <c r="O174" s="858">
        <v>34.065449999999998</v>
      </c>
      <c r="P174" s="857">
        <v>0</v>
      </c>
      <c r="Q174" s="858">
        <v>11.885996697616648</v>
      </c>
      <c r="R174" s="852">
        <v>6122</v>
      </c>
      <c r="S174" s="859">
        <v>0.55735731458622995</v>
      </c>
      <c r="T174" s="859">
        <v>2.5000000000000001E-2</v>
      </c>
      <c r="U174" s="860">
        <v>3.7999999999999999E-2</v>
      </c>
      <c r="V174" s="861">
        <v>210</v>
      </c>
      <c r="W174" s="862">
        <v>1.5039999999999999E-3</v>
      </c>
      <c r="X174" s="862">
        <v>7.4999999999999997E-3</v>
      </c>
      <c r="Y174" s="863">
        <v>0</v>
      </c>
      <c r="Z174" s="696">
        <v>117</v>
      </c>
      <c r="AD174" s="946" t="s">
        <v>106</v>
      </c>
      <c r="AE174" s="947">
        <v>0</v>
      </c>
      <c r="AF174" s="923">
        <v>1517.8449349907103</v>
      </c>
      <c r="AG174" s="923">
        <v>11.885996697616648</v>
      </c>
      <c r="AH174" s="948">
        <v>6.234E-2</v>
      </c>
      <c r="AI174" s="937">
        <v>95.363426281450302</v>
      </c>
      <c r="AJ174" s="937">
        <v>34.065449999999998</v>
      </c>
      <c r="AK174" s="792">
        <v>2.6162731357831728E-2</v>
      </c>
      <c r="AL174" s="923">
        <v>0.89124521693364878</v>
      </c>
      <c r="AM174" s="923">
        <v>0</v>
      </c>
      <c r="AN174" s="937">
        <v>34.956695216933646</v>
      </c>
      <c r="AO174" s="937">
        <v>130.32012149838394</v>
      </c>
      <c r="AP174" s="792">
        <v>0.78</v>
      </c>
      <c r="AQ174" s="937">
        <v>19.072725895443149</v>
      </c>
      <c r="AR174" s="886">
        <v>0</v>
      </c>
      <c r="AS174" s="923">
        <v>5.6147516544049472</v>
      </c>
      <c r="AT174" s="923">
        <v>34.373509628267094</v>
      </c>
      <c r="AU174" s="949">
        <v>2.2338</v>
      </c>
      <c r="AV174" s="944">
        <v>0.14389502246807465</v>
      </c>
      <c r="AW174" s="923">
        <v>0.32143270118918515</v>
      </c>
      <c r="AX174" s="23">
        <v>0</v>
      </c>
      <c r="AY174" s="937">
        <v>56.001468224899433</v>
      </c>
      <c r="AZ174" s="923" t="s">
        <v>63</v>
      </c>
      <c r="BA174" s="950">
        <v>56.001468224899433</v>
      </c>
      <c r="BB174" s="951">
        <v>130.32012149838394</v>
      </c>
      <c r="BL174" s="887"/>
      <c r="BN174" s="945"/>
    </row>
    <row r="175" spans="3:66">
      <c r="C175" s="841" t="s">
        <v>234</v>
      </c>
      <c r="D175" s="842" t="s">
        <v>64</v>
      </c>
      <c r="E175" s="842">
        <v>19</v>
      </c>
      <c r="F175" s="830">
        <v>1239.27</v>
      </c>
      <c r="G175" s="830">
        <v>2025</v>
      </c>
      <c r="H175" s="830">
        <v>5</v>
      </c>
      <c r="I175" s="830">
        <v>2030</v>
      </c>
      <c r="J175" s="830">
        <v>40</v>
      </c>
      <c r="K175" s="843">
        <v>1669.6294284897815</v>
      </c>
      <c r="L175" s="843">
        <v>2.2338</v>
      </c>
      <c r="M175" s="844">
        <v>0</v>
      </c>
      <c r="N175" s="844">
        <v>1</v>
      </c>
      <c r="O175" s="845">
        <v>34.065449999999998</v>
      </c>
      <c r="P175" s="844">
        <v>0</v>
      </c>
      <c r="Q175" s="845">
        <v>11.885996697616648</v>
      </c>
      <c r="R175" s="829">
        <v>6109.7560000000003</v>
      </c>
      <c r="S175" s="836">
        <v>0.55735731458622995</v>
      </c>
      <c r="T175" s="836">
        <v>2.5000000000000001E-2</v>
      </c>
      <c r="U175" s="846">
        <v>3.7999999999999999E-2</v>
      </c>
      <c r="V175" s="847">
        <v>210</v>
      </c>
      <c r="W175" s="848">
        <v>1.5039999999999999E-3</v>
      </c>
      <c r="X175" s="848">
        <v>7.4999999999999997E-3</v>
      </c>
      <c r="Y175" s="849">
        <v>0</v>
      </c>
      <c r="Z175" s="850">
        <v>117</v>
      </c>
      <c r="AD175" s="952" t="s">
        <v>64</v>
      </c>
      <c r="AE175" s="947">
        <v>19</v>
      </c>
      <c r="AF175" s="923">
        <v>1669.6294284897815</v>
      </c>
      <c r="AG175" s="923">
        <v>11.885996697616648</v>
      </c>
      <c r="AH175" s="948">
        <v>6.234E-2</v>
      </c>
      <c r="AI175" s="937">
        <v>104.82567160618241</v>
      </c>
      <c r="AJ175" s="937">
        <v>34.065449999999998</v>
      </c>
      <c r="AK175" s="792">
        <v>2.6162731357831728E-2</v>
      </c>
      <c r="AL175" s="923">
        <v>0.89124521693364878</v>
      </c>
      <c r="AM175" s="923">
        <v>0</v>
      </c>
      <c r="AN175" s="937">
        <v>34.956695216933646</v>
      </c>
      <c r="AO175" s="937">
        <v>139.78236682311606</v>
      </c>
      <c r="AP175" s="792">
        <v>0.78</v>
      </c>
      <c r="AQ175" s="937">
        <v>20.457552807504399</v>
      </c>
      <c r="AR175" s="886">
        <v>0</v>
      </c>
      <c r="AS175" s="923">
        <v>5.6947139982809709</v>
      </c>
      <c r="AT175" s="923">
        <v>34.79331301928115</v>
      </c>
      <c r="AU175" s="949">
        <v>2.2338</v>
      </c>
      <c r="AV175" s="944">
        <v>0.14389502246807465</v>
      </c>
      <c r="AW175" s="923">
        <v>0.32143270118918515</v>
      </c>
      <c r="AX175" s="23">
        <v>0</v>
      </c>
      <c r="AY175" s="937">
        <v>57.80609852797474</v>
      </c>
      <c r="AZ175" s="923" t="s">
        <v>63</v>
      </c>
      <c r="BA175" s="950">
        <v>57.80609852797474</v>
      </c>
      <c r="BB175" s="951">
        <v>139.78236682311606</v>
      </c>
      <c r="BL175" s="887"/>
      <c r="BN175" s="945"/>
    </row>
    <row r="176" spans="3:66">
      <c r="C176" s="841" t="s">
        <v>235</v>
      </c>
      <c r="D176" s="842" t="s">
        <v>65</v>
      </c>
      <c r="E176" s="842">
        <v>497</v>
      </c>
      <c r="F176" s="830">
        <v>1192.644</v>
      </c>
      <c r="G176" s="830">
        <v>2025</v>
      </c>
      <c r="H176" s="830">
        <v>5</v>
      </c>
      <c r="I176" s="830">
        <v>2030</v>
      </c>
      <c r="J176" s="830">
        <v>40</v>
      </c>
      <c r="K176" s="843">
        <v>1806.2354726389451</v>
      </c>
      <c r="L176" s="843">
        <v>2.2338</v>
      </c>
      <c r="M176" s="844">
        <v>0</v>
      </c>
      <c r="N176" s="844">
        <v>1</v>
      </c>
      <c r="O176" s="845">
        <v>34.065449999999998</v>
      </c>
      <c r="P176" s="844">
        <v>0</v>
      </c>
      <c r="Q176" s="845">
        <v>11.885996697616648</v>
      </c>
      <c r="R176" s="829">
        <v>6140.3659999999991</v>
      </c>
      <c r="S176" s="836">
        <v>0.55735731458622995</v>
      </c>
      <c r="T176" s="836">
        <v>2.5000000000000001E-2</v>
      </c>
      <c r="U176" s="846">
        <v>3.7999999999999999E-2</v>
      </c>
      <c r="V176" s="847">
        <v>210</v>
      </c>
      <c r="W176" s="848">
        <v>1.5039999999999999E-3</v>
      </c>
      <c r="X176" s="848">
        <v>7.4999999999999997E-3</v>
      </c>
      <c r="Y176" s="849">
        <v>0</v>
      </c>
      <c r="Z176" s="850">
        <v>117</v>
      </c>
      <c r="AD176" s="952" t="s">
        <v>65</v>
      </c>
      <c r="AE176" s="947">
        <v>497</v>
      </c>
      <c r="AF176" s="923">
        <v>1806.2354726389451</v>
      </c>
      <c r="AG176" s="923">
        <v>11.885996697616648</v>
      </c>
      <c r="AH176" s="948">
        <v>6.234E-2</v>
      </c>
      <c r="AI176" s="937">
        <v>113.34169239844127</v>
      </c>
      <c r="AJ176" s="937">
        <v>34.065449999999998</v>
      </c>
      <c r="AK176" s="792">
        <v>2.6162731357831728E-2</v>
      </c>
      <c r="AL176" s="923">
        <v>0.89124521693364878</v>
      </c>
      <c r="AM176" s="923">
        <v>0</v>
      </c>
      <c r="AN176" s="937">
        <v>34.956695216933646</v>
      </c>
      <c r="AO176" s="937">
        <v>148.29838761537491</v>
      </c>
      <c r="AP176" s="792">
        <v>0.78</v>
      </c>
      <c r="AQ176" s="937">
        <v>21.703897028359517</v>
      </c>
      <c r="AR176" s="886">
        <v>0</v>
      </c>
      <c r="AS176" s="923">
        <v>6.7601746648887975</v>
      </c>
      <c r="AT176" s="923">
        <v>41.509946666344561</v>
      </c>
      <c r="AU176" s="949">
        <v>2.2338</v>
      </c>
      <c r="AV176" s="944">
        <v>0.14389502246807465</v>
      </c>
      <c r="AW176" s="923">
        <v>0.32143270118918515</v>
      </c>
      <c r="AX176" s="23">
        <v>0</v>
      </c>
      <c r="AY176" s="937">
        <v>65.769076395893265</v>
      </c>
      <c r="AZ176" s="923" t="s">
        <v>63</v>
      </c>
      <c r="BA176" s="950">
        <v>65.769076395893265</v>
      </c>
      <c r="BB176" s="951">
        <v>148.29838761537491</v>
      </c>
      <c r="BL176" s="887"/>
      <c r="BN176" s="945"/>
    </row>
    <row r="177" spans="3:66">
      <c r="C177" s="841" t="s">
        <v>236</v>
      </c>
      <c r="D177" s="842" t="s">
        <v>56</v>
      </c>
      <c r="E177" s="842">
        <v>2353</v>
      </c>
      <c r="F177" s="830">
        <v>1155.8339999999998</v>
      </c>
      <c r="G177" s="830">
        <v>2025</v>
      </c>
      <c r="H177" s="830">
        <v>5</v>
      </c>
      <c r="I177" s="830">
        <v>2030</v>
      </c>
      <c r="J177" s="830">
        <v>40</v>
      </c>
      <c r="K177" s="843">
        <v>1578.5587323903387</v>
      </c>
      <c r="L177" s="843">
        <v>2.2338</v>
      </c>
      <c r="M177" s="844">
        <v>0</v>
      </c>
      <c r="N177" s="844">
        <v>1</v>
      </c>
      <c r="O177" s="845">
        <v>34.065449999999998</v>
      </c>
      <c r="P177" s="844">
        <v>0</v>
      </c>
      <c r="Q177" s="845">
        <v>11.885996697616648</v>
      </c>
      <c r="R177" s="829">
        <v>6115.8779999999997</v>
      </c>
      <c r="S177" s="836">
        <v>0.55735731458622995</v>
      </c>
      <c r="T177" s="836">
        <v>2.5000000000000001E-2</v>
      </c>
      <c r="U177" s="846">
        <v>3.7999999999999999E-2</v>
      </c>
      <c r="V177" s="847">
        <v>210</v>
      </c>
      <c r="W177" s="848">
        <v>1.5039999999999999E-3</v>
      </c>
      <c r="X177" s="848">
        <v>7.4999999999999997E-3</v>
      </c>
      <c r="Y177" s="849">
        <v>0</v>
      </c>
      <c r="Z177" s="850">
        <v>117</v>
      </c>
      <c r="AD177" s="952" t="s">
        <v>56</v>
      </c>
      <c r="AE177" s="947">
        <v>2353</v>
      </c>
      <c r="AF177" s="923">
        <v>1578.5587323903387</v>
      </c>
      <c r="AG177" s="923">
        <v>11.885996697616648</v>
      </c>
      <c r="AH177" s="948">
        <v>6.234E-2</v>
      </c>
      <c r="AI177" s="937">
        <v>99.14832441134314</v>
      </c>
      <c r="AJ177" s="937">
        <v>34.065449999999998</v>
      </c>
      <c r="AK177" s="792">
        <v>2.6162731357831728E-2</v>
      </c>
      <c r="AL177" s="923">
        <v>0.89124521693364878</v>
      </c>
      <c r="AM177" s="923">
        <v>0</v>
      </c>
      <c r="AN177" s="937">
        <v>34.956695216933646</v>
      </c>
      <c r="AO177" s="937">
        <v>134.10501962827678</v>
      </c>
      <c r="AP177" s="792">
        <v>0.78</v>
      </c>
      <c r="AQ177" s="937">
        <v>19.626656660267646</v>
      </c>
      <c r="AR177" s="886">
        <v>0</v>
      </c>
      <c r="AS177" s="923">
        <v>5.10157128434897</v>
      </c>
      <c r="AT177" s="923">
        <v>31.200587583381612</v>
      </c>
      <c r="AU177" s="949">
        <v>2.2338</v>
      </c>
      <c r="AV177" s="944">
        <v>0.14389502246807465</v>
      </c>
      <c r="AW177" s="923">
        <v>0.32143270118918515</v>
      </c>
      <c r="AX177" s="23">
        <v>0</v>
      </c>
      <c r="AY177" s="937">
        <v>53.382476944838452</v>
      </c>
      <c r="AZ177" s="923" t="s">
        <v>63</v>
      </c>
      <c r="BA177" s="950">
        <v>53.382476944838452</v>
      </c>
      <c r="BB177" s="951">
        <v>134.10501962827678</v>
      </c>
      <c r="BL177" s="887"/>
      <c r="BN177" s="945"/>
    </row>
    <row r="178" spans="3:66">
      <c r="C178" s="841" t="s">
        <v>237</v>
      </c>
      <c r="D178" s="842" t="s">
        <v>66</v>
      </c>
      <c r="E178" s="842">
        <v>2814</v>
      </c>
      <c r="F178" s="830">
        <v>1121.4780000000001</v>
      </c>
      <c r="G178" s="830">
        <v>2025</v>
      </c>
      <c r="H178" s="830">
        <v>5</v>
      </c>
      <c r="I178" s="830">
        <v>2030</v>
      </c>
      <c r="J178" s="830">
        <v>40</v>
      </c>
      <c r="K178" s="843">
        <v>1533.0233843406174</v>
      </c>
      <c r="L178" s="843">
        <v>2.2338</v>
      </c>
      <c r="M178" s="844">
        <v>0</v>
      </c>
      <c r="N178" s="844">
        <v>1</v>
      </c>
      <c r="O178" s="845">
        <v>34.065449999999998</v>
      </c>
      <c r="P178" s="844">
        <v>0</v>
      </c>
      <c r="Q178" s="845">
        <v>11.885996697616648</v>
      </c>
      <c r="R178" s="829">
        <v>6140.3659999999991</v>
      </c>
      <c r="S178" s="836">
        <v>0.55735731458622995</v>
      </c>
      <c r="T178" s="836">
        <v>2.5000000000000001E-2</v>
      </c>
      <c r="U178" s="846">
        <v>3.7999999999999999E-2</v>
      </c>
      <c r="V178" s="847">
        <v>210</v>
      </c>
      <c r="W178" s="848">
        <v>1.5039999999999999E-3</v>
      </c>
      <c r="X178" s="848">
        <v>7.4999999999999997E-3</v>
      </c>
      <c r="Y178" s="849">
        <v>0</v>
      </c>
      <c r="Z178" s="850">
        <v>117</v>
      </c>
      <c r="AD178" s="952" t="s">
        <v>66</v>
      </c>
      <c r="AE178" s="947">
        <v>2814</v>
      </c>
      <c r="AF178" s="923">
        <v>1533.0233843406174</v>
      </c>
      <c r="AG178" s="923">
        <v>11.885996697616648</v>
      </c>
      <c r="AH178" s="948">
        <v>6.234E-2</v>
      </c>
      <c r="AI178" s="937">
        <v>96.309650813923525</v>
      </c>
      <c r="AJ178" s="937">
        <v>34.065449999999998</v>
      </c>
      <c r="AK178" s="792">
        <v>2.6162731357831728E-2</v>
      </c>
      <c r="AL178" s="923">
        <v>0.89124521693364878</v>
      </c>
      <c r="AM178" s="923">
        <v>61.156748514700801</v>
      </c>
      <c r="AN178" s="937">
        <v>96.113443731634447</v>
      </c>
      <c r="AO178" s="937">
        <v>192.42309454555797</v>
      </c>
      <c r="AP178" s="792">
        <v>0.78</v>
      </c>
      <c r="AQ178" s="937">
        <v>28.161675234978041</v>
      </c>
      <c r="AR178" s="886">
        <v>0</v>
      </c>
      <c r="AS178" s="923">
        <v>5.7200873382155413</v>
      </c>
      <c r="AT178" s="923">
        <v>35.12342980860921</v>
      </c>
      <c r="AU178" s="949">
        <v>2.2338</v>
      </c>
      <c r="AV178" s="944">
        <v>0.14389502246807465</v>
      </c>
      <c r="AW178" s="923">
        <v>0.32143270118918515</v>
      </c>
      <c r="AX178" s="23">
        <v>0</v>
      </c>
      <c r="AY178" s="937">
        <v>65.840337744776434</v>
      </c>
      <c r="AZ178" s="923" t="s">
        <v>63</v>
      </c>
      <c r="BA178" s="950">
        <v>65.840337744776434</v>
      </c>
      <c r="BB178" s="951">
        <v>192.42309454555797</v>
      </c>
      <c r="BL178" s="887"/>
      <c r="BN178" s="945"/>
    </row>
    <row r="179" spans="3:66">
      <c r="C179" s="841" t="s">
        <v>61</v>
      </c>
      <c r="D179" s="842" t="s">
        <v>67</v>
      </c>
      <c r="E179" s="842">
        <v>4225</v>
      </c>
      <c r="F179" s="830">
        <v>1058.9010000000001</v>
      </c>
      <c r="G179" s="830">
        <v>2025</v>
      </c>
      <c r="H179" s="830">
        <v>5</v>
      </c>
      <c r="I179" s="830">
        <v>2030</v>
      </c>
      <c r="J179" s="830">
        <v>40</v>
      </c>
      <c r="K179" s="843">
        <v>1502.6664856408031</v>
      </c>
      <c r="L179" s="843">
        <v>2.2338</v>
      </c>
      <c r="M179" s="844">
        <v>0</v>
      </c>
      <c r="N179" s="844">
        <v>1</v>
      </c>
      <c r="O179" s="845">
        <v>34.065449999999998</v>
      </c>
      <c r="P179" s="844">
        <v>0</v>
      </c>
      <c r="Q179" s="845">
        <v>11.885996697616648</v>
      </c>
      <c r="R179" s="829">
        <v>6158.732</v>
      </c>
      <c r="S179" s="836">
        <v>0.55735731458622995</v>
      </c>
      <c r="T179" s="836">
        <v>2.5000000000000001E-2</v>
      </c>
      <c r="U179" s="846">
        <v>3.7999999999999999E-2</v>
      </c>
      <c r="V179" s="847">
        <v>210</v>
      </c>
      <c r="W179" s="848">
        <v>1.5039999999999999E-3</v>
      </c>
      <c r="X179" s="848">
        <v>7.4999999999999997E-3</v>
      </c>
      <c r="Y179" s="849">
        <v>0</v>
      </c>
      <c r="Z179" s="850">
        <v>117</v>
      </c>
      <c r="AD179" s="952" t="s">
        <v>67</v>
      </c>
      <c r="AE179" s="947">
        <v>4225</v>
      </c>
      <c r="AF179" s="923">
        <v>1502.6664856408031</v>
      </c>
      <c r="AG179" s="923">
        <v>11.885996697616648</v>
      </c>
      <c r="AH179" s="948">
        <v>6.234E-2</v>
      </c>
      <c r="AI179" s="937">
        <v>94.417201748977092</v>
      </c>
      <c r="AJ179" s="937">
        <v>34.065449999999998</v>
      </c>
      <c r="AK179" s="792">
        <v>2.6162731357831728E-2</v>
      </c>
      <c r="AL179" s="923">
        <v>0.89124521693364878</v>
      </c>
      <c r="AM179" s="923">
        <v>9.3792930898320002</v>
      </c>
      <c r="AN179" s="937">
        <v>44.335988306765643</v>
      </c>
      <c r="AO179" s="937">
        <v>138.75319005574272</v>
      </c>
      <c r="AP179" s="792">
        <v>0.78</v>
      </c>
      <c r="AQ179" s="937">
        <v>20.306929817313943</v>
      </c>
      <c r="AR179" s="886">
        <v>0</v>
      </c>
      <c r="AS179" s="923">
        <v>5.716678296246049</v>
      </c>
      <c r="AT179" s="923">
        <v>35.20748955679602</v>
      </c>
      <c r="AU179" s="949">
        <v>2.2338</v>
      </c>
      <c r="AV179" s="944">
        <v>0.14389502246807465</v>
      </c>
      <c r="AW179" s="923">
        <v>0.32143270118918515</v>
      </c>
      <c r="AX179" s="23">
        <v>0</v>
      </c>
      <c r="AY179" s="937">
        <v>58.069652075299153</v>
      </c>
      <c r="AZ179" s="923" t="s">
        <v>63</v>
      </c>
      <c r="BA179" s="950">
        <v>58.069652075299153</v>
      </c>
      <c r="BB179" s="951">
        <v>138.75319005574272</v>
      </c>
      <c r="BL179" s="887"/>
      <c r="BN179" s="945"/>
    </row>
    <row r="180" spans="3:66">
      <c r="C180" s="841" t="s">
        <v>238</v>
      </c>
      <c r="D180" s="842" t="s">
        <v>68</v>
      </c>
      <c r="E180" s="842">
        <v>6130</v>
      </c>
      <c r="F180" s="830">
        <v>992.64300000000003</v>
      </c>
      <c r="G180" s="830">
        <v>2025</v>
      </c>
      <c r="H180" s="830">
        <v>5</v>
      </c>
      <c r="I180" s="830">
        <v>2030</v>
      </c>
      <c r="J180" s="830">
        <v>40</v>
      </c>
      <c r="K180" s="843">
        <v>1502.6664856408031</v>
      </c>
      <c r="L180" s="843">
        <v>2.2338</v>
      </c>
      <c r="M180" s="844">
        <v>0</v>
      </c>
      <c r="N180" s="844">
        <v>1</v>
      </c>
      <c r="O180" s="845">
        <v>34.065449999999998</v>
      </c>
      <c r="P180" s="844">
        <v>0</v>
      </c>
      <c r="Q180" s="845">
        <v>11.885996697616648</v>
      </c>
      <c r="R180" s="829">
        <v>6158.732</v>
      </c>
      <c r="S180" s="836">
        <v>0.55735731458622995</v>
      </c>
      <c r="T180" s="836">
        <v>2.5000000000000001E-2</v>
      </c>
      <c r="U180" s="846">
        <v>3.7999999999999999E-2</v>
      </c>
      <c r="V180" s="847">
        <v>210</v>
      </c>
      <c r="W180" s="848">
        <v>1.5039999999999999E-3</v>
      </c>
      <c r="X180" s="848">
        <v>7.4999999999999997E-3</v>
      </c>
      <c r="Y180" s="849">
        <v>0</v>
      </c>
      <c r="Z180" s="850">
        <v>117</v>
      </c>
      <c r="AD180" s="952" t="s">
        <v>68</v>
      </c>
      <c r="AE180" s="947">
        <v>6130</v>
      </c>
      <c r="AF180" s="923">
        <v>1502.6664856408031</v>
      </c>
      <c r="AG180" s="923">
        <v>11.885996697616648</v>
      </c>
      <c r="AH180" s="948">
        <v>6.234E-2</v>
      </c>
      <c r="AI180" s="937">
        <v>94.417201748977092</v>
      </c>
      <c r="AJ180" s="937">
        <v>34.065449999999998</v>
      </c>
      <c r="AK180" s="792">
        <v>2.6162731357831728E-2</v>
      </c>
      <c r="AL180" s="923">
        <v>0.89124521693364878</v>
      </c>
      <c r="AM180" s="923">
        <v>16.550355576614397</v>
      </c>
      <c r="AN180" s="937">
        <v>51.507050793548046</v>
      </c>
      <c r="AO180" s="937">
        <v>145.92425254252515</v>
      </c>
      <c r="AP180" s="792">
        <v>0.78</v>
      </c>
      <c r="AQ180" s="937">
        <v>21.356435508506781</v>
      </c>
      <c r="AR180" s="886">
        <v>0</v>
      </c>
      <c r="AS180" s="923">
        <v>4.944831658985902</v>
      </c>
      <c r="AT180" s="923">
        <v>30.453892972809566</v>
      </c>
      <c r="AU180" s="949">
        <v>2.2338</v>
      </c>
      <c r="AV180" s="944">
        <v>0.14389502246807465</v>
      </c>
      <c r="AW180" s="923">
        <v>0.32143270118918515</v>
      </c>
      <c r="AX180" s="23">
        <v>0</v>
      </c>
      <c r="AY180" s="937">
        <v>54.365561182505537</v>
      </c>
      <c r="AZ180" s="923" t="s">
        <v>63</v>
      </c>
      <c r="BA180" s="950">
        <v>54.365561182505537</v>
      </c>
      <c r="BB180" s="951">
        <v>145.92425254252515</v>
      </c>
      <c r="BL180" s="887"/>
      <c r="BN180" s="945"/>
    </row>
    <row r="181" spans="3:66">
      <c r="C181" s="826" t="s">
        <v>18</v>
      </c>
      <c r="D181" s="827" t="s">
        <v>107</v>
      </c>
      <c r="E181" s="827">
        <v>0</v>
      </c>
      <c r="F181" s="852">
        <v>565.47652173913048</v>
      </c>
      <c r="G181" s="853">
        <v>2025</v>
      </c>
      <c r="H181" s="854">
        <v>5</v>
      </c>
      <c r="I181" s="855">
        <v>2030</v>
      </c>
      <c r="J181" s="853">
        <v>40</v>
      </c>
      <c r="K181" s="856">
        <v>3260.8847664347982</v>
      </c>
      <c r="L181" s="856">
        <v>5.0260500000000006</v>
      </c>
      <c r="M181" s="857">
        <v>0</v>
      </c>
      <c r="N181" s="857">
        <v>1</v>
      </c>
      <c r="O181" s="858">
        <v>72.598500000000001</v>
      </c>
      <c r="P181" s="857">
        <v>0</v>
      </c>
      <c r="Q181" s="858">
        <v>65.279269304464421</v>
      </c>
      <c r="R181" s="852">
        <v>6743</v>
      </c>
      <c r="S181" s="859">
        <v>0.53165182242608799</v>
      </c>
      <c r="T181" s="859">
        <v>2.5000000000000001E-2</v>
      </c>
      <c r="U181" s="860">
        <v>3.7999999999999999E-2</v>
      </c>
      <c r="V181" s="861">
        <v>323.39999999999998</v>
      </c>
      <c r="W181" s="862">
        <v>1.5039999999999999E-3</v>
      </c>
      <c r="X181" s="862">
        <v>5.6249999999999998E-3</v>
      </c>
      <c r="Y181" s="863">
        <v>0</v>
      </c>
      <c r="Z181" s="696">
        <v>5.8204047217537891</v>
      </c>
      <c r="AD181" s="946" t="s">
        <v>107</v>
      </c>
      <c r="AE181" s="947">
        <v>0</v>
      </c>
      <c r="AF181" s="923">
        <v>3260.8847664347982</v>
      </c>
      <c r="AG181" s="923">
        <v>65.279269304464421</v>
      </c>
      <c r="AH181" s="948">
        <v>6.2330000000000003E-2</v>
      </c>
      <c r="AI181" s="937">
        <v>207.31980434762824</v>
      </c>
      <c r="AJ181" s="937">
        <v>72.598500000000001</v>
      </c>
      <c r="AK181" s="792">
        <v>5.5399999999999998E-2</v>
      </c>
      <c r="AL181" s="923">
        <v>4.0219569000000002</v>
      </c>
      <c r="AM181" s="923">
        <v>0</v>
      </c>
      <c r="AN181" s="937">
        <v>76.620456900000008</v>
      </c>
      <c r="AO181" s="937">
        <v>283.94026124762826</v>
      </c>
      <c r="AP181" s="792">
        <v>0.78</v>
      </c>
      <c r="AQ181" s="937">
        <v>41.555476707591062</v>
      </c>
      <c r="AR181" s="886">
        <v>0</v>
      </c>
      <c r="AS181" s="923">
        <v>5.6147516544049472</v>
      </c>
      <c r="AT181" s="923">
        <v>37.860270405652564</v>
      </c>
      <c r="AU181" s="949">
        <v>5.0260500000000006</v>
      </c>
      <c r="AV181" s="944">
        <v>0.11519703495348303</v>
      </c>
      <c r="AW181" s="923">
        <v>0.57898605752795351</v>
      </c>
      <c r="AX181" s="23">
        <v>0</v>
      </c>
      <c r="AY181" s="937">
        <v>85.02078317077158</v>
      </c>
      <c r="AZ181" s="923" t="s">
        <v>63</v>
      </c>
      <c r="BA181" s="950">
        <v>85.02078317077158</v>
      </c>
      <c r="BB181" s="951">
        <v>283.94026124762826</v>
      </c>
      <c r="BL181" s="887"/>
      <c r="BN181" s="945"/>
    </row>
    <row r="182" spans="3:66">
      <c r="C182" s="841" t="s">
        <v>234</v>
      </c>
      <c r="D182" s="842" t="s">
        <v>64</v>
      </c>
      <c r="E182" s="842">
        <v>19</v>
      </c>
      <c r="F182" s="830">
        <v>571.13128695652176</v>
      </c>
      <c r="G182" s="830">
        <v>2025</v>
      </c>
      <c r="H182" s="830">
        <v>5</v>
      </c>
      <c r="I182" s="830">
        <v>2030</v>
      </c>
      <c r="J182" s="830">
        <v>40</v>
      </c>
      <c r="K182" s="843">
        <v>3586.9732430782783</v>
      </c>
      <c r="L182" s="843">
        <v>5.0260500000000006</v>
      </c>
      <c r="M182" s="844">
        <v>0</v>
      </c>
      <c r="N182" s="844">
        <v>1</v>
      </c>
      <c r="O182" s="845">
        <v>72.598500000000001</v>
      </c>
      <c r="P182" s="844">
        <v>0</v>
      </c>
      <c r="Q182" s="845">
        <v>65.279269304464421</v>
      </c>
      <c r="R182" s="829">
        <v>6729.5140000000001</v>
      </c>
      <c r="S182" s="836">
        <v>0.53165182242608799</v>
      </c>
      <c r="T182" s="836">
        <v>2.5000000000000001E-2</v>
      </c>
      <c r="U182" s="846">
        <v>3.7999999999999999E-2</v>
      </c>
      <c r="V182" s="847">
        <v>323.39999999999998</v>
      </c>
      <c r="W182" s="848">
        <v>1.5039999999999999E-3</v>
      </c>
      <c r="X182" s="848">
        <v>5.6249999999999998E-3</v>
      </c>
      <c r="Y182" s="849">
        <v>0</v>
      </c>
      <c r="Z182" s="850">
        <v>5.8204047217537891</v>
      </c>
      <c r="AD182" s="952" t="s">
        <v>64</v>
      </c>
      <c r="AE182" s="947">
        <v>19</v>
      </c>
      <c r="AF182" s="923">
        <v>3586.9732430782783</v>
      </c>
      <c r="AG182" s="923">
        <v>65.279269304464421</v>
      </c>
      <c r="AH182" s="948">
        <v>6.2330000000000003E-2</v>
      </c>
      <c r="AI182" s="937">
        <v>227.64489909681637</v>
      </c>
      <c r="AJ182" s="937">
        <v>72.598500000000001</v>
      </c>
      <c r="AK182" s="792">
        <v>5.5399999999999998E-2</v>
      </c>
      <c r="AL182" s="923">
        <v>4.0219569000000002</v>
      </c>
      <c r="AM182" s="923">
        <v>0</v>
      </c>
      <c r="AN182" s="937">
        <v>76.620456900000008</v>
      </c>
      <c r="AO182" s="937">
        <v>304.26535599681637</v>
      </c>
      <c r="AP182" s="792">
        <v>0.78</v>
      </c>
      <c r="AQ182" s="937">
        <v>44.530112983962127</v>
      </c>
      <c r="AR182" s="886">
        <v>0</v>
      </c>
      <c r="AS182" s="923">
        <v>5.6947139982809709</v>
      </c>
      <c r="AT182" s="923">
        <v>38.322657577427769</v>
      </c>
      <c r="AU182" s="949">
        <v>5.0260500000000006</v>
      </c>
      <c r="AV182" s="944">
        <v>0.11519703495348303</v>
      </c>
      <c r="AW182" s="923">
        <v>0.57898605752795351</v>
      </c>
      <c r="AX182" s="23">
        <v>0</v>
      </c>
      <c r="AY182" s="937">
        <v>88.457806618917843</v>
      </c>
      <c r="AZ182" s="923" t="s">
        <v>63</v>
      </c>
      <c r="BA182" s="950">
        <v>88.457806618917843</v>
      </c>
      <c r="BB182" s="951">
        <v>304.26535599681637</v>
      </c>
      <c r="BL182" s="887"/>
      <c r="BN182" s="945"/>
    </row>
    <row r="183" spans="3:66">
      <c r="C183" s="841" t="s">
        <v>235</v>
      </c>
      <c r="D183" s="842" t="s">
        <v>65</v>
      </c>
      <c r="E183" s="842">
        <v>497</v>
      </c>
      <c r="F183" s="830">
        <v>549.64317913043476</v>
      </c>
      <c r="G183" s="830">
        <v>2025</v>
      </c>
      <c r="H183" s="830">
        <v>5</v>
      </c>
      <c r="I183" s="830">
        <v>2030</v>
      </c>
      <c r="J183" s="830">
        <v>40</v>
      </c>
      <c r="K183" s="843">
        <v>3880.4528720574094</v>
      </c>
      <c r="L183" s="843">
        <v>5.0260500000000006</v>
      </c>
      <c r="M183" s="844">
        <v>0</v>
      </c>
      <c r="N183" s="844">
        <v>1</v>
      </c>
      <c r="O183" s="845">
        <v>72.598500000000001</v>
      </c>
      <c r="P183" s="844">
        <v>0</v>
      </c>
      <c r="Q183" s="845">
        <v>65.279269304464421</v>
      </c>
      <c r="R183" s="829">
        <v>6763.2289999999994</v>
      </c>
      <c r="S183" s="836">
        <v>0.53165182242608799</v>
      </c>
      <c r="T183" s="836">
        <v>2.5000000000000001E-2</v>
      </c>
      <c r="U183" s="846">
        <v>3.7999999999999999E-2</v>
      </c>
      <c r="V183" s="847">
        <v>323.39999999999998</v>
      </c>
      <c r="W183" s="848">
        <v>1.5039999999999999E-3</v>
      </c>
      <c r="X183" s="848">
        <v>5.6249999999999998E-3</v>
      </c>
      <c r="Y183" s="849">
        <v>0</v>
      </c>
      <c r="Z183" s="850">
        <v>5.8204047217537891</v>
      </c>
      <c r="AD183" s="952" t="s">
        <v>65</v>
      </c>
      <c r="AE183" s="947">
        <v>497</v>
      </c>
      <c r="AF183" s="923">
        <v>3880.4528720574094</v>
      </c>
      <c r="AG183" s="923">
        <v>65.279269304464421</v>
      </c>
      <c r="AH183" s="948">
        <v>6.2330000000000003E-2</v>
      </c>
      <c r="AI183" s="937">
        <v>245.93748437108562</v>
      </c>
      <c r="AJ183" s="937">
        <v>72.598500000000001</v>
      </c>
      <c r="AK183" s="792">
        <v>5.5399999999999998E-2</v>
      </c>
      <c r="AL183" s="923">
        <v>4.0219569000000002</v>
      </c>
      <c r="AM183" s="923">
        <v>0</v>
      </c>
      <c r="AN183" s="937">
        <v>76.620456900000008</v>
      </c>
      <c r="AO183" s="937">
        <v>322.55794127108561</v>
      </c>
      <c r="AP183" s="792">
        <v>0.78</v>
      </c>
      <c r="AQ183" s="937">
        <v>47.207285632696056</v>
      </c>
      <c r="AR183" s="886">
        <v>0</v>
      </c>
      <c r="AS183" s="923">
        <v>6.7601746648887975</v>
      </c>
      <c r="AT183" s="923">
        <v>45.720609338641189</v>
      </c>
      <c r="AU183" s="949">
        <v>5.0260500000000006</v>
      </c>
      <c r="AV183" s="944">
        <v>0.11519703495348303</v>
      </c>
      <c r="AW183" s="923">
        <v>0.57898605752795351</v>
      </c>
      <c r="AX183" s="23">
        <v>0</v>
      </c>
      <c r="AY183" s="937">
        <v>98.532931028865207</v>
      </c>
      <c r="AZ183" s="923" t="s">
        <v>63</v>
      </c>
      <c r="BA183" s="950">
        <v>98.532931028865207</v>
      </c>
      <c r="BB183" s="951">
        <v>322.55794127108561</v>
      </c>
      <c r="BL183" s="887"/>
      <c r="BN183" s="945"/>
    </row>
    <row r="184" spans="3:66">
      <c r="C184" s="841" t="s">
        <v>236</v>
      </c>
      <c r="D184" s="842" t="s">
        <v>56</v>
      </c>
      <c r="E184" s="842">
        <v>2353</v>
      </c>
      <c r="F184" s="830">
        <v>532.6788834782609</v>
      </c>
      <c r="G184" s="830">
        <v>2025</v>
      </c>
      <c r="H184" s="830">
        <v>5</v>
      </c>
      <c r="I184" s="830">
        <v>2030</v>
      </c>
      <c r="J184" s="830">
        <v>40</v>
      </c>
      <c r="K184" s="843">
        <v>3391.3201570921901</v>
      </c>
      <c r="L184" s="843">
        <v>5.0260500000000006</v>
      </c>
      <c r="M184" s="844">
        <v>0</v>
      </c>
      <c r="N184" s="844">
        <v>1</v>
      </c>
      <c r="O184" s="845">
        <v>72.598500000000001</v>
      </c>
      <c r="P184" s="844">
        <v>0</v>
      </c>
      <c r="Q184" s="845">
        <v>65.279269304464421</v>
      </c>
      <c r="R184" s="829">
        <v>6736.2569999999996</v>
      </c>
      <c r="S184" s="836">
        <v>0.53165182242608799</v>
      </c>
      <c r="T184" s="836">
        <v>2.5000000000000001E-2</v>
      </c>
      <c r="U184" s="846">
        <v>3.7999999999999999E-2</v>
      </c>
      <c r="V184" s="847">
        <v>323.39999999999998</v>
      </c>
      <c r="W184" s="848">
        <v>1.5039999999999999E-3</v>
      </c>
      <c r="X184" s="848">
        <v>5.6249999999999998E-3</v>
      </c>
      <c r="Y184" s="849">
        <v>0</v>
      </c>
      <c r="Z184" s="850">
        <v>5.8204047217537891</v>
      </c>
      <c r="AD184" s="952" t="s">
        <v>56</v>
      </c>
      <c r="AE184" s="947">
        <v>2353</v>
      </c>
      <c r="AF184" s="923">
        <v>3391.3201570921901</v>
      </c>
      <c r="AG184" s="923">
        <v>65.279269304464421</v>
      </c>
      <c r="AH184" s="948">
        <v>6.2330000000000003E-2</v>
      </c>
      <c r="AI184" s="937">
        <v>215.44984224730348</v>
      </c>
      <c r="AJ184" s="937">
        <v>72.598500000000001</v>
      </c>
      <c r="AK184" s="792">
        <v>5.5399999999999998E-2</v>
      </c>
      <c r="AL184" s="923">
        <v>4.0219569000000002</v>
      </c>
      <c r="AM184" s="923">
        <v>0</v>
      </c>
      <c r="AN184" s="937">
        <v>76.620456900000008</v>
      </c>
      <c r="AO184" s="937">
        <v>292.0702991473035</v>
      </c>
      <c r="AP184" s="792">
        <v>0.78</v>
      </c>
      <c r="AQ184" s="937">
        <v>42.745331218139484</v>
      </c>
      <c r="AR184" s="886">
        <v>0</v>
      </c>
      <c r="AS184" s="923">
        <v>5.10157128434897</v>
      </c>
      <c r="AT184" s="923">
        <v>34.365495275194732</v>
      </c>
      <c r="AU184" s="949">
        <v>5.0260500000000006</v>
      </c>
      <c r="AV184" s="944">
        <v>0.11519703495348303</v>
      </c>
      <c r="AW184" s="923">
        <v>0.57898605752795351</v>
      </c>
      <c r="AX184" s="23">
        <v>0</v>
      </c>
      <c r="AY184" s="937">
        <v>82.71586255086217</v>
      </c>
      <c r="AZ184" s="923" t="s">
        <v>63</v>
      </c>
      <c r="BA184" s="950">
        <v>82.71586255086217</v>
      </c>
      <c r="BB184" s="951">
        <v>292.0702991473035</v>
      </c>
      <c r="BL184" s="887"/>
      <c r="BN184" s="945"/>
    </row>
    <row r="185" spans="3:66">
      <c r="C185" s="841" t="s">
        <v>237</v>
      </c>
      <c r="D185" s="842" t="s">
        <v>66</v>
      </c>
      <c r="E185" s="842">
        <v>2814</v>
      </c>
      <c r="F185" s="830">
        <v>516.8455408695653</v>
      </c>
      <c r="G185" s="830">
        <v>2025</v>
      </c>
      <c r="H185" s="830">
        <v>5</v>
      </c>
      <c r="I185" s="830">
        <v>2030</v>
      </c>
      <c r="J185" s="830">
        <v>40</v>
      </c>
      <c r="K185" s="843">
        <v>3293.4936140991463</v>
      </c>
      <c r="L185" s="843">
        <v>5.0260500000000006</v>
      </c>
      <c r="M185" s="844">
        <v>0</v>
      </c>
      <c r="N185" s="844">
        <v>1</v>
      </c>
      <c r="O185" s="845">
        <v>72.598500000000001</v>
      </c>
      <c r="P185" s="844">
        <v>0</v>
      </c>
      <c r="Q185" s="845">
        <v>65.279269304464421</v>
      </c>
      <c r="R185" s="829">
        <v>6763.2289999999994</v>
      </c>
      <c r="S185" s="836">
        <v>0.53165182242608799</v>
      </c>
      <c r="T185" s="836">
        <v>2.5000000000000001E-2</v>
      </c>
      <c r="U185" s="846">
        <v>3.7999999999999999E-2</v>
      </c>
      <c r="V185" s="847">
        <v>323.39999999999998</v>
      </c>
      <c r="W185" s="848">
        <v>1.5039999999999999E-3</v>
      </c>
      <c r="X185" s="848">
        <v>5.6249999999999998E-3</v>
      </c>
      <c r="Y185" s="849">
        <v>0</v>
      </c>
      <c r="Z185" s="850">
        <v>5.8204047217537891</v>
      </c>
      <c r="AD185" s="952" t="s">
        <v>66</v>
      </c>
      <c r="AE185" s="947">
        <v>2814</v>
      </c>
      <c r="AF185" s="923">
        <v>3293.4936140991463</v>
      </c>
      <c r="AG185" s="923">
        <v>65.279269304464421</v>
      </c>
      <c r="AH185" s="948">
        <v>6.2330000000000003E-2</v>
      </c>
      <c r="AI185" s="937">
        <v>209.35231382254707</v>
      </c>
      <c r="AJ185" s="937">
        <v>72.598500000000001</v>
      </c>
      <c r="AK185" s="792">
        <v>5.5399999999999998E-2</v>
      </c>
      <c r="AL185" s="923">
        <v>4.0219569000000002</v>
      </c>
      <c r="AM185" s="923">
        <v>60.337595725055991</v>
      </c>
      <c r="AN185" s="937">
        <v>136.95805262505598</v>
      </c>
      <c r="AO185" s="937">
        <v>346.31036644760309</v>
      </c>
      <c r="AP185" s="792">
        <v>0.78</v>
      </c>
      <c r="AQ185" s="937">
        <v>50.683521608652839</v>
      </c>
      <c r="AR185" s="886">
        <v>0</v>
      </c>
      <c r="AS185" s="923">
        <v>5.7200873382155413</v>
      </c>
      <c r="AT185" s="923">
        <v>38.686260568352147</v>
      </c>
      <c r="AU185" s="949">
        <v>5.0260500000000006</v>
      </c>
      <c r="AV185" s="944">
        <v>0.11519703495348303</v>
      </c>
      <c r="AW185" s="923">
        <v>0.57898605752795351</v>
      </c>
      <c r="AX185" s="23">
        <v>0</v>
      </c>
      <c r="AY185" s="937">
        <v>94.974818234532947</v>
      </c>
      <c r="AZ185" s="923" t="s">
        <v>63</v>
      </c>
      <c r="BA185" s="950">
        <v>94.974818234532947</v>
      </c>
      <c r="BB185" s="951">
        <v>346.31036644760309</v>
      </c>
      <c r="BL185" s="887"/>
      <c r="BN185" s="945"/>
    </row>
    <row r="186" spans="3:66">
      <c r="C186" s="841" t="s">
        <v>61</v>
      </c>
      <c r="D186" s="842" t="s">
        <v>67</v>
      </c>
      <c r="E186" s="842">
        <v>4225</v>
      </c>
      <c r="F186" s="830">
        <v>488.00623826086962</v>
      </c>
      <c r="G186" s="830">
        <v>2025</v>
      </c>
      <c r="H186" s="830">
        <v>5</v>
      </c>
      <c r="I186" s="830">
        <v>2030</v>
      </c>
      <c r="J186" s="830">
        <v>40</v>
      </c>
      <c r="K186" s="843">
        <v>3228.2759187704501</v>
      </c>
      <c r="L186" s="843">
        <v>5.0260500000000006</v>
      </c>
      <c r="M186" s="844">
        <v>0</v>
      </c>
      <c r="N186" s="844">
        <v>1</v>
      </c>
      <c r="O186" s="845">
        <v>72.598500000000001</v>
      </c>
      <c r="P186" s="844">
        <v>0</v>
      </c>
      <c r="Q186" s="845">
        <v>65.279269304464421</v>
      </c>
      <c r="R186" s="829">
        <v>6783.4579999999996</v>
      </c>
      <c r="S186" s="836">
        <v>0.53165182242608799</v>
      </c>
      <c r="T186" s="836">
        <v>2.5000000000000001E-2</v>
      </c>
      <c r="U186" s="846">
        <v>3.7999999999999999E-2</v>
      </c>
      <c r="V186" s="847">
        <v>323.39999999999998</v>
      </c>
      <c r="W186" s="848">
        <v>1.5039999999999999E-3</v>
      </c>
      <c r="X186" s="848">
        <v>5.6249999999999998E-3</v>
      </c>
      <c r="Y186" s="849">
        <v>0</v>
      </c>
      <c r="Z186" s="850">
        <v>5.8204047217537891</v>
      </c>
      <c r="AD186" s="952" t="s">
        <v>67</v>
      </c>
      <c r="AE186" s="947">
        <v>4225</v>
      </c>
      <c r="AF186" s="923">
        <v>3228.2759187704501</v>
      </c>
      <c r="AG186" s="923">
        <v>65.279269304464421</v>
      </c>
      <c r="AH186" s="948">
        <v>6.2330000000000003E-2</v>
      </c>
      <c r="AI186" s="937">
        <v>205.28729487270942</v>
      </c>
      <c r="AJ186" s="937">
        <v>72.598500000000001</v>
      </c>
      <c r="AK186" s="792">
        <v>5.5399999999999998E-2</v>
      </c>
      <c r="AL186" s="923">
        <v>4.0219569000000002</v>
      </c>
      <c r="AM186" s="923">
        <v>9.2536638782400011</v>
      </c>
      <c r="AN186" s="937">
        <v>85.874120778240012</v>
      </c>
      <c r="AO186" s="937">
        <v>291.16141565094944</v>
      </c>
      <c r="AP186" s="792">
        <v>0.78</v>
      </c>
      <c r="AQ186" s="937">
        <v>42.612313495338576</v>
      </c>
      <c r="AR186" s="886">
        <v>0</v>
      </c>
      <c r="AS186" s="923">
        <v>5.716678296246049</v>
      </c>
      <c r="AT186" s="923">
        <v>38.778847122096636</v>
      </c>
      <c r="AU186" s="949">
        <v>5.0260500000000006</v>
      </c>
      <c r="AV186" s="944">
        <v>0.11519703495348303</v>
      </c>
      <c r="AW186" s="923">
        <v>0.57898605752795351</v>
      </c>
      <c r="AX186" s="23">
        <v>0</v>
      </c>
      <c r="AY186" s="937">
        <v>86.996196674963173</v>
      </c>
      <c r="AZ186" s="923" t="s">
        <v>63</v>
      </c>
      <c r="BA186" s="950">
        <v>86.996196674963173</v>
      </c>
      <c r="BB186" s="951">
        <v>291.16141565094944</v>
      </c>
      <c r="BL186" s="887"/>
      <c r="BN186" s="945"/>
    </row>
    <row r="187" spans="3:66">
      <c r="C187" s="841" t="s">
        <v>238</v>
      </c>
      <c r="D187" s="842" t="s">
        <v>68</v>
      </c>
      <c r="E187" s="842">
        <v>6130</v>
      </c>
      <c r="F187" s="830">
        <v>457.47050608695656</v>
      </c>
      <c r="G187" s="830">
        <v>2025</v>
      </c>
      <c r="H187" s="830">
        <v>5</v>
      </c>
      <c r="I187" s="830">
        <v>2030</v>
      </c>
      <c r="J187" s="830">
        <v>40</v>
      </c>
      <c r="K187" s="843">
        <v>3228.2759187704501</v>
      </c>
      <c r="L187" s="843">
        <v>5.0260500000000006</v>
      </c>
      <c r="M187" s="844">
        <v>0</v>
      </c>
      <c r="N187" s="844">
        <v>1</v>
      </c>
      <c r="O187" s="845">
        <v>72.598500000000001</v>
      </c>
      <c r="P187" s="844">
        <v>0</v>
      </c>
      <c r="Q187" s="845">
        <v>65.279269304464421</v>
      </c>
      <c r="R187" s="829">
        <v>6783.4579999999996</v>
      </c>
      <c r="S187" s="836">
        <v>0.53165182242608799</v>
      </c>
      <c r="T187" s="836">
        <v>2.5000000000000001E-2</v>
      </c>
      <c r="U187" s="846">
        <v>3.7999999999999999E-2</v>
      </c>
      <c r="V187" s="847">
        <v>323.39999999999998</v>
      </c>
      <c r="W187" s="848">
        <v>1.5039999999999999E-3</v>
      </c>
      <c r="X187" s="848">
        <v>5.6249999999999998E-3</v>
      </c>
      <c r="Y187" s="849">
        <v>0</v>
      </c>
      <c r="Z187" s="850">
        <v>5.8204047217537891</v>
      </c>
      <c r="AD187" s="952" t="s">
        <v>68</v>
      </c>
      <c r="AE187" s="947">
        <v>6130</v>
      </c>
      <c r="AF187" s="923">
        <v>3228.2759187704501</v>
      </c>
      <c r="AG187" s="923">
        <v>65.279269304464421</v>
      </c>
      <c r="AH187" s="948">
        <v>6.2330000000000003E-2</v>
      </c>
      <c r="AI187" s="937">
        <v>205.28729487270942</v>
      </c>
      <c r="AJ187" s="937">
        <v>72.598500000000001</v>
      </c>
      <c r="AK187" s="792">
        <v>5.5399999999999998E-2</v>
      </c>
      <c r="AL187" s="923">
        <v>4.0219569000000002</v>
      </c>
      <c r="AM187" s="923">
        <v>16.328674891008003</v>
      </c>
      <c r="AN187" s="937">
        <v>92.949131791008014</v>
      </c>
      <c r="AO187" s="937">
        <v>298.23642666371745</v>
      </c>
      <c r="AP187" s="792">
        <v>0.78</v>
      </c>
      <c r="AQ187" s="937">
        <v>43.647761776097269</v>
      </c>
      <c r="AR187" s="886">
        <v>0</v>
      </c>
      <c r="AS187" s="923">
        <v>4.944831658985902</v>
      </c>
      <c r="AT187" s="923">
        <v>33.543057875801189</v>
      </c>
      <c r="AU187" s="949">
        <v>5.0260500000000006</v>
      </c>
      <c r="AV187" s="944">
        <v>0.11519703495348303</v>
      </c>
      <c r="AW187" s="923">
        <v>0.57898605752795351</v>
      </c>
      <c r="AX187" s="23">
        <v>0</v>
      </c>
      <c r="AY187" s="937">
        <v>82.795855709426419</v>
      </c>
      <c r="AZ187" s="923" t="s">
        <v>63</v>
      </c>
      <c r="BA187" s="950">
        <v>82.795855709426419</v>
      </c>
      <c r="BB187" s="951">
        <v>298.23642666371745</v>
      </c>
      <c r="BL187" s="887"/>
      <c r="BN187" s="945"/>
    </row>
    <row r="188" spans="3:66">
      <c r="C188" s="826" t="s">
        <v>18</v>
      </c>
      <c r="D188" s="827" t="s">
        <v>108</v>
      </c>
      <c r="E188" s="827">
        <v>0</v>
      </c>
      <c r="F188" s="852">
        <v>1084.7570564516129</v>
      </c>
      <c r="G188" s="853">
        <v>2025</v>
      </c>
      <c r="H188" s="854">
        <v>5</v>
      </c>
      <c r="I188" s="855">
        <v>2030</v>
      </c>
      <c r="J188" s="853">
        <v>40</v>
      </c>
      <c r="K188" s="856">
        <v>2637.1217812004234</v>
      </c>
      <c r="L188" s="856">
        <v>4.4899379999999995</v>
      </c>
      <c r="M188" s="857">
        <v>0</v>
      </c>
      <c r="N188" s="857">
        <v>1</v>
      </c>
      <c r="O188" s="858">
        <v>57.743730000000006</v>
      </c>
      <c r="P188" s="857">
        <v>0</v>
      </c>
      <c r="Q188" s="858">
        <v>65.083313254933572</v>
      </c>
      <c r="R188" s="852">
        <v>6843</v>
      </c>
      <c r="S188" s="859">
        <v>0.52462655118063006</v>
      </c>
      <c r="T188" s="859">
        <v>2.5000000000000001E-2</v>
      </c>
      <c r="U188" s="860">
        <v>3.7999999999999999E-2</v>
      </c>
      <c r="V188" s="861">
        <v>323.39999999999998</v>
      </c>
      <c r="W188" s="862">
        <v>1.5039999999999999E-3</v>
      </c>
      <c r="X188" s="862">
        <v>5.6249999999999998E-3</v>
      </c>
      <c r="Y188" s="863">
        <v>0</v>
      </c>
      <c r="Z188" s="696">
        <v>5.8204047217537891</v>
      </c>
      <c r="AD188" s="946" t="s">
        <v>108</v>
      </c>
      <c r="AE188" s="947">
        <v>0</v>
      </c>
      <c r="AF188" s="923">
        <v>2637.1217812004234</v>
      </c>
      <c r="AG188" s="923">
        <v>65.083313254933572</v>
      </c>
      <c r="AH188" s="948">
        <v>6.234E-2</v>
      </c>
      <c r="AI188" s="937">
        <v>168.45546558834695</v>
      </c>
      <c r="AJ188" s="937">
        <v>57.743730000000006</v>
      </c>
      <c r="AK188" s="792">
        <v>5.5399999999999998E-2</v>
      </c>
      <c r="AL188" s="923">
        <v>3.1990026420000004</v>
      </c>
      <c r="AM188" s="923">
        <v>0</v>
      </c>
      <c r="AN188" s="937">
        <v>60.94273264200001</v>
      </c>
      <c r="AO188" s="937">
        <v>229.39819823034696</v>
      </c>
      <c r="AP188" s="792">
        <v>0.78</v>
      </c>
      <c r="AQ188" s="937">
        <v>33.573088372313983</v>
      </c>
      <c r="AR188" s="886">
        <v>0</v>
      </c>
      <c r="AS188" s="923">
        <v>5.6147516544049472</v>
      </c>
      <c r="AT188" s="923">
        <v>38.421745571093055</v>
      </c>
      <c r="AU188" s="949">
        <v>4.4899379999999995</v>
      </c>
      <c r="AV188" s="944">
        <v>0.11519703495348303</v>
      </c>
      <c r="AW188" s="923">
        <v>0.51722754472497168</v>
      </c>
      <c r="AX188" s="23">
        <v>0</v>
      </c>
      <c r="AY188" s="937">
        <v>77.001999488132</v>
      </c>
      <c r="AZ188" s="923" t="s">
        <v>63</v>
      </c>
      <c r="BA188" s="950">
        <v>77.001999488132</v>
      </c>
      <c r="BB188" s="951">
        <v>229.39819823034696</v>
      </c>
      <c r="BL188" s="887"/>
      <c r="BN188" s="945"/>
    </row>
    <row r="189" spans="3:66">
      <c r="C189" s="841" t="s">
        <v>234</v>
      </c>
      <c r="D189" s="842" t="s">
        <v>64</v>
      </c>
      <c r="E189" s="842">
        <v>19</v>
      </c>
      <c r="F189" s="830">
        <v>1095.6046270161291</v>
      </c>
      <c r="G189" s="830">
        <v>2025</v>
      </c>
      <c r="H189" s="830">
        <v>5</v>
      </c>
      <c r="I189" s="830">
        <v>2030</v>
      </c>
      <c r="J189" s="830">
        <v>40</v>
      </c>
      <c r="K189" s="843">
        <v>2900.833959320466</v>
      </c>
      <c r="L189" s="843">
        <v>4.4899379999999995</v>
      </c>
      <c r="M189" s="844">
        <v>0</v>
      </c>
      <c r="N189" s="844">
        <v>1</v>
      </c>
      <c r="O189" s="845">
        <v>57.743730000000006</v>
      </c>
      <c r="P189" s="844">
        <v>0</v>
      </c>
      <c r="Q189" s="845">
        <v>65.083313254933572</v>
      </c>
      <c r="R189" s="829">
        <v>6829.3140000000003</v>
      </c>
      <c r="S189" s="836">
        <v>0.52462655118063006</v>
      </c>
      <c r="T189" s="836">
        <v>2.5000000000000001E-2</v>
      </c>
      <c r="U189" s="846">
        <v>3.7999999999999999E-2</v>
      </c>
      <c r="V189" s="847">
        <v>323.39999999999998</v>
      </c>
      <c r="W189" s="848">
        <v>1.5039999999999999E-3</v>
      </c>
      <c r="X189" s="848">
        <v>5.6249999999999998E-3</v>
      </c>
      <c r="Y189" s="849">
        <v>0</v>
      </c>
      <c r="Z189" s="850">
        <v>5.8204047217537891</v>
      </c>
      <c r="AD189" s="952" t="s">
        <v>64</v>
      </c>
      <c r="AE189" s="947">
        <v>19</v>
      </c>
      <c r="AF189" s="923">
        <v>2900.833959320466</v>
      </c>
      <c r="AG189" s="923">
        <v>65.083313254933572</v>
      </c>
      <c r="AH189" s="948">
        <v>6.234E-2</v>
      </c>
      <c r="AI189" s="937">
        <v>184.89528277235041</v>
      </c>
      <c r="AJ189" s="937">
        <v>57.743730000000006</v>
      </c>
      <c r="AK189" s="792">
        <v>5.5399999999999998E-2</v>
      </c>
      <c r="AL189" s="923">
        <v>3.1990026420000004</v>
      </c>
      <c r="AM189" s="923">
        <v>0</v>
      </c>
      <c r="AN189" s="937">
        <v>60.94273264200001</v>
      </c>
      <c r="AO189" s="937">
        <v>245.83801541435042</v>
      </c>
      <c r="AP189" s="792">
        <v>0.78</v>
      </c>
      <c r="AQ189" s="937">
        <v>35.979103063802597</v>
      </c>
      <c r="AR189" s="886">
        <v>0</v>
      </c>
      <c r="AS189" s="923">
        <v>5.6947139982809709</v>
      </c>
      <c r="AT189" s="923">
        <v>38.890990034456216</v>
      </c>
      <c r="AU189" s="949">
        <v>4.4899379999999995</v>
      </c>
      <c r="AV189" s="944">
        <v>0.11519703495348303</v>
      </c>
      <c r="AW189" s="923">
        <v>0.51722754472497168</v>
      </c>
      <c r="AX189" s="23">
        <v>0</v>
      </c>
      <c r="AY189" s="937">
        <v>79.87725864298379</v>
      </c>
      <c r="AZ189" s="923" t="s">
        <v>63</v>
      </c>
      <c r="BA189" s="950">
        <v>79.87725864298379</v>
      </c>
      <c r="BB189" s="951">
        <v>245.83801541435042</v>
      </c>
      <c r="BL189" s="887"/>
      <c r="BN189" s="945"/>
    </row>
    <row r="190" spans="3:66">
      <c r="C190" s="841" t="s">
        <v>235</v>
      </c>
      <c r="D190" s="842" t="s">
        <v>65</v>
      </c>
      <c r="E190" s="842">
        <v>497</v>
      </c>
      <c r="F190" s="830">
        <v>1054.3838588709677</v>
      </c>
      <c r="G190" s="830">
        <v>2025</v>
      </c>
      <c r="H190" s="830">
        <v>5</v>
      </c>
      <c r="I190" s="830">
        <v>2030</v>
      </c>
      <c r="J190" s="830">
        <v>40</v>
      </c>
      <c r="K190" s="843">
        <v>3138.1749196285036</v>
      </c>
      <c r="L190" s="843">
        <v>4.4899379999999995</v>
      </c>
      <c r="M190" s="844">
        <v>0</v>
      </c>
      <c r="N190" s="844">
        <v>1</v>
      </c>
      <c r="O190" s="845">
        <v>57.743730000000006</v>
      </c>
      <c r="P190" s="844">
        <v>0</v>
      </c>
      <c r="Q190" s="845">
        <v>65.083313254933572</v>
      </c>
      <c r="R190" s="829">
        <v>6863.5289999999995</v>
      </c>
      <c r="S190" s="836">
        <v>0.52462655118063006</v>
      </c>
      <c r="T190" s="836">
        <v>2.5000000000000001E-2</v>
      </c>
      <c r="U190" s="846">
        <v>3.7999999999999999E-2</v>
      </c>
      <c r="V190" s="847">
        <v>323.39999999999998</v>
      </c>
      <c r="W190" s="848">
        <v>1.5039999999999999E-3</v>
      </c>
      <c r="X190" s="848">
        <v>5.6249999999999998E-3</v>
      </c>
      <c r="Y190" s="849">
        <v>0</v>
      </c>
      <c r="Z190" s="850">
        <v>5.8204047217537891</v>
      </c>
      <c r="AD190" s="952" t="s">
        <v>65</v>
      </c>
      <c r="AE190" s="947">
        <v>497</v>
      </c>
      <c r="AF190" s="923">
        <v>3138.1749196285036</v>
      </c>
      <c r="AG190" s="923">
        <v>65.083313254933572</v>
      </c>
      <c r="AH190" s="948">
        <v>6.234E-2</v>
      </c>
      <c r="AI190" s="937">
        <v>199.69111823795348</v>
      </c>
      <c r="AJ190" s="937">
        <v>57.743730000000006</v>
      </c>
      <c r="AK190" s="792">
        <v>5.5399999999999998E-2</v>
      </c>
      <c r="AL190" s="923">
        <v>3.1990026420000004</v>
      </c>
      <c r="AM190" s="923">
        <v>0</v>
      </c>
      <c r="AN190" s="937">
        <v>60.94273264200001</v>
      </c>
      <c r="AO190" s="937">
        <v>260.63385087995346</v>
      </c>
      <c r="AP190" s="792">
        <v>0.78</v>
      </c>
      <c r="AQ190" s="937">
        <v>38.144516286142348</v>
      </c>
      <c r="AR190" s="886">
        <v>0</v>
      </c>
      <c r="AS190" s="923">
        <v>6.7601746648887975</v>
      </c>
      <c r="AT190" s="923">
        <v>46.398654857529536</v>
      </c>
      <c r="AU190" s="949">
        <v>4.4899379999999995</v>
      </c>
      <c r="AV190" s="944">
        <v>0.11519703495348303</v>
      </c>
      <c r="AW190" s="923">
        <v>0.51722754472497168</v>
      </c>
      <c r="AX190" s="23">
        <v>0</v>
      </c>
      <c r="AY190" s="937">
        <v>89.550336688396854</v>
      </c>
      <c r="AZ190" s="923" t="s">
        <v>63</v>
      </c>
      <c r="BA190" s="950">
        <v>89.550336688396854</v>
      </c>
      <c r="BB190" s="951">
        <v>260.63385087995346</v>
      </c>
      <c r="BL190" s="887"/>
      <c r="BN190" s="945"/>
    </row>
    <row r="191" spans="3:66">
      <c r="C191" s="841" t="s">
        <v>236</v>
      </c>
      <c r="D191" s="842" t="s">
        <v>56</v>
      </c>
      <c r="E191" s="842">
        <v>2353</v>
      </c>
      <c r="F191" s="830">
        <v>1021.8411471774193</v>
      </c>
      <c r="G191" s="830">
        <v>2025</v>
      </c>
      <c r="H191" s="830">
        <v>5</v>
      </c>
      <c r="I191" s="830">
        <v>2030</v>
      </c>
      <c r="J191" s="830">
        <v>40</v>
      </c>
      <c r="K191" s="843">
        <v>2742.6066524484404</v>
      </c>
      <c r="L191" s="843">
        <v>4.4899379999999995</v>
      </c>
      <c r="M191" s="844">
        <v>0</v>
      </c>
      <c r="N191" s="844">
        <v>1</v>
      </c>
      <c r="O191" s="845">
        <v>57.743730000000006</v>
      </c>
      <c r="P191" s="844">
        <v>0</v>
      </c>
      <c r="Q191" s="845">
        <v>65.083313254933572</v>
      </c>
      <c r="R191" s="829">
        <v>6836.1570000000002</v>
      </c>
      <c r="S191" s="836">
        <v>0.52462655118063006</v>
      </c>
      <c r="T191" s="836">
        <v>2.5000000000000001E-2</v>
      </c>
      <c r="U191" s="846">
        <v>3.7999999999999999E-2</v>
      </c>
      <c r="V191" s="847">
        <v>323.39999999999998</v>
      </c>
      <c r="W191" s="848">
        <v>1.5039999999999999E-3</v>
      </c>
      <c r="X191" s="848">
        <v>5.6249999999999998E-3</v>
      </c>
      <c r="Y191" s="849">
        <v>0</v>
      </c>
      <c r="Z191" s="850">
        <v>5.8204047217537891</v>
      </c>
      <c r="AD191" s="952" t="s">
        <v>56</v>
      </c>
      <c r="AE191" s="947">
        <v>2353</v>
      </c>
      <c r="AF191" s="923">
        <v>2742.6066524484404</v>
      </c>
      <c r="AG191" s="923">
        <v>65.083313254933572</v>
      </c>
      <c r="AH191" s="948">
        <v>6.234E-2</v>
      </c>
      <c r="AI191" s="937">
        <v>175.03139246194834</v>
      </c>
      <c r="AJ191" s="937">
        <v>57.743730000000006</v>
      </c>
      <c r="AK191" s="792">
        <v>5.5399999999999998E-2</v>
      </c>
      <c r="AL191" s="923">
        <v>3.1990026420000004</v>
      </c>
      <c r="AM191" s="923">
        <v>0</v>
      </c>
      <c r="AN191" s="937">
        <v>60.94273264200001</v>
      </c>
      <c r="AO191" s="937">
        <v>235.97412510394835</v>
      </c>
      <c r="AP191" s="792">
        <v>0.78</v>
      </c>
      <c r="AQ191" s="937">
        <v>34.53549424890943</v>
      </c>
      <c r="AR191" s="886">
        <v>0</v>
      </c>
      <c r="AS191" s="923">
        <v>5.10157128434897</v>
      </c>
      <c r="AT191" s="923">
        <v>34.875142246501198</v>
      </c>
      <c r="AU191" s="949">
        <v>4.4899379999999995</v>
      </c>
      <c r="AV191" s="944">
        <v>0.11519703495348303</v>
      </c>
      <c r="AW191" s="923">
        <v>0.51722754472497168</v>
      </c>
      <c r="AX191" s="23">
        <v>0</v>
      </c>
      <c r="AY191" s="937">
        <v>74.417802040135598</v>
      </c>
      <c r="AZ191" s="923" t="s">
        <v>63</v>
      </c>
      <c r="BA191" s="950">
        <v>74.417802040135598</v>
      </c>
      <c r="BB191" s="951">
        <v>235.97412510394835</v>
      </c>
      <c r="BL191" s="887"/>
      <c r="BN191" s="945"/>
    </row>
    <row r="192" spans="3:66">
      <c r="C192" s="841" t="s">
        <v>237</v>
      </c>
      <c r="D192" s="842" t="s">
        <v>66</v>
      </c>
      <c r="E192" s="842">
        <v>2814</v>
      </c>
      <c r="F192" s="830">
        <v>991.46794959677425</v>
      </c>
      <c r="G192" s="830">
        <v>2025</v>
      </c>
      <c r="H192" s="830">
        <v>5</v>
      </c>
      <c r="I192" s="830">
        <v>2030</v>
      </c>
      <c r="J192" s="830">
        <v>40</v>
      </c>
      <c r="K192" s="843">
        <v>2663.4929990124274</v>
      </c>
      <c r="L192" s="843">
        <v>4.4899379999999995</v>
      </c>
      <c r="M192" s="844">
        <v>0</v>
      </c>
      <c r="N192" s="844">
        <v>1</v>
      </c>
      <c r="O192" s="845">
        <v>57.743730000000006</v>
      </c>
      <c r="P192" s="844">
        <v>0</v>
      </c>
      <c r="Q192" s="845">
        <v>65.083313254933572</v>
      </c>
      <c r="R192" s="829">
        <v>6863.5289999999995</v>
      </c>
      <c r="S192" s="836">
        <v>0.52462655118063006</v>
      </c>
      <c r="T192" s="836">
        <v>2.5000000000000001E-2</v>
      </c>
      <c r="U192" s="846">
        <v>3.7999999999999999E-2</v>
      </c>
      <c r="V192" s="847">
        <v>323.39999999999998</v>
      </c>
      <c r="W192" s="848">
        <v>1.5039999999999999E-3</v>
      </c>
      <c r="X192" s="848">
        <v>5.6249999999999998E-3</v>
      </c>
      <c r="Y192" s="849">
        <v>0</v>
      </c>
      <c r="Z192" s="850">
        <v>5.8204047217537891</v>
      </c>
      <c r="AD192" s="952" t="s">
        <v>66</v>
      </c>
      <c r="AE192" s="947">
        <v>2814</v>
      </c>
      <c r="AF192" s="923">
        <v>2663.4929990124274</v>
      </c>
      <c r="AG192" s="923">
        <v>65.083313254933572</v>
      </c>
      <c r="AH192" s="948">
        <v>6.234E-2</v>
      </c>
      <c r="AI192" s="937">
        <v>170.09944730674729</v>
      </c>
      <c r="AJ192" s="937">
        <v>57.743730000000006</v>
      </c>
      <c r="AK192" s="792">
        <v>5.5399999999999998E-2</v>
      </c>
      <c r="AL192" s="923">
        <v>3.1990026420000004</v>
      </c>
      <c r="AM192" s="923">
        <v>61.156748514700801</v>
      </c>
      <c r="AN192" s="937">
        <v>122.09948115670082</v>
      </c>
      <c r="AO192" s="937">
        <v>292.19892846344811</v>
      </c>
      <c r="AP192" s="792">
        <v>0.78</v>
      </c>
      <c r="AQ192" s="937">
        <v>42.76415648979161</v>
      </c>
      <c r="AR192" s="886">
        <v>0</v>
      </c>
      <c r="AS192" s="923">
        <v>5.7200873382155413</v>
      </c>
      <c r="AT192" s="923">
        <v>39.259985328375166</v>
      </c>
      <c r="AU192" s="949">
        <v>4.4899379999999995</v>
      </c>
      <c r="AV192" s="944">
        <v>0.11519703495348303</v>
      </c>
      <c r="AW192" s="923">
        <v>0.51722754472497168</v>
      </c>
      <c r="AX192" s="23">
        <v>0</v>
      </c>
      <c r="AY192" s="937">
        <v>87.031307362891752</v>
      </c>
      <c r="AZ192" s="923" t="s">
        <v>63</v>
      </c>
      <c r="BA192" s="950">
        <v>87.031307362891752</v>
      </c>
      <c r="BB192" s="951">
        <v>292.19892846344811</v>
      </c>
      <c r="BL192" s="887"/>
      <c r="BN192" s="945"/>
    </row>
    <row r="193" spans="3:66">
      <c r="C193" s="841" t="s">
        <v>61</v>
      </c>
      <c r="D193" s="842" t="s">
        <v>67</v>
      </c>
      <c r="E193" s="842">
        <v>4225</v>
      </c>
      <c r="F193" s="830">
        <v>936.14533971774199</v>
      </c>
      <c r="G193" s="830">
        <v>2025</v>
      </c>
      <c r="H193" s="830">
        <v>5</v>
      </c>
      <c r="I193" s="830">
        <v>2030</v>
      </c>
      <c r="J193" s="830">
        <v>40</v>
      </c>
      <c r="K193" s="843">
        <v>2610.7505633884193</v>
      </c>
      <c r="L193" s="843">
        <v>4.4899379999999995</v>
      </c>
      <c r="M193" s="844">
        <v>0</v>
      </c>
      <c r="N193" s="844">
        <v>1</v>
      </c>
      <c r="O193" s="845">
        <v>57.743730000000006</v>
      </c>
      <c r="P193" s="844">
        <v>0</v>
      </c>
      <c r="Q193" s="845">
        <v>65.083313254933572</v>
      </c>
      <c r="R193" s="829">
        <v>6884.058</v>
      </c>
      <c r="S193" s="836">
        <v>0.52462655118063006</v>
      </c>
      <c r="T193" s="836">
        <v>2.5000000000000001E-2</v>
      </c>
      <c r="U193" s="846">
        <v>3.7999999999999999E-2</v>
      </c>
      <c r="V193" s="847">
        <v>323.39999999999998</v>
      </c>
      <c r="W193" s="848">
        <v>1.5039999999999999E-3</v>
      </c>
      <c r="X193" s="848">
        <v>5.6249999999999998E-3</v>
      </c>
      <c r="Y193" s="849">
        <v>0</v>
      </c>
      <c r="Z193" s="850">
        <v>5.8204047217537891</v>
      </c>
      <c r="AD193" s="952" t="s">
        <v>67</v>
      </c>
      <c r="AE193" s="947">
        <v>4225</v>
      </c>
      <c r="AF193" s="923">
        <v>2610.7505633884193</v>
      </c>
      <c r="AG193" s="923">
        <v>65.083313254933572</v>
      </c>
      <c r="AH193" s="948">
        <v>6.234E-2</v>
      </c>
      <c r="AI193" s="937">
        <v>166.81148386994664</v>
      </c>
      <c r="AJ193" s="937">
        <v>57.743730000000006</v>
      </c>
      <c r="AK193" s="792">
        <v>5.5399999999999998E-2</v>
      </c>
      <c r="AL193" s="923">
        <v>3.1990026420000004</v>
      </c>
      <c r="AM193" s="923">
        <v>9.3792930898320002</v>
      </c>
      <c r="AN193" s="937">
        <v>70.322025731832014</v>
      </c>
      <c r="AO193" s="937">
        <v>237.13350960177866</v>
      </c>
      <c r="AP193" s="792">
        <v>0.78</v>
      </c>
      <c r="AQ193" s="937">
        <v>34.705173516242041</v>
      </c>
      <c r="AR193" s="886">
        <v>0</v>
      </c>
      <c r="AS193" s="923">
        <v>5.716678296246049</v>
      </c>
      <c r="AT193" s="923">
        <v>39.353944958698989</v>
      </c>
      <c r="AU193" s="949">
        <v>4.4899379999999995</v>
      </c>
      <c r="AV193" s="944">
        <v>0.11519703495348303</v>
      </c>
      <c r="AW193" s="923">
        <v>0.51722754472497168</v>
      </c>
      <c r="AX193" s="23">
        <v>0</v>
      </c>
      <c r="AY193" s="937">
        <v>79.066284019666</v>
      </c>
      <c r="AZ193" s="923" t="s">
        <v>63</v>
      </c>
      <c r="BA193" s="950">
        <v>79.066284019666</v>
      </c>
      <c r="BB193" s="951">
        <v>237.13350960177866</v>
      </c>
      <c r="BL193" s="887"/>
      <c r="BN193" s="945"/>
    </row>
    <row r="194" spans="3:66">
      <c r="C194" s="841" t="s">
        <v>238</v>
      </c>
      <c r="D194" s="842" t="s">
        <v>68</v>
      </c>
      <c r="E194" s="842">
        <v>6130</v>
      </c>
      <c r="F194" s="830">
        <v>877.56845866935487</v>
      </c>
      <c r="G194" s="830">
        <v>2025</v>
      </c>
      <c r="H194" s="830">
        <v>5</v>
      </c>
      <c r="I194" s="830">
        <v>2030</v>
      </c>
      <c r="J194" s="830">
        <v>40</v>
      </c>
      <c r="K194" s="843">
        <v>2610.7505633884193</v>
      </c>
      <c r="L194" s="843">
        <v>4.4899379999999995</v>
      </c>
      <c r="M194" s="844">
        <v>0</v>
      </c>
      <c r="N194" s="844">
        <v>1</v>
      </c>
      <c r="O194" s="845">
        <v>57.743730000000006</v>
      </c>
      <c r="P194" s="844">
        <v>0</v>
      </c>
      <c r="Q194" s="845">
        <v>65.083313254933572</v>
      </c>
      <c r="R194" s="829">
        <v>6884.058</v>
      </c>
      <c r="S194" s="836">
        <v>0.52462655118063006</v>
      </c>
      <c r="T194" s="836">
        <v>2.5000000000000001E-2</v>
      </c>
      <c r="U194" s="846">
        <v>3.7999999999999999E-2</v>
      </c>
      <c r="V194" s="847">
        <v>323.39999999999998</v>
      </c>
      <c r="W194" s="848">
        <v>1.5039999999999999E-3</v>
      </c>
      <c r="X194" s="848">
        <v>5.6249999999999998E-3</v>
      </c>
      <c r="Y194" s="849">
        <v>0</v>
      </c>
      <c r="Z194" s="850">
        <v>5.8204047217537891</v>
      </c>
      <c r="AD194" s="952" t="s">
        <v>68</v>
      </c>
      <c r="AE194" s="947">
        <v>6130</v>
      </c>
      <c r="AF194" s="923">
        <v>2610.7505633884193</v>
      </c>
      <c r="AG194" s="923">
        <v>65.083313254933572</v>
      </c>
      <c r="AH194" s="948">
        <v>6.234E-2</v>
      </c>
      <c r="AI194" s="937">
        <v>166.81148386994664</v>
      </c>
      <c r="AJ194" s="937">
        <v>57.743730000000006</v>
      </c>
      <c r="AK194" s="792">
        <v>5.5399999999999998E-2</v>
      </c>
      <c r="AL194" s="923">
        <v>3.1990026420000004</v>
      </c>
      <c r="AM194" s="923">
        <v>16.550355576614397</v>
      </c>
      <c r="AN194" s="937">
        <v>77.493088218614403</v>
      </c>
      <c r="AO194" s="937">
        <v>244.30457208856103</v>
      </c>
      <c r="AP194" s="792">
        <v>0.78</v>
      </c>
      <c r="AQ194" s="937">
        <v>35.754679207434876</v>
      </c>
      <c r="AR194" s="886">
        <v>0</v>
      </c>
      <c r="AS194" s="923">
        <v>4.944831658985902</v>
      </c>
      <c r="AT194" s="923">
        <v>34.040507940695171</v>
      </c>
      <c r="AU194" s="949">
        <v>4.4899379999999995</v>
      </c>
      <c r="AV194" s="944">
        <v>0.11519703495348303</v>
      </c>
      <c r="AW194" s="923">
        <v>0.51722754472497168</v>
      </c>
      <c r="AX194" s="23">
        <v>0</v>
      </c>
      <c r="AY194" s="937">
        <v>74.802352692855024</v>
      </c>
      <c r="AZ194" s="923" t="s">
        <v>63</v>
      </c>
      <c r="BA194" s="950">
        <v>74.802352692855024</v>
      </c>
      <c r="BB194" s="951">
        <v>244.30457208856103</v>
      </c>
      <c r="BL194" s="887"/>
      <c r="BN194" s="945"/>
    </row>
    <row r="195" spans="3:66" ht="15.75" thickBot="1">
      <c r="C195" s="826" t="s">
        <v>208</v>
      </c>
      <c r="D195" s="827" t="s">
        <v>109</v>
      </c>
      <c r="E195" s="827">
        <v>0</v>
      </c>
      <c r="F195" s="852">
        <v>-118.625</v>
      </c>
      <c r="G195" s="853">
        <v>2025</v>
      </c>
      <c r="H195" s="854">
        <v>5</v>
      </c>
      <c r="I195" s="855">
        <v>2030</v>
      </c>
      <c r="J195" s="853">
        <v>40</v>
      </c>
      <c r="K195" s="856">
        <v>560.98894824976549</v>
      </c>
      <c r="L195" s="856">
        <v>23.91</v>
      </c>
      <c r="M195" s="857">
        <v>0</v>
      </c>
      <c r="N195" s="857">
        <v>0</v>
      </c>
      <c r="O195" s="858">
        <v>10.281924723214283</v>
      </c>
      <c r="P195" s="857">
        <v>1</v>
      </c>
      <c r="Q195" s="858">
        <v>32.458977529649992</v>
      </c>
      <c r="R195" s="852" t="s">
        <v>19</v>
      </c>
      <c r="S195" s="859">
        <v>0.7913</v>
      </c>
      <c r="T195" s="859">
        <v>1.4999999999999999E-2</v>
      </c>
      <c r="U195" s="860">
        <v>1.4999999999999999E-2</v>
      </c>
      <c r="V195" s="861">
        <v>45.662100456621005</v>
      </c>
      <c r="W195" s="862">
        <v>0</v>
      </c>
      <c r="X195" s="862">
        <v>0</v>
      </c>
      <c r="Y195" s="863">
        <v>0</v>
      </c>
      <c r="Z195" s="696">
        <v>0</v>
      </c>
      <c r="AD195" s="946" t="s">
        <v>109</v>
      </c>
      <c r="AE195" s="947">
        <v>0</v>
      </c>
      <c r="AF195" s="923">
        <v>560.98894824976549</v>
      </c>
      <c r="AG195" s="923">
        <v>32.458977529649992</v>
      </c>
      <c r="AH195" s="948">
        <v>4.5339999999999998E-2</v>
      </c>
      <c r="AI195" s="937">
        <v>26.906928954838698</v>
      </c>
      <c r="AJ195" s="937">
        <v>10.281924723214283</v>
      </c>
      <c r="AK195" s="792">
        <v>0</v>
      </c>
      <c r="AL195" s="923">
        <v>0</v>
      </c>
      <c r="AM195" s="923">
        <v>0</v>
      </c>
      <c r="AN195" s="937">
        <v>10.281924723214283</v>
      </c>
      <c r="AO195" s="937">
        <v>37.188853678052979</v>
      </c>
      <c r="AP195" s="792">
        <v>0.97</v>
      </c>
      <c r="AQ195" s="937">
        <v>4.3766009600872033</v>
      </c>
      <c r="AR195" s="886">
        <v>0</v>
      </c>
      <c r="AS195" s="923">
        <v>0</v>
      </c>
      <c r="AT195" s="923">
        <v>0</v>
      </c>
      <c r="AU195" s="949">
        <v>23.91</v>
      </c>
      <c r="AV195" s="944">
        <v>0</v>
      </c>
      <c r="AW195" s="923">
        <v>0</v>
      </c>
      <c r="AX195" s="23">
        <v>0</v>
      </c>
      <c r="AY195" s="937">
        <v>28.286600960087203</v>
      </c>
      <c r="AZ195" s="986">
        <v>-0.72226369790665557</v>
      </c>
      <c r="BA195" s="950">
        <v>28.286600960087203</v>
      </c>
      <c r="BB195" s="951">
        <v>37.188853678052979</v>
      </c>
      <c r="BL195" s="887"/>
      <c r="BN195" s="945"/>
    </row>
    <row r="196" spans="3:66" ht="15.75" thickBot="1">
      <c r="C196" s="826" t="s">
        <v>20</v>
      </c>
      <c r="D196" s="827" t="s">
        <v>110</v>
      </c>
      <c r="E196" s="812">
        <v>5541</v>
      </c>
      <c r="F196" s="864">
        <v>-84.61</v>
      </c>
      <c r="G196" s="865">
        <v>2027</v>
      </c>
      <c r="H196" s="866">
        <v>5</v>
      </c>
      <c r="I196" s="867">
        <v>2032</v>
      </c>
      <c r="J196" s="865">
        <v>30</v>
      </c>
      <c r="K196" s="868">
        <v>3500.7808401329517</v>
      </c>
      <c r="L196" s="868">
        <v>11.398711435480131</v>
      </c>
      <c r="M196" s="869">
        <v>0</v>
      </c>
      <c r="N196" s="869">
        <v>0</v>
      </c>
      <c r="O196" s="870">
        <v>277.67741504211909</v>
      </c>
      <c r="P196" s="869">
        <v>0</v>
      </c>
      <c r="Q196" s="870">
        <v>53.197316557316917</v>
      </c>
      <c r="R196" s="864">
        <v>14794.599416593959</v>
      </c>
      <c r="S196" s="871">
        <v>0.23063425942237845</v>
      </c>
      <c r="T196" s="871">
        <v>7.4999999999999997E-2</v>
      </c>
      <c r="U196" s="872">
        <v>7.4999999999999997E-2</v>
      </c>
      <c r="V196" s="838">
        <v>186</v>
      </c>
      <c r="W196" s="839">
        <v>10</v>
      </c>
      <c r="X196" s="839">
        <v>7.0999999999999994E-2</v>
      </c>
      <c r="Y196" s="840">
        <v>0.30399999999999999</v>
      </c>
      <c r="Z196" s="670">
        <v>10</v>
      </c>
      <c r="AD196" s="946" t="s">
        <v>110</v>
      </c>
      <c r="AE196" s="947">
        <v>5541</v>
      </c>
      <c r="AF196" s="923">
        <v>3500.7808401329517</v>
      </c>
      <c r="AG196" s="923">
        <v>53.197316557316917</v>
      </c>
      <c r="AH196" s="948">
        <v>6.447E-2</v>
      </c>
      <c r="AI196" s="937">
        <v>229.1249717618216</v>
      </c>
      <c r="AJ196" s="937">
        <v>277.67741504211909</v>
      </c>
      <c r="AK196" s="792">
        <v>5.5399999999999998E-2</v>
      </c>
      <c r="AL196" s="923">
        <v>15.383328793333398</v>
      </c>
      <c r="AM196" s="923">
        <v>0</v>
      </c>
      <c r="AN196" s="937">
        <v>293.06074383545251</v>
      </c>
      <c r="AO196" s="937">
        <v>522.18571559727411</v>
      </c>
      <c r="AP196" s="792">
        <v>0.85000000000000009</v>
      </c>
      <c r="AQ196" s="937">
        <v>70.129695890044857</v>
      </c>
      <c r="AR196" s="886">
        <v>0</v>
      </c>
      <c r="AS196" s="923">
        <v>0</v>
      </c>
      <c r="AT196" s="923">
        <v>0</v>
      </c>
      <c r="AU196" s="949">
        <v>11.398711435480131</v>
      </c>
      <c r="AV196" s="944">
        <v>0.11519703495348303</v>
      </c>
      <c r="AW196" s="923">
        <v>1.3130977596576714</v>
      </c>
      <c r="AX196" s="23">
        <v>0</v>
      </c>
      <c r="AY196" s="937">
        <v>82.841505085182661</v>
      </c>
      <c r="AZ196" s="923">
        <v>-160.13316244583345</v>
      </c>
      <c r="BA196" s="950">
        <v>-77.291657360650788</v>
      </c>
      <c r="BB196" s="951">
        <v>-487.20263311331121</v>
      </c>
      <c r="BL196" s="887"/>
      <c r="BN196" s="945"/>
    </row>
    <row r="197" spans="3:66" ht="15.75" thickBot="1">
      <c r="C197" s="826" t="s">
        <v>20</v>
      </c>
      <c r="D197" s="827" t="s">
        <v>111</v>
      </c>
      <c r="E197" s="812">
        <v>6429</v>
      </c>
      <c r="F197" s="864">
        <v>-296.92222404848502</v>
      </c>
      <c r="G197" s="865">
        <v>2027</v>
      </c>
      <c r="H197" s="866">
        <v>5</v>
      </c>
      <c r="I197" s="867">
        <v>2032</v>
      </c>
      <c r="J197" s="865">
        <v>30</v>
      </c>
      <c r="K197" s="868">
        <v>2951.2039435842776</v>
      </c>
      <c r="L197" s="868">
        <v>9.7288135779408655</v>
      </c>
      <c r="M197" s="869">
        <v>0</v>
      </c>
      <c r="N197" s="869">
        <v>0</v>
      </c>
      <c r="O197" s="870">
        <v>235.35613557045195</v>
      </c>
      <c r="P197" s="869">
        <v>0</v>
      </c>
      <c r="Q197" s="870">
        <v>53.197316557316917</v>
      </c>
      <c r="R197" s="864">
        <v>14011.494309631576</v>
      </c>
      <c r="S197" s="871">
        <v>0.24352445245981905</v>
      </c>
      <c r="T197" s="871">
        <v>7.4999999999999997E-2</v>
      </c>
      <c r="U197" s="872">
        <v>7.4999999999999997E-2</v>
      </c>
      <c r="V197" s="838">
        <v>186</v>
      </c>
      <c r="W197" s="839">
        <v>10</v>
      </c>
      <c r="X197" s="839">
        <v>7.0999999999999994E-2</v>
      </c>
      <c r="Y197" s="840">
        <v>0.30399999999999999</v>
      </c>
      <c r="Z197" s="670">
        <v>10</v>
      </c>
      <c r="AD197" s="946" t="s">
        <v>111</v>
      </c>
      <c r="AE197" s="947">
        <v>6429</v>
      </c>
      <c r="AF197" s="923">
        <v>2951.2039435842776</v>
      </c>
      <c r="AG197" s="923">
        <v>53.197316557316917</v>
      </c>
      <c r="AH197" s="948">
        <v>6.4509999999999998E-2</v>
      </c>
      <c r="AI197" s="937">
        <v>193.81392529173425</v>
      </c>
      <c r="AJ197" s="937">
        <v>235.35613557045195</v>
      </c>
      <c r="AK197" s="792">
        <v>5.5399999999999998E-2</v>
      </c>
      <c r="AL197" s="923">
        <v>13.038729910603038</v>
      </c>
      <c r="AM197" s="923">
        <v>0</v>
      </c>
      <c r="AN197" s="937">
        <v>248.39486548105498</v>
      </c>
      <c r="AO197" s="937">
        <v>442.20879077278926</v>
      </c>
      <c r="AP197" s="792">
        <v>0.85000000000000009</v>
      </c>
      <c r="AQ197" s="937">
        <v>59.388771256082357</v>
      </c>
      <c r="AR197" s="886">
        <v>0</v>
      </c>
      <c r="AS197" s="923">
        <v>0</v>
      </c>
      <c r="AT197" s="923">
        <v>0</v>
      </c>
      <c r="AU197" s="949">
        <v>9.7288135779408655</v>
      </c>
      <c r="AV197" s="944">
        <v>0.11519703495348303</v>
      </c>
      <c r="AW197" s="923">
        <v>1.1207304777939742</v>
      </c>
      <c r="AX197" s="23">
        <v>0</v>
      </c>
      <c r="AY197" s="937">
        <v>70.238315311817189</v>
      </c>
      <c r="AZ197" s="923">
        <v>-160.13316244583345</v>
      </c>
      <c r="BA197" s="950">
        <v>-89.89484713401626</v>
      </c>
      <c r="BB197" s="951">
        <v>-565.96305693496572</v>
      </c>
      <c r="BL197" s="887"/>
      <c r="BN197" s="945"/>
    </row>
    <row r="198" spans="3:66" ht="15.75" thickBot="1">
      <c r="C198" s="826" t="s">
        <v>20</v>
      </c>
      <c r="D198" s="827" t="s">
        <v>112</v>
      </c>
      <c r="E198" s="812">
        <v>6933</v>
      </c>
      <c r="F198" s="864">
        <v>-233.05072727272699</v>
      </c>
      <c r="G198" s="865">
        <v>2027</v>
      </c>
      <c r="H198" s="866">
        <v>5</v>
      </c>
      <c r="I198" s="867">
        <v>2032</v>
      </c>
      <c r="J198" s="865">
        <v>30</v>
      </c>
      <c r="K198" s="868">
        <v>2951.3968118308553</v>
      </c>
      <c r="L198" s="868">
        <v>9.6325685501825493</v>
      </c>
      <c r="M198" s="869">
        <v>0</v>
      </c>
      <c r="N198" s="869">
        <v>0</v>
      </c>
      <c r="O198" s="870">
        <v>242.12001483663423</v>
      </c>
      <c r="P198" s="869">
        <v>0</v>
      </c>
      <c r="Q198" s="870">
        <v>53.197316557316917</v>
      </c>
      <c r="R198" s="864">
        <v>13661.910931226632</v>
      </c>
      <c r="S198" s="871">
        <v>0.24975579895619635</v>
      </c>
      <c r="T198" s="871">
        <v>7.4999999999999997E-2</v>
      </c>
      <c r="U198" s="872">
        <v>7.4999999999999997E-2</v>
      </c>
      <c r="V198" s="838">
        <v>186</v>
      </c>
      <c r="W198" s="839">
        <v>10</v>
      </c>
      <c r="X198" s="839">
        <v>7.0999999999999994E-2</v>
      </c>
      <c r="Y198" s="840">
        <v>0.30399999999999999</v>
      </c>
      <c r="Z198" s="670">
        <v>10</v>
      </c>
      <c r="AD198" s="946" t="s">
        <v>112</v>
      </c>
      <c r="AE198" s="947">
        <v>6933</v>
      </c>
      <c r="AF198" s="923">
        <v>2951.3968118308553</v>
      </c>
      <c r="AG198" s="923">
        <v>53.197316557316917</v>
      </c>
      <c r="AH198" s="948">
        <v>6.4509999999999998E-2</v>
      </c>
      <c r="AI198" s="937">
        <v>193.82636722232098</v>
      </c>
      <c r="AJ198" s="937">
        <v>242.12001483663423</v>
      </c>
      <c r="AK198" s="792">
        <v>5.5399999999999998E-2</v>
      </c>
      <c r="AL198" s="923">
        <v>13.413448821949535</v>
      </c>
      <c r="AM198" s="923">
        <v>0</v>
      </c>
      <c r="AN198" s="937">
        <v>255.53346365858377</v>
      </c>
      <c r="AO198" s="937">
        <v>449.35983088090472</v>
      </c>
      <c r="AP198" s="792">
        <v>0.85000000000000009</v>
      </c>
      <c r="AQ198" s="937">
        <v>60.349158055453216</v>
      </c>
      <c r="AR198" s="886">
        <v>0</v>
      </c>
      <c r="AS198" s="923">
        <v>0</v>
      </c>
      <c r="AT198" s="923">
        <v>0</v>
      </c>
      <c r="AU198" s="949">
        <v>9.6325685501825493</v>
      </c>
      <c r="AV198" s="944">
        <v>0.11519703495348303</v>
      </c>
      <c r="AW198" s="923">
        <v>1.1096433359672004</v>
      </c>
      <c r="AX198" s="23">
        <v>0</v>
      </c>
      <c r="AY198" s="937">
        <v>71.091369941602977</v>
      </c>
      <c r="AZ198" s="923">
        <v>-160.13316244583345</v>
      </c>
      <c r="BA198" s="950">
        <v>-89.041792504230472</v>
      </c>
      <c r="BB198" s="951">
        <v>-562.82225049117437</v>
      </c>
      <c r="BL198" s="887"/>
      <c r="BN198" s="945"/>
    </row>
    <row r="199" spans="3:66" ht="15.75" thickBot="1">
      <c r="C199" s="826" t="s">
        <v>20</v>
      </c>
      <c r="D199" s="827" t="s">
        <v>113</v>
      </c>
      <c r="E199" s="812">
        <v>7513</v>
      </c>
      <c r="F199" s="864">
        <v>-174.3</v>
      </c>
      <c r="G199" s="865">
        <v>2025</v>
      </c>
      <c r="H199" s="866">
        <v>5</v>
      </c>
      <c r="I199" s="867">
        <v>2030</v>
      </c>
      <c r="J199" s="865">
        <v>30</v>
      </c>
      <c r="K199" s="868">
        <v>2598.3837506367959</v>
      </c>
      <c r="L199" s="868">
        <v>10.567495458803258</v>
      </c>
      <c r="M199" s="869">
        <v>0</v>
      </c>
      <c r="N199" s="869">
        <v>0</v>
      </c>
      <c r="O199" s="870">
        <v>254.90736146848081</v>
      </c>
      <c r="P199" s="869">
        <v>0</v>
      </c>
      <c r="Q199" s="870">
        <v>53.197316557316917</v>
      </c>
      <c r="R199" s="864">
        <v>14483.246458635744</v>
      </c>
      <c r="S199" s="871">
        <v>0.23559230933768893</v>
      </c>
      <c r="T199" s="871">
        <v>7.4999999999999997E-2</v>
      </c>
      <c r="U199" s="872">
        <v>7.4999999999999997E-2</v>
      </c>
      <c r="V199" s="838">
        <v>186</v>
      </c>
      <c r="W199" s="839">
        <v>10</v>
      </c>
      <c r="X199" s="839">
        <v>7.0999999999999994E-2</v>
      </c>
      <c r="Y199" s="840">
        <v>0.30399999999999999</v>
      </c>
      <c r="Z199" s="670">
        <v>10</v>
      </c>
      <c r="AD199" s="946" t="s">
        <v>113</v>
      </c>
      <c r="AE199" s="947">
        <v>7513</v>
      </c>
      <c r="AF199" s="923">
        <v>2598.3837506367959</v>
      </c>
      <c r="AG199" s="923">
        <v>53.197316557316917</v>
      </c>
      <c r="AH199" s="948">
        <v>6.454E-2</v>
      </c>
      <c r="AI199" s="937">
        <v>171.13304207670802</v>
      </c>
      <c r="AJ199" s="937">
        <v>254.90736146848081</v>
      </c>
      <c r="AK199" s="792">
        <v>5.5399999999999998E-2</v>
      </c>
      <c r="AL199" s="923">
        <v>14.121867825353837</v>
      </c>
      <c r="AM199" s="923">
        <v>0</v>
      </c>
      <c r="AN199" s="937">
        <v>269.02922929383465</v>
      </c>
      <c r="AO199" s="937">
        <v>440.16227137054267</v>
      </c>
      <c r="AP199" s="792">
        <v>0.85000000000000009</v>
      </c>
      <c r="AQ199" s="937">
        <v>59.11392309569468</v>
      </c>
      <c r="AR199" s="886">
        <v>0</v>
      </c>
      <c r="AS199" s="923">
        <v>0</v>
      </c>
      <c r="AT199" s="923">
        <v>0</v>
      </c>
      <c r="AU199" s="949">
        <v>10.567495458803258</v>
      </c>
      <c r="AV199" s="944">
        <v>0.11519703495348303</v>
      </c>
      <c r="AW199" s="923">
        <v>1.2173441437385322</v>
      </c>
      <c r="AX199" s="23">
        <v>0</v>
      </c>
      <c r="AY199" s="937">
        <v>70.898762698236467</v>
      </c>
      <c r="AZ199" s="923">
        <v>-160.13316244583345</v>
      </c>
      <c r="BA199" s="950">
        <v>-89.234399747596981</v>
      </c>
      <c r="BB199" s="951">
        <v>-553.99579037034812</v>
      </c>
      <c r="BL199" s="887"/>
      <c r="BN199" s="945"/>
    </row>
    <row r="200" spans="3:66" ht="15.75" thickBot="1">
      <c r="C200" s="826" t="s">
        <v>20</v>
      </c>
      <c r="D200" s="827" t="s">
        <v>114</v>
      </c>
      <c r="E200" s="812">
        <v>4448</v>
      </c>
      <c r="F200" s="864">
        <v>-68.706606060606106</v>
      </c>
      <c r="G200" s="865">
        <v>2027</v>
      </c>
      <c r="H200" s="866">
        <v>5</v>
      </c>
      <c r="I200" s="867">
        <v>2032</v>
      </c>
      <c r="J200" s="865">
        <v>30</v>
      </c>
      <c r="K200" s="868">
        <v>3504.2500583321444</v>
      </c>
      <c r="L200" s="868">
        <v>11.687334270356917</v>
      </c>
      <c r="M200" s="869">
        <v>0</v>
      </c>
      <c r="N200" s="869">
        <v>0</v>
      </c>
      <c r="O200" s="870">
        <v>309.50599636938273</v>
      </c>
      <c r="P200" s="869">
        <v>0</v>
      </c>
      <c r="Q200" s="870">
        <v>53.197316557316917</v>
      </c>
      <c r="R200" s="864">
        <v>16652.513463816038</v>
      </c>
      <c r="S200" s="871">
        <v>0.20490249038447461</v>
      </c>
      <c r="T200" s="871">
        <v>7.4999999999999997E-2</v>
      </c>
      <c r="U200" s="872">
        <v>7.4999999999999997E-2</v>
      </c>
      <c r="V200" s="838">
        <v>186</v>
      </c>
      <c r="W200" s="839">
        <v>10</v>
      </c>
      <c r="X200" s="839">
        <v>7.0999999999999994E-2</v>
      </c>
      <c r="Y200" s="840">
        <v>0.30399999999999999</v>
      </c>
      <c r="Z200" s="670">
        <v>10</v>
      </c>
      <c r="AD200" s="946" t="s">
        <v>114</v>
      </c>
      <c r="AE200" s="947">
        <v>4448</v>
      </c>
      <c r="AF200" s="923">
        <v>3504.2500583321444</v>
      </c>
      <c r="AG200" s="923">
        <v>53.197316557316917</v>
      </c>
      <c r="AH200" s="948">
        <v>6.447E-2</v>
      </c>
      <c r="AI200" s="937">
        <v>229.34863225912355</v>
      </c>
      <c r="AJ200" s="937">
        <v>309.50599636938273</v>
      </c>
      <c r="AK200" s="792">
        <v>5.5399999999999998E-2</v>
      </c>
      <c r="AL200" s="923">
        <v>17.146632198863802</v>
      </c>
      <c r="AM200" s="923">
        <v>0</v>
      </c>
      <c r="AN200" s="937">
        <v>326.65262856824654</v>
      </c>
      <c r="AO200" s="937">
        <v>556.00126082737006</v>
      </c>
      <c r="AP200" s="792">
        <v>0.85000000000000009</v>
      </c>
      <c r="AQ200" s="937">
        <v>74.671133605609725</v>
      </c>
      <c r="AR200" s="886">
        <v>0</v>
      </c>
      <c r="AS200" s="923">
        <v>0</v>
      </c>
      <c r="AT200" s="923">
        <v>0</v>
      </c>
      <c r="AU200" s="949">
        <v>11.687334270356917</v>
      </c>
      <c r="AV200" s="944">
        <v>0.11519703495348303</v>
      </c>
      <c r="AW200" s="923">
        <v>1.3463462544553459</v>
      </c>
      <c r="AX200" s="23">
        <v>0</v>
      </c>
      <c r="AY200" s="937">
        <v>87.70481413042198</v>
      </c>
      <c r="AZ200" s="923">
        <v>-160.13316244583345</v>
      </c>
      <c r="BA200" s="950">
        <v>-72.428348315411469</v>
      </c>
      <c r="BB200" s="951">
        <v>-459.1566994615435</v>
      </c>
      <c r="BL200" s="887"/>
      <c r="BN200" s="945"/>
    </row>
    <row r="201" spans="3:66">
      <c r="C201" s="826" t="s">
        <v>22</v>
      </c>
      <c r="D201" s="827" t="s">
        <v>115</v>
      </c>
      <c r="E201" s="812" t="s">
        <v>19</v>
      </c>
      <c r="F201" s="864">
        <v>20</v>
      </c>
      <c r="G201" s="865">
        <v>2025</v>
      </c>
      <c r="H201" s="866">
        <v>1</v>
      </c>
      <c r="I201" s="867">
        <v>2026</v>
      </c>
      <c r="J201" s="865">
        <v>20</v>
      </c>
      <c r="K201" s="868">
        <v>1747.6123926446444</v>
      </c>
      <c r="L201" s="868" t="s">
        <v>216</v>
      </c>
      <c r="M201" s="869">
        <v>0</v>
      </c>
      <c r="N201" s="869">
        <v>0</v>
      </c>
      <c r="O201" s="870">
        <v>45.05392607028535</v>
      </c>
      <c r="P201" s="869">
        <v>0</v>
      </c>
      <c r="Q201" s="870">
        <v>29.936846917711922</v>
      </c>
      <c r="R201" s="864" t="s">
        <v>23</v>
      </c>
      <c r="S201" s="871">
        <v>0.85</v>
      </c>
      <c r="T201" s="871">
        <v>0.01</v>
      </c>
      <c r="U201" s="872" t="s">
        <v>217</v>
      </c>
      <c r="V201" s="838" t="s">
        <v>23</v>
      </c>
      <c r="W201" s="839">
        <v>0</v>
      </c>
      <c r="X201" s="839">
        <v>0</v>
      </c>
      <c r="Y201" s="840">
        <v>0</v>
      </c>
      <c r="Z201" s="670">
        <v>0</v>
      </c>
      <c r="AD201" s="946" t="s">
        <v>115</v>
      </c>
      <c r="AE201" s="947" t="s">
        <v>19</v>
      </c>
      <c r="AF201" s="923">
        <v>1747.6123926446444</v>
      </c>
      <c r="AG201" s="923">
        <v>29.936846917711922</v>
      </c>
      <c r="AH201" s="948">
        <v>5.3539999999999997E-2</v>
      </c>
      <c r="AI201" s="937">
        <v>95.169986286168552</v>
      </c>
      <c r="AJ201" s="937">
        <v>45.05392607028535</v>
      </c>
      <c r="AK201" s="792">
        <v>0</v>
      </c>
      <c r="AL201" s="923">
        <v>0</v>
      </c>
      <c r="AM201" s="923">
        <v>0</v>
      </c>
      <c r="AN201" s="937">
        <v>45.05392607028535</v>
      </c>
      <c r="AO201" s="937">
        <v>140.22391235645389</v>
      </c>
      <c r="AP201" s="792">
        <v>0.16666666666666666</v>
      </c>
      <c r="AQ201" s="937">
        <v>96.04377558661227</v>
      </c>
      <c r="AR201" s="886">
        <v>0.85</v>
      </c>
      <c r="AS201" s="923">
        <v>0</v>
      </c>
      <c r="AT201" s="923">
        <v>0</v>
      </c>
      <c r="AU201" s="949">
        <v>0</v>
      </c>
      <c r="AV201" s="944">
        <v>0</v>
      </c>
      <c r="AW201" s="923">
        <v>0</v>
      </c>
      <c r="AX201" s="23">
        <v>0</v>
      </c>
      <c r="AY201" s="937">
        <v>96.04377558661227</v>
      </c>
      <c r="AZ201" s="986">
        <v>-32.402648951294893</v>
      </c>
      <c r="BA201" s="950">
        <v>96.04377558661227</v>
      </c>
      <c r="BB201" s="951">
        <v>140.22391235645389</v>
      </c>
      <c r="BL201" s="887"/>
      <c r="BN201" s="945"/>
    </row>
    <row r="202" spans="3:66">
      <c r="C202" s="841" t="s">
        <v>234</v>
      </c>
      <c r="D202" s="842" t="s">
        <v>64</v>
      </c>
      <c r="E202" s="842">
        <v>19</v>
      </c>
      <c r="F202" s="829">
        <v>20</v>
      </c>
      <c r="G202" s="830">
        <v>2025</v>
      </c>
      <c r="H202" s="830">
        <v>1</v>
      </c>
      <c r="I202" s="830">
        <v>2026</v>
      </c>
      <c r="J202" s="830">
        <v>20</v>
      </c>
      <c r="K202" s="843">
        <v>1852.4691362033232</v>
      </c>
      <c r="L202" s="843" t="s">
        <v>216</v>
      </c>
      <c r="M202" s="844">
        <v>0</v>
      </c>
      <c r="N202" s="844">
        <v>0</v>
      </c>
      <c r="O202" s="845">
        <v>45.05392607028535</v>
      </c>
      <c r="P202" s="844">
        <v>0</v>
      </c>
      <c r="Q202" s="845">
        <v>29.936846917711922</v>
      </c>
      <c r="R202" s="829" t="s">
        <v>23</v>
      </c>
      <c r="S202" s="836">
        <v>0.85</v>
      </c>
      <c r="T202" s="836">
        <v>0.01</v>
      </c>
      <c r="U202" s="846" t="s">
        <v>217</v>
      </c>
      <c r="V202" s="847" t="s">
        <v>23</v>
      </c>
      <c r="W202" s="848">
        <v>0</v>
      </c>
      <c r="X202" s="848">
        <v>0</v>
      </c>
      <c r="Y202" s="849">
        <v>0</v>
      </c>
      <c r="Z202" s="850">
        <v>0</v>
      </c>
      <c r="AD202" s="952" t="s">
        <v>64</v>
      </c>
      <c r="AE202" s="947">
        <v>19</v>
      </c>
      <c r="AF202" s="923">
        <v>1852.4691362033232</v>
      </c>
      <c r="AG202" s="923">
        <v>29.936846917711922</v>
      </c>
      <c r="AH202" s="948">
        <v>5.3539999999999997E-2</v>
      </c>
      <c r="AI202" s="937">
        <v>100.78401633630021</v>
      </c>
      <c r="AJ202" s="937">
        <v>45.05392607028535</v>
      </c>
      <c r="AK202" s="792">
        <v>0</v>
      </c>
      <c r="AL202" s="923">
        <v>0</v>
      </c>
      <c r="AM202" s="923">
        <v>0</v>
      </c>
      <c r="AN202" s="937">
        <v>45.05392607028535</v>
      </c>
      <c r="AO202" s="937">
        <v>145.83794240658557</v>
      </c>
      <c r="AP202" s="792">
        <v>0.16666666666666666</v>
      </c>
      <c r="AQ202" s="937">
        <v>99.88900164834628</v>
      </c>
      <c r="AR202" s="886">
        <v>0.85</v>
      </c>
      <c r="AS202" s="923">
        <v>0</v>
      </c>
      <c r="AT202" s="923">
        <v>0</v>
      </c>
      <c r="AU202" s="949">
        <v>0</v>
      </c>
      <c r="AV202" s="944">
        <v>0</v>
      </c>
      <c r="AW202" s="923">
        <v>0</v>
      </c>
      <c r="AX202" s="23">
        <v>0</v>
      </c>
      <c r="AY202" s="937">
        <v>99.88900164834628</v>
      </c>
      <c r="AZ202" s="986">
        <v>-34.346807888372581</v>
      </c>
      <c r="BA202" s="950">
        <v>99.88900164834628</v>
      </c>
      <c r="BB202" s="951">
        <v>145.83794240658557</v>
      </c>
      <c r="BL202" s="887"/>
      <c r="BN202" s="945"/>
    </row>
    <row r="203" spans="3:66">
      <c r="C203" s="841" t="s">
        <v>235</v>
      </c>
      <c r="D203" s="842" t="s">
        <v>65</v>
      </c>
      <c r="E203" s="842">
        <v>497</v>
      </c>
      <c r="F203" s="829">
        <v>20</v>
      </c>
      <c r="G203" s="830">
        <v>2025</v>
      </c>
      <c r="H203" s="830">
        <v>1</v>
      </c>
      <c r="I203" s="830">
        <v>2026</v>
      </c>
      <c r="J203" s="830">
        <v>20</v>
      </c>
      <c r="K203" s="843">
        <v>1887.4213840562161</v>
      </c>
      <c r="L203" s="843" t="s">
        <v>216</v>
      </c>
      <c r="M203" s="844">
        <v>0</v>
      </c>
      <c r="N203" s="844">
        <v>0</v>
      </c>
      <c r="O203" s="845">
        <v>45.05392607028535</v>
      </c>
      <c r="P203" s="844">
        <v>0</v>
      </c>
      <c r="Q203" s="845">
        <v>29.936846917711922</v>
      </c>
      <c r="R203" s="829" t="s">
        <v>23</v>
      </c>
      <c r="S203" s="836">
        <v>0.85</v>
      </c>
      <c r="T203" s="836">
        <v>0.01</v>
      </c>
      <c r="U203" s="846" t="s">
        <v>217</v>
      </c>
      <c r="V203" s="847" t="s">
        <v>23</v>
      </c>
      <c r="W203" s="848">
        <v>0</v>
      </c>
      <c r="X203" s="848">
        <v>0</v>
      </c>
      <c r="Y203" s="849">
        <v>0</v>
      </c>
      <c r="Z203" s="850">
        <v>0</v>
      </c>
      <c r="AD203" s="952" t="s">
        <v>65</v>
      </c>
      <c r="AE203" s="947">
        <v>497</v>
      </c>
      <c r="AF203" s="923">
        <v>1887.4213840562161</v>
      </c>
      <c r="AG203" s="923">
        <v>29.936846917711922</v>
      </c>
      <c r="AH203" s="948">
        <v>5.3539999999999997E-2</v>
      </c>
      <c r="AI203" s="937">
        <v>102.6553596863441</v>
      </c>
      <c r="AJ203" s="937">
        <v>45.05392607028535</v>
      </c>
      <c r="AK203" s="792">
        <v>0</v>
      </c>
      <c r="AL203" s="923">
        <v>0</v>
      </c>
      <c r="AM203" s="923">
        <v>0</v>
      </c>
      <c r="AN203" s="937">
        <v>45.05392607028535</v>
      </c>
      <c r="AO203" s="937">
        <v>147.70928575662944</v>
      </c>
      <c r="AP203" s="792">
        <v>0.16666666666666666</v>
      </c>
      <c r="AQ203" s="937">
        <v>101.17074366892429</v>
      </c>
      <c r="AR203" s="886">
        <v>0.85</v>
      </c>
      <c r="AS203" s="923">
        <v>0</v>
      </c>
      <c r="AT203" s="923">
        <v>0</v>
      </c>
      <c r="AU203" s="949">
        <v>0</v>
      </c>
      <c r="AV203" s="944">
        <v>0</v>
      </c>
      <c r="AW203" s="923">
        <v>0</v>
      </c>
      <c r="AX203" s="23">
        <v>0</v>
      </c>
      <c r="AY203" s="937">
        <v>101.17074366892429</v>
      </c>
      <c r="AZ203" s="986">
        <v>-34.994860867398479</v>
      </c>
      <c r="BA203" s="950">
        <v>101.17074366892429</v>
      </c>
      <c r="BB203" s="951">
        <v>147.70928575662944</v>
      </c>
      <c r="BL203" s="887"/>
      <c r="BN203" s="945"/>
    </row>
    <row r="204" spans="3:66">
      <c r="C204" s="841" t="s">
        <v>236</v>
      </c>
      <c r="D204" s="842" t="s">
        <v>56</v>
      </c>
      <c r="E204" s="842">
        <v>2353</v>
      </c>
      <c r="F204" s="829">
        <v>20</v>
      </c>
      <c r="G204" s="830">
        <v>2025</v>
      </c>
      <c r="H204" s="830">
        <v>1</v>
      </c>
      <c r="I204" s="830">
        <v>2026</v>
      </c>
      <c r="J204" s="830">
        <v>20</v>
      </c>
      <c r="K204" s="843">
        <v>1800.0407644239838</v>
      </c>
      <c r="L204" s="843" t="s">
        <v>216</v>
      </c>
      <c r="M204" s="844">
        <v>0</v>
      </c>
      <c r="N204" s="844">
        <v>0</v>
      </c>
      <c r="O204" s="845">
        <v>45.05392607028535</v>
      </c>
      <c r="P204" s="844">
        <v>0</v>
      </c>
      <c r="Q204" s="845">
        <v>29.936846917711922</v>
      </c>
      <c r="R204" s="829" t="s">
        <v>23</v>
      </c>
      <c r="S204" s="836">
        <v>0.85</v>
      </c>
      <c r="T204" s="836">
        <v>0.01</v>
      </c>
      <c r="U204" s="846" t="s">
        <v>217</v>
      </c>
      <c r="V204" s="847" t="s">
        <v>23</v>
      </c>
      <c r="W204" s="848">
        <v>0</v>
      </c>
      <c r="X204" s="848">
        <v>0</v>
      </c>
      <c r="Y204" s="849">
        <v>0</v>
      </c>
      <c r="Z204" s="850">
        <v>0</v>
      </c>
      <c r="AD204" s="952" t="s">
        <v>56</v>
      </c>
      <c r="AE204" s="947">
        <v>2353</v>
      </c>
      <c r="AF204" s="923">
        <v>1800.0407644239838</v>
      </c>
      <c r="AG204" s="923">
        <v>29.936846917711922</v>
      </c>
      <c r="AH204" s="948">
        <v>5.3539999999999997E-2</v>
      </c>
      <c r="AI204" s="937">
        <v>97.977001311234375</v>
      </c>
      <c r="AJ204" s="937">
        <v>45.05392607028535</v>
      </c>
      <c r="AK204" s="792">
        <v>0</v>
      </c>
      <c r="AL204" s="923">
        <v>0</v>
      </c>
      <c r="AM204" s="923">
        <v>0</v>
      </c>
      <c r="AN204" s="937">
        <v>45.05392607028535</v>
      </c>
      <c r="AO204" s="937">
        <v>143.03092738151972</v>
      </c>
      <c r="AP204" s="792">
        <v>0.16666666666666666</v>
      </c>
      <c r="AQ204" s="937">
        <v>97.966388617479268</v>
      </c>
      <c r="AR204" s="886">
        <v>0.85</v>
      </c>
      <c r="AS204" s="923">
        <v>0</v>
      </c>
      <c r="AT204" s="923">
        <v>0</v>
      </c>
      <c r="AU204" s="949">
        <v>0</v>
      </c>
      <c r="AV204" s="944">
        <v>0</v>
      </c>
      <c r="AW204" s="923">
        <v>0</v>
      </c>
      <c r="AX204" s="23">
        <v>0</v>
      </c>
      <c r="AY204" s="937">
        <v>97.966388617479268</v>
      </c>
      <c r="AZ204" s="986">
        <v>-33.374728419833737</v>
      </c>
      <c r="BA204" s="950">
        <v>97.966388617479268</v>
      </c>
      <c r="BB204" s="951">
        <v>143.03092738151972</v>
      </c>
      <c r="BL204" s="887"/>
      <c r="BN204" s="945"/>
    </row>
    <row r="205" spans="3:66">
      <c r="C205" s="841" t="s">
        <v>237</v>
      </c>
      <c r="D205" s="842" t="s">
        <v>66</v>
      </c>
      <c r="E205" s="842">
        <v>2814</v>
      </c>
      <c r="F205" s="829">
        <v>20</v>
      </c>
      <c r="G205" s="830">
        <v>2025</v>
      </c>
      <c r="H205" s="830">
        <v>1</v>
      </c>
      <c r="I205" s="830">
        <v>2026</v>
      </c>
      <c r="J205" s="830">
        <v>20</v>
      </c>
      <c r="K205" s="843">
        <v>1782.5646404975373</v>
      </c>
      <c r="L205" s="843" t="s">
        <v>216</v>
      </c>
      <c r="M205" s="844">
        <v>0</v>
      </c>
      <c r="N205" s="844">
        <v>0</v>
      </c>
      <c r="O205" s="845">
        <v>45.05392607028535</v>
      </c>
      <c r="P205" s="844">
        <v>0</v>
      </c>
      <c r="Q205" s="845">
        <v>29.936846917711922</v>
      </c>
      <c r="R205" s="829" t="s">
        <v>23</v>
      </c>
      <c r="S205" s="836">
        <v>0.85</v>
      </c>
      <c r="T205" s="836">
        <v>0.01</v>
      </c>
      <c r="U205" s="846" t="s">
        <v>217</v>
      </c>
      <c r="V205" s="847" t="s">
        <v>23</v>
      </c>
      <c r="W205" s="848">
        <v>0</v>
      </c>
      <c r="X205" s="848">
        <v>0</v>
      </c>
      <c r="Y205" s="849">
        <v>0</v>
      </c>
      <c r="Z205" s="850">
        <v>0</v>
      </c>
      <c r="AD205" s="952" t="s">
        <v>66</v>
      </c>
      <c r="AE205" s="947">
        <v>2814</v>
      </c>
      <c r="AF205" s="923">
        <v>1782.5646404975373</v>
      </c>
      <c r="AG205" s="923">
        <v>29.936846917711922</v>
      </c>
      <c r="AH205" s="948">
        <v>5.3539999999999997E-2</v>
      </c>
      <c r="AI205" s="937">
        <v>97.041329636212438</v>
      </c>
      <c r="AJ205" s="937">
        <v>45.05392607028535</v>
      </c>
      <c r="AK205" s="792">
        <v>0</v>
      </c>
      <c r="AL205" s="923">
        <v>0</v>
      </c>
      <c r="AM205" s="923">
        <v>0</v>
      </c>
      <c r="AN205" s="937">
        <v>45.05392607028535</v>
      </c>
      <c r="AO205" s="937">
        <v>142.0952557064978</v>
      </c>
      <c r="AP205" s="792">
        <v>0.16666666666666666</v>
      </c>
      <c r="AQ205" s="937">
        <v>97.325517607190278</v>
      </c>
      <c r="AR205" s="886">
        <v>0.85</v>
      </c>
      <c r="AS205" s="923">
        <v>0</v>
      </c>
      <c r="AT205" s="923">
        <v>0</v>
      </c>
      <c r="AU205" s="949">
        <v>0</v>
      </c>
      <c r="AV205" s="944">
        <v>0</v>
      </c>
      <c r="AW205" s="923">
        <v>0</v>
      </c>
      <c r="AX205" s="23">
        <v>0</v>
      </c>
      <c r="AY205" s="937">
        <v>97.325517607190278</v>
      </c>
      <c r="AZ205" s="986">
        <v>-33.050701930320784</v>
      </c>
      <c r="BA205" s="950">
        <v>97.325517607190278</v>
      </c>
      <c r="BB205" s="951">
        <v>142.0952557064978</v>
      </c>
      <c r="BL205" s="887"/>
      <c r="BN205" s="945"/>
    </row>
    <row r="206" spans="3:66">
      <c r="C206" s="841" t="s">
        <v>61</v>
      </c>
      <c r="D206" s="842" t="s">
        <v>67</v>
      </c>
      <c r="E206" s="842">
        <v>4225</v>
      </c>
      <c r="F206" s="829">
        <v>20</v>
      </c>
      <c r="G206" s="830">
        <v>2025</v>
      </c>
      <c r="H206" s="830">
        <v>1</v>
      </c>
      <c r="I206" s="830">
        <v>2026</v>
      </c>
      <c r="J206" s="830">
        <v>20</v>
      </c>
      <c r="K206" s="843">
        <v>1800.0407644239838</v>
      </c>
      <c r="L206" s="843" t="s">
        <v>216</v>
      </c>
      <c r="M206" s="844">
        <v>0</v>
      </c>
      <c r="N206" s="844">
        <v>0</v>
      </c>
      <c r="O206" s="845">
        <v>45.05392607028535</v>
      </c>
      <c r="P206" s="844">
        <v>0</v>
      </c>
      <c r="Q206" s="845">
        <v>29.936846917711922</v>
      </c>
      <c r="R206" s="829" t="s">
        <v>23</v>
      </c>
      <c r="S206" s="836">
        <v>0.85</v>
      </c>
      <c r="T206" s="836">
        <v>0.01</v>
      </c>
      <c r="U206" s="846" t="s">
        <v>217</v>
      </c>
      <c r="V206" s="847" t="s">
        <v>23</v>
      </c>
      <c r="W206" s="848">
        <v>0</v>
      </c>
      <c r="X206" s="848">
        <v>0</v>
      </c>
      <c r="Y206" s="849">
        <v>0</v>
      </c>
      <c r="Z206" s="850">
        <v>0</v>
      </c>
      <c r="AD206" s="952" t="s">
        <v>67</v>
      </c>
      <c r="AE206" s="947">
        <v>4225</v>
      </c>
      <c r="AF206" s="923">
        <v>1800.0407644239838</v>
      </c>
      <c r="AG206" s="923">
        <v>29.936846917711922</v>
      </c>
      <c r="AH206" s="948">
        <v>5.3539999999999997E-2</v>
      </c>
      <c r="AI206" s="937">
        <v>97.977001311234375</v>
      </c>
      <c r="AJ206" s="937">
        <v>45.05392607028535</v>
      </c>
      <c r="AK206" s="792">
        <v>0</v>
      </c>
      <c r="AL206" s="923">
        <v>0</v>
      </c>
      <c r="AM206" s="923">
        <v>0</v>
      </c>
      <c r="AN206" s="937">
        <v>45.05392607028535</v>
      </c>
      <c r="AO206" s="937">
        <v>143.03092738151972</v>
      </c>
      <c r="AP206" s="792">
        <v>0.16666666666666666</v>
      </c>
      <c r="AQ206" s="937">
        <v>97.966388617479268</v>
      </c>
      <c r="AR206" s="886">
        <v>0.85</v>
      </c>
      <c r="AS206" s="923">
        <v>0</v>
      </c>
      <c r="AT206" s="923">
        <v>0</v>
      </c>
      <c r="AU206" s="949">
        <v>0</v>
      </c>
      <c r="AV206" s="944">
        <v>0</v>
      </c>
      <c r="AW206" s="923">
        <v>0</v>
      </c>
      <c r="AX206" s="23">
        <v>0</v>
      </c>
      <c r="AY206" s="937">
        <v>97.966388617479268</v>
      </c>
      <c r="AZ206" s="986">
        <v>-33.374728419833737</v>
      </c>
      <c r="BA206" s="950">
        <v>97.966388617479268</v>
      </c>
      <c r="BB206" s="951">
        <v>143.03092738151972</v>
      </c>
      <c r="BL206" s="887"/>
      <c r="BN206" s="945"/>
    </row>
    <row r="207" spans="3:66">
      <c r="C207" s="841" t="s">
        <v>238</v>
      </c>
      <c r="D207" s="842" t="s">
        <v>68</v>
      </c>
      <c r="E207" s="842">
        <v>6130</v>
      </c>
      <c r="F207" s="829">
        <v>20</v>
      </c>
      <c r="G207" s="830">
        <v>2025</v>
      </c>
      <c r="H207" s="830">
        <v>1</v>
      </c>
      <c r="I207" s="830">
        <v>2026</v>
      </c>
      <c r="J207" s="830">
        <v>20</v>
      </c>
      <c r="K207" s="843">
        <v>1730.1362687181979</v>
      </c>
      <c r="L207" s="843" t="s">
        <v>216</v>
      </c>
      <c r="M207" s="844">
        <v>0</v>
      </c>
      <c r="N207" s="844">
        <v>0</v>
      </c>
      <c r="O207" s="845">
        <v>45.05392607028535</v>
      </c>
      <c r="P207" s="844">
        <v>0</v>
      </c>
      <c r="Q207" s="845">
        <v>29.936846917711922</v>
      </c>
      <c r="R207" s="829" t="s">
        <v>23</v>
      </c>
      <c r="S207" s="836">
        <v>0.85</v>
      </c>
      <c r="T207" s="836">
        <v>0.01</v>
      </c>
      <c r="U207" s="846" t="s">
        <v>217</v>
      </c>
      <c r="V207" s="847" t="s">
        <v>23</v>
      </c>
      <c r="W207" s="848">
        <v>0</v>
      </c>
      <c r="X207" s="848">
        <v>0</v>
      </c>
      <c r="Y207" s="849">
        <v>0</v>
      </c>
      <c r="Z207" s="850">
        <v>0</v>
      </c>
      <c r="AD207" s="952" t="s">
        <v>68</v>
      </c>
      <c r="AE207" s="947">
        <v>6130</v>
      </c>
      <c r="AF207" s="923">
        <v>1730.1362687181979</v>
      </c>
      <c r="AG207" s="923">
        <v>29.936846917711922</v>
      </c>
      <c r="AH207" s="948">
        <v>5.3539999999999997E-2</v>
      </c>
      <c r="AI207" s="937">
        <v>94.234314611146601</v>
      </c>
      <c r="AJ207" s="937">
        <v>45.05392607028535</v>
      </c>
      <c r="AK207" s="792">
        <v>0</v>
      </c>
      <c r="AL207" s="923">
        <v>0</v>
      </c>
      <c r="AM207" s="923">
        <v>0</v>
      </c>
      <c r="AN207" s="937">
        <v>45.05392607028535</v>
      </c>
      <c r="AO207" s="937">
        <v>139.28824068143194</v>
      </c>
      <c r="AP207" s="792">
        <v>0.16666666666666666</v>
      </c>
      <c r="AQ207" s="937">
        <v>95.402904576323266</v>
      </c>
      <c r="AR207" s="886">
        <v>0.85</v>
      </c>
      <c r="AS207" s="923">
        <v>0</v>
      </c>
      <c r="AT207" s="923">
        <v>0</v>
      </c>
      <c r="AU207" s="949">
        <v>0</v>
      </c>
      <c r="AV207" s="944">
        <v>0</v>
      </c>
      <c r="AW207" s="923">
        <v>0</v>
      </c>
      <c r="AX207" s="23">
        <v>0</v>
      </c>
      <c r="AY207" s="937">
        <v>95.402904576323266</v>
      </c>
      <c r="AZ207" s="986">
        <v>-32.07862246178194</v>
      </c>
      <c r="BA207" s="950">
        <v>95.402904576323266</v>
      </c>
      <c r="BB207" s="951">
        <v>139.28824068143194</v>
      </c>
      <c r="BL207" s="887"/>
      <c r="BN207" s="945"/>
    </row>
    <row r="208" spans="3:66">
      <c r="C208" s="826" t="s">
        <v>22</v>
      </c>
      <c r="D208" s="827" t="s">
        <v>24</v>
      </c>
      <c r="E208" s="827" t="s">
        <v>19</v>
      </c>
      <c r="F208" s="852">
        <v>200</v>
      </c>
      <c r="G208" s="853">
        <v>2025</v>
      </c>
      <c r="H208" s="854">
        <v>2</v>
      </c>
      <c r="I208" s="855">
        <v>2027</v>
      </c>
      <c r="J208" s="853">
        <v>20</v>
      </c>
      <c r="K208" s="856">
        <v>1497.8944897674869</v>
      </c>
      <c r="L208" s="856" t="s">
        <v>216</v>
      </c>
      <c r="M208" s="857">
        <v>0</v>
      </c>
      <c r="N208" s="857">
        <v>0</v>
      </c>
      <c r="O208" s="858">
        <v>38.766690059999995</v>
      </c>
      <c r="P208" s="857">
        <v>0</v>
      </c>
      <c r="Q208" s="858">
        <v>25.659143999999998</v>
      </c>
      <c r="R208" s="852" t="s">
        <v>23</v>
      </c>
      <c r="S208" s="859">
        <v>0.85</v>
      </c>
      <c r="T208" s="859">
        <v>0.01</v>
      </c>
      <c r="U208" s="860" t="s">
        <v>217</v>
      </c>
      <c r="V208" s="861" t="s">
        <v>23</v>
      </c>
      <c r="W208" s="862">
        <v>0</v>
      </c>
      <c r="X208" s="862">
        <v>0</v>
      </c>
      <c r="Y208" s="863">
        <v>0</v>
      </c>
      <c r="Z208" s="696">
        <v>0</v>
      </c>
      <c r="AD208" s="946" t="s">
        <v>24</v>
      </c>
      <c r="AE208" s="947" t="s">
        <v>19</v>
      </c>
      <c r="AF208" s="923">
        <v>1497.8944897674869</v>
      </c>
      <c r="AG208" s="923">
        <v>25.659143999999998</v>
      </c>
      <c r="AH208" s="948">
        <v>5.3539999999999997E-2</v>
      </c>
      <c r="AI208" s="937">
        <v>81.571061551911242</v>
      </c>
      <c r="AJ208" s="937">
        <v>38.766690059999995</v>
      </c>
      <c r="AK208" s="792">
        <v>0</v>
      </c>
      <c r="AL208" s="923">
        <v>0</v>
      </c>
      <c r="AM208" s="923">
        <v>0</v>
      </c>
      <c r="AN208" s="937">
        <v>38.766690059999995</v>
      </c>
      <c r="AO208" s="937">
        <v>120.33775161191124</v>
      </c>
      <c r="AP208" s="792">
        <v>0.16666666666666666</v>
      </c>
      <c r="AQ208" s="937">
        <v>82.423117542404967</v>
      </c>
      <c r="AR208" s="886">
        <v>0.85</v>
      </c>
      <c r="AS208" s="923">
        <v>0</v>
      </c>
      <c r="AT208" s="923">
        <v>0</v>
      </c>
      <c r="AU208" s="949">
        <v>0</v>
      </c>
      <c r="AV208" s="944">
        <v>0</v>
      </c>
      <c r="AW208" s="923">
        <v>0</v>
      </c>
      <c r="AX208" s="23">
        <v>0</v>
      </c>
      <c r="AY208" s="937">
        <v>82.423117542404967</v>
      </c>
      <c r="AZ208" s="986">
        <v>-27.772605368497178</v>
      </c>
      <c r="BA208" s="950">
        <v>82.423117542404967</v>
      </c>
      <c r="BB208" s="951">
        <v>120.33775161191124</v>
      </c>
      <c r="BL208" s="887"/>
      <c r="BN208" s="945"/>
    </row>
    <row r="209" spans="3:66">
      <c r="C209" s="841" t="s">
        <v>234</v>
      </c>
      <c r="D209" s="842" t="s">
        <v>64</v>
      </c>
      <c r="E209" s="842">
        <v>19</v>
      </c>
      <c r="F209" s="829">
        <v>200</v>
      </c>
      <c r="G209" s="830">
        <v>2025</v>
      </c>
      <c r="H209" s="830">
        <v>2</v>
      </c>
      <c r="I209" s="830">
        <v>2027</v>
      </c>
      <c r="J209" s="830">
        <v>20</v>
      </c>
      <c r="K209" s="843">
        <v>1587.7681591535361</v>
      </c>
      <c r="L209" s="843" t="s">
        <v>216</v>
      </c>
      <c r="M209" s="844">
        <v>0</v>
      </c>
      <c r="N209" s="844">
        <v>0</v>
      </c>
      <c r="O209" s="845">
        <v>38.766690059999995</v>
      </c>
      <c r="P209" s="844">
        <v>0</v>
      </c>
      <c r="Q209" s="845">
        <v>25.659143999999998</v>
      </c>
      <c r="R209" s="829" t="s">
        <v>23</v>
      </c>
      <c r="S209" s="836">
        <v>0.85</v>
      </c>
      <c r="T209" s="836">
        <v>0.01</v>
      </c>
      <c r="U209" s="846" t="s">
        <v>217</v>
      </c>
      <c r="V209" s="847" t="s">
        <v>23</v>
      </c>
      <c r="W209" s="848">
        <v>0</v>
      </c>
      <c r="X209" s="848">
        <v>0</v>
      </c>
      <c r="Y209" s="849">
        <v>0</v>
      </c>
      <c r="Z209" s="850">
        <v>0</v>
      </c>
      <c r="AD209" s="952" t="s">
        <v>64</v>
      </c>
      <c r="AE209" s="947">
        <v>19</v>
      </c>
      <c r="AF209" s="923">
        <v>1587.7681591535361</v>
      </c>
      <c r="AG209" s="923">
        <v>25.659143999999998</v>
      </c>
      <c r="AH209" s="948">
        <v>5.3539999999999997E-2</v>
      </c>
      <c r="AI209" s="937">
        <v>86.382897810840319</v>
      </c>
      <c r="AJ209" s="937">
        <v>38.766690059999995</v>
      </c>
      <c r="AK209" s="792">
        <v>0</v>
      </c>
      <c r="AL209" s="923">
        <v>0</v>
      </c>
      <c r="AM209" s="923">
        <v>0</v>
      </c>
      <c r="AN209" s="937">
        <v>38.766690059999995</v>
      </c>
      <c r="AO209" s="937">
        <v>125.14958787084032</v>
      </c>
      <c r="AP209" s="792">
        <v>0.16666666666666666</v>
      </c>
      <c r="AQ209" s="937">
        <v>85.718895801945436</v>
      </c>
      <c r="AR209" s="886">
        <v>0.85</v>
      </c>
      <c r="AS209" s="923">
        <v>0</v>
      </c>
      <c r="AT209" s="923">
        <v>0</v>
      </c>
      <c r="AU209" s="949">
        <v>0</v>
      </c>
      <c r="AV209" s="944">
        <v>0</v>
      </c>
      <c r="AW209" s="923">
        <v>0</v>
      </c>
      <c r="AX209" s="23">
        <v>0</v>
      </c>
      <c r="AY209" s="937">
        <v>85.718895801945436</v>
      </c>
      <c r="AZ209" s="986">
        <v>-29.438961690607005</v>
      </c>
      <c r="BA209" s="950">
        <v>85.718895801945436</v>
      </c>
      <c r="BB209" s="951">
        <v>125.14958787084032</v>
      </c>
      <c r="BL209" s="887"/>
      <c r="BN209" s="945"/>
    </row>
    <row r="210" spans="3:66">
      <c r="C210" s="841" t="s">
        <v>235</v>
      </c>
      <c r="D210" s="842" t="s">
        <v>65</v>
      </c>
      <c r="E210" s="842">
        <v>497</v>
      </c>
      <c r="F210" s="829">
        <v>200</v>
      </c>
      <c r="G210" s="830">
        <v>2025</v>
      </c>
      <c r="H210" s="830">
        <v>2</v>
      </c>
      <c r="I210" s="830">
        <v>2027</v>
      </c>
      <c r="J210" s="830">
        <v>20</v>
      </c>
      <c r="K210" s="843">
        <v>1617.726048948886</v>
      </c>
      <c r="L210" s="843" t="s">
        <v>216</v>
      </c>
      <c r="M210" s="844">
        <v>0</v>
      </c>
      <c r="N210" s="844">
        <v>0</v>
      </c>
      <c r="O210" s="845">
        <v>38.766690059999995</v>
      </c>
      <c r="P210" s="844">
        <v>0</v>
      </c>
      <c r="Q210" s="845">
        <v>25.659143999999998</v>
      </c>
      <c r="R210" s="829" t="s">
        <v>23</v>
      </c>
      <c r="S210" s="836">
        <v>0.85</v>
      </c>
      <c r="T210" s="836">
        <v>0.01</v>
      </c>
      <c r="U210" s="846" t="s">
        <v>217</v>
      </c>
      <c r="V210" s="847" t="s">
        <v>23</v>
      </c>
      <c r="W210" s="848">
        <v>0</v>
      </c>
      <c r="X210" s="848">
        <v>0</v>
      </c>
      <c r="Y210" s="849">
        <v>0</v>
      </c>
      <c r="Z210" s="850">
        <v>0</v>
      </c>
      <c r="AD210" s="952" t="s">
        <v>65</v>
      </c>
      <c r="AE210" s="947">
        <v>497</v>
      </c>
      <c r="AF210" s="923">
        <v>1617.726048948886</v>
      </c>
      <c r="AG210" s="923">
        <v>25.659143999999998</v>
      </c>
      <c r="AH210" s="948">
        <v>5.3539999999999997E-2</v>
      </c>
      <c r="AI210" s="937">
        <v>87.986843230483359</v>
      </c>
      <c r="AJ210" s="937">
        <v>38.766690059999995</v>
      </c>
      <c r="AK210" s="792">
        <v>0</v>
      </c>
      <c r="AL210" s="923">
        <v>0</v>
      </c>
      <c r="AM210" s="923">
        <v>0</v>
      </c>
      <c r="AN210" s="937">
        <v>38.766690059999995</v>
      </c>
      <c r="AO210" s="937">
        <v>126.75353329048335</v>
      </c>
      <c r="AP210" s="792">
        <v>0.16666666666666666</v>
      </c>
      <c r="AQ210" s="937">
        <v>86.817488555125578</v>
      </c>
      <c r="AR210" s="886">
        <v>0.85</v>
      </c>
      <c r="AS210" s="923">
        <v>0</v>
      </c>
      <c r="AT210" s="923">
        <v>0</v>
      </c>
      <c r="AU210" s="949">
        <v>0</v>
      </c>
      <c r="AV210" s="944">
        <v>0</v>
      </c>
      <c r="AW210" s="923">
        <v>0</v>
      </c>
      <c r="AX210" s="23">
        <v>0</v>
      </c>
      <c r="AY210" s="937">
        <v>86.817488555125578</v>
      </c>
      <c r="AZ210" s="986">
        <v>-29.994413797976957</v>
      </c>
      <c r="BA210" s="950">
        <v>86.817488555125578</v>
      </c>
      <c r="BB210" s="951">
        <v>126.75353329048335</v>
      </c>
      <c r="BL210" s="887"/>
      <c r="BN210" s="945"/>
    </row>
    <row r="211" spans="3:66">
      <c r="C211" s="841" t="s">
        <v>236</v>
      </c>
      <c r="D211" s="842" t="s">
        <v>56</v>
      </c>
      <c r="E211" s="842">
        <v>2353</v>
      </c>
      <c r="F211" s="829">
        <v>200</v>
      </c>
      <c r="G211" s="830">
        <v>2025</v>
      </c>
      <c r="H211" s="830">
        <v>2</v>
      </c>
      <c r="I211" s="830">
        <v>2027</v>
      </c>
      <c r="J211" s="830">
        <v>20</v>
      </c>
      <c r="K211" s="843">
        <v>1542.8313244605115</v>
      </c>
      <c r="L211" s="843" t="s">
        <v>216</v>
      </c>
      <c r="M211" s="844">
        <v>0</v>
      </c>
      <c r="N211" s="844">
        <v>0</v>
      </c>
      <c r="O211" s="845">
        <v>38.766690059999995</v>
      </c>
      <c r="P211" s="844">
        <v>0</v>
      </c>
      <c r="Q211" s="845">
        <v>25.659143999999998</v>
      </c>
      <c r="R211" s="829" t="s">
        <v>23</v>
      </c>
      <c r="S211" s="836">
        <v>0.85</v>
      </c>
      <c r="T211" s="836">
        <v>0.01</v>
      </c>
      <c r="U211" s="846" t="s">
        <v>217</v>
      </c>
      <c r="V211" s="847" t="s">
        <v>23</v>
      </c>
      <c r="W211" s="848">
        <v>0</v>
      </c>
      <c r="X211" s="848">
        <v>0</v>
      </c>
      <c r="Y211" s="849">
        <v>0</v>
      </c>
      <c r="Z211" s="850">
        <v>0</v>
      </c>
      <c r="AD211" s="952" t="s">
        <v>56</v>
      </c>
      <c r="AE211" s="947">
        <v>2353</v>
      </c>
      <c r="AF211" s="923">
        <v>1542.8313244605115</v>
      </c>
      <c r="AG211" s="923">
        <v>25.659143999999998</v>
      </c>
      <c r="AH211" s="948">
        <v>5.3539999999999997E-2</v>
      </c>
      <c r="AI211" s="937">
        <v>83.976979681375781</v>
      </c>
      <c r="AJ211" s="937">
        <v>38.766690059999995</v>
      </c>
      <c r="AK211" s="792">
        <v>0</v>
      </c>
      <c r="AL211" s="923">
        <v>0</v>
      </c>
      <c r="AM211" s="923">
        <v>0</v>
      </c>
      <c r="AN211" s="937">
        <v>38.766690059999995</v>
      </c>
      <c r="AO211" s="937">
        <v>122.74366974137578</v>
      </c>
      <c r="AP211" s="792">
        <v>0.16666666666666666</v>
      </c>
      <c r="AQ211" s="937">
        <v>84.071006672175187</v>
      </c>
      <c r="AR211" s="886">
        <v>0.85</v>
      </c>
      <c r="AS211" s="923">
        <v>0</v>
      </c>
      <c r="AT211" s="923">
        <v>0</v>
      </c>
      <c r="AU211" s="949">
        <v>0</v>
      </c>
      <c r="AV211" s="944">
        <v>0</v>
      </c>
      <c r="AW211" s="923">
        <v>0</v>
      </c>
      <c r="AX211" s="23">
        <v>0</v>
      </c>
      <c r="AY211" s="937">
        <v>84.071006672175187</v>
      </c>
      <c r="AZ211" s="986">
        <v>-28.605783529552088</v>
      </c>
      <c r="BA211" s="950">
        <v>84.071006672175187</v>
      </c>
      <c r="BB211" s="951">
        <v>122.74366974137578</v>
      </c>
      <c r="BL211" s="887"/>
      <c r="BN211" s="945"/>
    </row>
    <row r="212" spans="3:66">
      <c r="C212" s="841" t="s">
        <v>237</v>
      </c>
      <c r="D212" s="842" t="s">
        <v>66</v>
      </c>
      <c r="E212" s="842">
        <v>2814</v>
      </c>
      <c r="F212" s="829">
        <v>200</v>
      </c>
      <c r="G212" s="830">
        <v>2025</v>
      </c>
      <c r="H212" s="830">
        <v>2</v>
      </c>
      <c r="I212" s="830">
        <v>2027</v>
      </c>
      <c r="J212" s="830">
        <v>20</v>
      </c>
      <c r="K212" s="843">
        <v>1527.8523795628366</v>
      </c>
      <c r="L212" s="843" t="s">
        <v>216</v>
      </c>
      <c r="M212" s="844">
        <v>0</v>
      </c>
      <c r="N212" s="844">
        <v>0</v>
      </c>
      <c r="O212" s="845">
        <v>38.766690059999995</v>
      </c>
      <c r="P212" s="844">
        <v>0</v>
      </c>
      <c r="Q212" s="845">
        <v>25.659143999999998</v>
      </c>
      <c r="R212" s="829" t="s">
        <v>23</v>
      </c>
      <c r="S212" s="836">
        <v>0.85</v>
      </c>
      <c r="T212" s="836">
        <v>0.01</v>
      </c>
      <c r="U212" s="846" t="s">
        <v>217</v>
      </c>
      <c r="V212" s="847" t="s">
        <v>23</v>
      </c>
      <c r="W212" s="848">
        <v>0</v>
      </c>
      <c r="X212" s="848">
        <v>0</v>
      </c>
      <c r="Y212" s="849">
        <v>0</v>
      </c>
      <c r="Z212" s="850">
        <v>0</v>
      </c>
      <c r="AD212" s="952" t="s">
        <v>66</v>
      </c>
      <c r="AE212" s="947">
        <v>2814</v>
      </c>
      <c r="AF212" s="923">
        <v>1527.8523795628366</v>
      </c>
      <c r="AG212" s="923">
        <v>25.659143999999998</v>
      </c>
      <c r="AH212" s="948">
        <v>5.3539999999999997E-2</v>
      </c>
      <c r="AI212" s="937">
        <v>83.175006971554268</v>
      </c>
      <c r="AJ212" s="937">
        <v>38.766690059999995</v>
      </c>
      <c r="AK212" s="792">
        <v>0</v>
      </c>
      <c r="AL212" s="923">
        <v>0</v>
      </c>
      <c r="AM212" s="923">
        <v>0</v>
      </c>
      <c r="AN212" s="937">
        <v>38.766690059999995</v>
      </c>
      <c r="AO212" s="937">
        <v>121.94169703155427</v>
      </c>
      <c r="AP212" s="792">
        <v>0.16666666666666666</v>
      </c>
      <c r="AQ212" s="937">
        <v>83.521710295585123</v>
      </c>
      <c r="AR212" s="886">
        <v>0.85</v>
      </c>
      <c r="AS212" s="923">
        <v>0</v>
      </c>
      <c r="AT212" s="923">
        <v>0</v>
      </c>
      <c r="AU212" s="949">
        <v>0</v>
      </c>
      <c r="AV212" s="944">
        <v>0</v>
      </c>
      <c r="AW212" s="923">
        <v>0</v>
      </c>
      <c r="AX212" s="23">
        <v>0</v>
      </c>
      <c r="AY212" s="937">
        <v>83.521710295585123</v>
      </c>
      <c r="AZ212" s="986">
        <v>-28.328057475867119</v>
      </c>
      <c r="BA212" s="950">
        <v>83.521710295585123</v>
      </c>
      <c r="BB212" s="951">
        <v>121.94169703155427</v>
      </c>
      <c r="BL212" s="887"/>
      <c r="BN212" s="945"/>
    </row>
    <row r="213" spans="3:66">
      <c r="C213" s="841" t="s">
        <v>61</v>
      </c>
      <c r="D213" s="842" t="s">
        <v>67</v>
      </c>
      <c r="E213" s="842">
        <v>4225</v>
      </c>
      <c r="F213" s="829">
        <v>200</v>
      </c>
      <c r="G213" s="830">
        <v>2025</v>
      </c>
      <c r="H213" s="830">
        <v>2</v>
      </c>
      <c r="I213" s="830">
        <v>2027</v>
      </c>
      <c r="J213" s="830">
        <v>20</v>
      </c>
      <c r="K213" s="843">
        <v>1542.8313244605115</v>
      </c>
      <c r="L213" s="843" t="s">
        <v>216</v>
      </c>
      <c r="M213" s="844">
        <v>0</v>
      </c>
      <c r="N213" s="844">
        <v>0</v>
      </c>
      <c r="O213" s="845">
        <v>38.766690059999995</v>
      </c>
      <c r="P213" s="844">
        <v>0</v>
      </c>
      <c r="Q213" s="845">
        <v>25.659143999999998</v>
      </c>
      <c r="R213" s="829" t="s">
        <v>23</v>
      </c>
      <c r="S213" s="836">
        <v>0.85</v>
      </c>
      <c r="T213" s="836">
        <v>0.01</v>
      </c>
      <c r="U213" s="846" t="s">
        <v>217</v>
      </c>
      <c r="V213" s="847" t="s">
        <v>23</v>
      </c>
      <c r="W213" s="848">
        <v>0</v>
      </c>
      <c r="X213" s="848">
        <v>0</v>
      </c>
      <c r="Y213" s="849">
        <v>0</v>
      </c>
      <c r="Z213" s="850">
        <v>0</v>
      </c>
      <c r="AD213" s="952" t="s">
        <v>67</v>
      </c>
      <c r="AE213" s="947">
        <v>4225</v>
      </c>
      <c r="AF213" s="923">
        <v>1542.8313244605115</v>
      </c>
      <c r="AG213" s="923">
        <v>25.659143999999998</v>
      </c>
      <c r="AH213" s="948">
        <v>5.3539999999999997E-2</v>
      </c>
      <c r="AI213" s="937">
        <v>83.976979681375781</v>
      </c>
      <c r="AJ213" s="937">
        <v>38.766690059999995</v>
      </c>
      <c r="AK213" s="792">
        <v>0</v>
      </c>
      <c r="AL213" s="923">
        <v>0</v>
      </c>
      <c r="AM213" s="923">
        <v>0</v>
      </c>
      <c r="AN213" s="937">
        <v>38.766690059999995</v>
      </c>
      <c r="AO213" s="937">
        <v>122.74366974137578</v>
      </c>
      <c r="AP213" s="792">
        <v>0.16666666666666666</v>
      </c>
      <c r="AQ213" s="937">
        <v>84.071006672175187</v>
      </c>
      <c r="AR213" s="886">
        <v>0.85</v>
      </c>
      <c r="AS213" s="923">
        <v>0</v>
      </c>
      <c r="AT213" s="923">
        <v>0</v>
      </c>
      <c r="AU213" s="949">
        <v>0</v>
      </c>
      <c r="AV213" s="944">
        <v>0</v>
      </c>
      <c r="AW213" s="923">
        <v>0</v>
      </c>
      <c r="AX213" s="23">
        <v>0</v>
      </c>
      <c r="AY213" s="937">
        <v>84.071006672175187</v>
      </c>
      <c r="AZ213" s="986">
        <v>-28.605783529552088</v>
      </c>
      <c r="BA213" s="950">
        <v>84.071006672175187</v>
      </c>
      <c r="BB213" s="951">
        <v>122.74366974137578</v>
      </c>
      <c r="BL213" s="887"/>
      <c r="BN213" s="945"/>
    </row>
    <row r="214" spans="3:66">
      <c r="C214" s="841" t="s">
        <v>238</v>
      </c>
      <c r="D214" s="842" t="s">
        <v>68</v>
      </c>
      <c r="E214" s="842">
        <v>6130</v>
      </c>
      <c r="F214" s="829">
        <v>200</v>
      </c>
      <c r="G214" s="830">
        <v>2025</v>
      </c>
      <c r="H214" s="830">
        <v>2</v>
      </c>
      <c r="I214" s="830">
        <v>2027</v>
      </c>
      <c r="J214" s="830">
        <v>20</v>
      </c>
      <c r="K214" s="843">
        <v>1482.915544869812</v>
      </c>
      <c r="L214" s="843" t="s">
        <v>216</v>
      </c>
      <c r="M214" s="844">
        <v>0</v>
      </c>
      <c r="N214" s="844">
        <v>0</v>
      </c>
      <c r="O214" s="845">
        <v>38.766690059999995</v>
      </c>
      <c r="P214" s="844">
        <v>0</v>
      </c>
      <c r="Q214" s="845">
        <v>25.659143999999998</v>
      </c>
      <c r="R214" s="829" t="s">
        <v>23</v>
      </c>
      <c r="S214" s="836">
        <v>0.85</v>
      </c>
      <c r="T214" s="836">
        <v>0.01</v>
      </c>
      <c r="U214" s="846" t="s">
        <v>217</v>
      </c>
      <c r="V214" s="847" t="s">
        <v>23</v>
      </c>
      <c r="W214" s="848">
        <v>0</v>
      </c>
      <c r="X214" s="848">
        <v>0</v>
      </c>
      <c r="Y214" s="849">
        <v>0</v>
      </c>
      <c r="Z214" s="850">
        <v>0</v>
      </c>
      <c r="AD214" s="952" t="s">
        <v>68</v>
      </c>
      <c r="AE214" s="947">
        <v>6130</v>
      </c>
      <c r="AF214" s="923">
        <v>1482.915544869812</v>
      </c>
      <c r="AG214" s="923">
        <v>25.659143999999998</v>
      </c>
      <c r="AH214" s="948">
        <v>5.3539999999999997E-2</v>
      </c>
      <c r="AI214" s="937">
        <v>80.769088842089729</v>
      </c>
      <c r="AJ214" s="937">
        <v>38.766690059999995</v>
      </c>
      <c r="AK214" s="792">
        <v>0</v>
      </c>
      <c r="AL214" s="923">
        <v>0</v>
      </c>
      <c r="AM214" s="923">
        <v>0</v>
      </c>
      <c r="AN214" s="937">
        <v>38.766690059999995</v>
      </c>
      <c r="AO214" s="937">
        <v>119.53577890208973</v>
      </c>
      <c r="AP214" s="792">
        <v>0.16666666666666666</v>
      </c>
      <c r="AQ214" s="937">
        <v>81.873821165814888</v>
      </c>
      <c r="AR214" s="886">
        <v>0.85</v>
      </c>
      <c r="AS214" s="923">
        <v>0</v>
      </c>
      <c r="AT214" s="923">
        <v>0</v>
      </c>
      <c r="AU214" s="949">
        <v>0</v>
      </c>
      <c r="AV214" s="944">
        <v>0</v>
      </c>
      <c r="AW214" s="923">
        <v>0</v>
      </c>
      <c r="AX214" s="23">
        <v>0</v>
      </c>
      <c r="AY214" s="937">
        <v>81.873821165814888</v>
      </c>
      <c r="AZ214" s="986">
        <v>-27.494879314812206</v>
      </c>
      <c r="BA214" s="950">
        <v>81.873821165814888</v>
      </c>
      <c r="BB214" s="951">
        <v>119.53577890208973</v>
      </c>
      <c r="BL214" s="887"/>
      <c r="BN214" s="945"/>
    </row>
    <row r="215" spans="3:66">
      <c r="C215" s="826" t="s">
        <v>22</v>
      </c>
      <c r="D215" s="827" t="s">
        <v>116</v>
      </c>
      <c r="E215" s="827" t="s">
        <v>19</v>
      </c>
      <c r="F215" s="852">
        <v>200</v>
      </c>
      <c r="G215" s="853">
        <v>2025</v>
      </c>
      <c r="H215" s="854">
        <v>2</v>
      </c>
      <c r="I215" s="855">
        <v>2027</v>
      </c>
      <c r="J215" s="853">
        <v>20</v>
      </c>
      <c r="K215" s="856">
        <v>2556.5743207836967</v>
      </c>
      <c r="L215" s="856" t="s">
        <v>216</v>
      </c>
      <c r="M215" s="857">
        <v>0</v>
      </c>
      <c r="N215" s="857">
        <v>0</v>
      </c>
      <c r="O215" s="858">
        <v>69.780042107999989</v>
      </c>
      <c r="P215" s="857">
        <v>0</v>
      </c>
      <c r="Q215" s="858">
        <v>46.186459200000002</v>
      </c>
      <c r="R215" s="852" t="s">
        <v>23</v>
      </c>
      <c r="S215" s="859">
        <v>0.85</v>
      </c>
      <c r="T215" s="859">
        <v>0.01</v>
      </c>
      <c r="U215" s="860" t="s">
        <v>217</v>
      </c>
      <c r="V215" s="861" t="s">
        <v>23</v>
      </c>
      <c r="W215" s="862">
        <v>0</v>
      </c>
      <c r="X215" s="862">
        <v>0</v>
      </c>
      <c r="Y215" s="863">
        <v>0</v>
      </c>
      <c r="Z215" s="696">
        <v>0</v>
      </c>
      <c r="AD215" s="946" t="s">
        <v>116</v>
      </c>
      <c r="AE215" s="947" t="s">
        <v>19</v>
      </c>
      <c r="AF215" s="923">
        <v>2556.5743207836967</v>
      </c>
      <c r="AG215" s="923">
        <v>46.186459200000002</v>
      </c>
      <c r="AH215" s="948">
        <v>5.355E-2</v>
      </c>
      <c r="AI215" s="937">
        <v>139.37783976812696</v>
      </c>
      <c r="AJ215" s="937">
        <v>69.780042107999989</v>
      </c>
      <c r="AK215" s="792">
        <v>0</v>
      </c>
      <c r="AL215" s="923">
        <v>0</v>
      </c>
      <c r="AM215" s="923">
        <v>0</v>
      </c>
      <c r="AN215" s="937">
        <v>69.780042107999989</v>
      </c>
      <c r="AO215" s="937">
        <v>209.15788187612696</v>
      </c>
      <c r="AP215" s="792">
        <v>0.33333333333333331</v>
      </c>
      <c r="AQ215" s="937">
        <v>71.629411601413352</v>
      </c>
      <c r="AR215" s="886">
        <v>0.85</v>
      </c>
      <c r="AS215" s="923">
        <v>0</v>
      </c>
      <c r="AT215" s="923">
        <v>0</v>
      </c>
      <c r="AU215" s="949">
        <v>0</v>
      </c>
      <c r="AV215" s="944">
        <v>0</v>
      </c>
      <c r="AW215" s="923">
        <v>0</v>
      </c>
      <c r="AX215" s="23">
        <v>0</v>
      </c>
      <c r="AY215" s="937">
        <v>71.629411601413352</v>
      </c>
      <c r="AZ215" s="986">
        <v>-23.692089424796865</v>
      </c>
      <c r="BA215" s="950">
        <v>71.629411601413352</v>
      </c>
      <c r="BB215" s="951">
        <v>209.15788187612696</v>
      </c>
      <c r="BL215" s="887"/>
      <c r="BN215" s="945"/>
    </row>
    <row r="216" spans="3:66">
      <c r="C216" s="841" t="s">
        <v>234</v>
      </c>
      <c r="D216" s="842" t="s">
        <v>64</v>
      </c>
      <c r="E216" s="842">
        <v>19</v>
      </c>
      <c r="F216" s="829">
        <v>200</v>
      </c>
      <c r="G216" s="830">
        <v>2025</v>
      </c>
      <c r="H216" s="830">
        <v>2</v>
      </c>
      <c r="I216" s="830">
        <v>2027</v>
      </c>
      <c r="J216" s="830">
        <v>20</v>
      </c>
      <c r="K216" s="843">
        <v>2709.9687800307188</v>
      </c>
      <c r="L216" s="843" t="s">
        <v>216</v>
      </c>
      <c r="M216" s="844">
        <v>0</v>
      </c>
      <c r="N216" s="844">
        <v>0</v>
      </c>
      <c r="O216" s="845">
        <v>69.780042107999989</v>
      </c>
      <c r="P216" s="844">
        <v>0</v>
      </c>
      <c r="Q216" s="845">
        <v>46.186459200000002</v>
      </c>
      <c r="R216" s="829" t="s">
        <v>23</v>
      </c>
      <c r="S216" s="836">
        <v>0.85</v>
      </c>
      <c r="T216" s="836">
        <v>0.01</v>
      </c>
      <c r="U216" s="846" t="s">
        <v>217</v>
      </c>
      <c r="V216" s="847" t="s">
        <v>23</v>
      </c>
      <c r="W216" s="848">
        <v>0</v>
      </c>
      <c r="X216" s="848">
        <v>0</v>
      </c>
      <c r="Y216" s="849">
        <v>0</v>
      </c>
      <c r="Z216" s="850">
        <v>0</v>
      </c>
      <c r="AD216" s="952" t="s">
        <v>64</v>
      </c>
      <c r="AE216" s="947">
        <v>19</v>
      </c>
      <c r="AF216" s="923">
        <v>2709.9687800307188</v>
      </c>
      <c r="AG216" s="923">
        <v>46.186459200000002</v>
      </c>
      <c r="AH216" s="948">
        <v>5.355E-2</v>
      </c>
      <c r="AI216" s="937">
        <v>147.59211306080499</v>
      </c>
      <c r="AJ216" s="937">
        <v>69.780042107999989</v>
      </c>
      <c r="AK216" s="792">
        <v>0</v>
      </c>
      <c r="AL216" s="923">
        <v>0</v>
      </c>
      <c r="AM216" s="923">
        <v>0</v>
      </c>
      <c r="AN216" s="937">
        <v>69.780042107999989</v>
      </c>
      <c r="AO216" s="937">
        <v>217.37215516880497</v>
      </c>
      <c r="AP216" s="792">
        <v>0.33333333333333331</v>
      </c>
      <c r="AQ216" s="937">
        <v>74.442518893426353</v>
      </c>
      <c r="AR216" s="886">
        <v>0.85</v>
      </c>
      <c r="AS216" s="923">
        <v>0</v>
      </c>
      <c r="AT216" s="923">
        <v>0</v>
      </c>
      <c r="AU216" s="949">
        <v>0</v>
      </c>
      <c r="AV216" s="944">
        <v>0</v>
      </c>
      <c r="AW216" s="923">
        <v>0</v>
      </c>
      <c r="AX216" s="23">
        <v>0</v>
      </c>
      <c r="AY216" s="937">
        <v>74.442518893426353</v>
      </c>
      <c r="AZ216" s="986">
        <v>-25.113614790284679</v>
      </c>
      <c r="BA216" s="950">
        <v>74.442518893426353</v>
      </c>
      <c r="BB216" s="951">
        <v>217.37215516880497</v>
      </c>
      <c r="BL216" s="887"/>
      <c r="BN216" s="945"/>
    </row>
    <row r="217" spans="3:66">
      <c r="C217" s="841" t="s">
        <v>235</v>
      </c>
      <c r="D217" s="842" t="s">
        <v>65</v>
      </c>
      <c r="E217" s="842">
        <v>497</v>
      </c>
      <c r="F217" s="829">
        <v>200</v>
      </c>
      <c r="G217" s="830">
        <v>2025</v>
      </c>
      <c r="H217" s="830">
        <v>2</v>
      </c>
      <c r="I217" s="830">
        <v>2027</v>
      </c>
      <c r="J217" s="830">
        <v>20</v>
      </c>
      <c r="K217" s="843">
        <v>2761.1002664463927</v>
      </c>
      <c r="L217" s="843" t="s">
        <v>216</v>
      </c>
      <c r="M217" s="844">
        <v>0</v>
      </c>
      <c r="N217" s="844">
        <v>0</v>
      </c>
      <c r="O217" s="845">
        <v>69.780042107999989</v>
      </c>
      <c r="P217" s="844">
        <v>0</v>
      </c>
      <c r="Q217" s="845">
        <v>46.186459200000002</v>
      </c>
      <c r="R217" s="829" t="s">
        <v>23</v>
      </c>
      <c r="S217" s="836">
        <v>0.85</v>
      </c>
      <c r="T217" s="836">
        <v>0.01</v>
      </c>
      <c r="U217" s="846" t="s">
        <v>217</v>
      </c>
      <c r="V217" s="847" t="s">
        <v>23</v>
      </c>
      <c r="W217" s="848">
        <v>0</v>
      </c>
      <c r="X217" s="848">
        <v>0</v>
      </c>
      <c r="Y217" s="849">
        <v>0</v>
      </c>
      <c r="Z217" s="850">
        <v>0</v>
      </c>
      <c r="AD217" s="952" t="s">
        <v>65</v>
      </c>
      <c r="AE217" s="947">
        <v>497</v>
      </c>
      <c r="AF217" s="923">
        <v>2761.1002664463927</v>
      </c>
      <c r="AG217" s="923">
        <v>46.186459200000002</v>
      </c>
      <c r="AH217" s="948">
        <v>5.355E-2</v>
      </c>
      <c r="AI217" s="937">
        <v>150.33020415836432</v>
      </c>
      <c r="AJ217" s="937">
        <v>69.780042107999989</v>
      </c>
      <c r="AK217" s="792">
        <v>0</v>
      </c>
      <c r="AL217" s="923">
        <v>0</v>
      </c>
      <c r="AM217" s="923">
        <v>0</v>
      </c>
      <c r="AN217" s="937">
        <v>69.780042107999989</v>
      </c>
      <c r="AO217" s="937">
        <v>220.1102462663643</v>
      </c>
      <c r="AP217" s="792">
        <v>0.33333333333333331</v>
      </c>
      <c r="AQ217" s="937">
        <v>75.380221324097377</v>
      </c>
      <c r="AR217" s="886">
        <v>0.85</v>
      </c>
      <c r="AS217" s="923">
        <v>0</v>
      </c>
      <c r="AT217" s="923">
        <v>0</v>
      </c>
      <c r="AU217" s="949">
        <v>0</v>
      </c>
      <c r="AV217" s="944">
        <v>0</v>
      </c>
      <c r="AW217" s="923">
        <v>0</v>
      </c>
      <c r="AX217" s="23">
        <v>0</v>
      </c>
      <c r="AY217" s="937">
        <v>75.380221324097377</v>
      </c>
      <c r="AZ217" s="986">
        <v>-25.587456578780611</v>
      </c>
      <c r="BA217" s="950">
        <v>75.380221324097377</v>
      </c>
      <c r="BB217" s="951">
        <v>220.1102462663643</v>
      </c>
      <c r="BL217" s="887"/>
      <c r="BN217" s="945"/>
    </row>
    <row r="218" spans="3:66">
      <c r="C218" s="841" t="s">
        <v>236</v>
      </c>
      <c r="D218" s="842" t="s">
        <v>56</v>
      </c>
      <c r="E218" s="842">
        <v>2353</v>
      </c>
      <c r="F218" s="829">
        <v>200</v>
      </c>
      <c r="G218" s="830">
        <v>2025</v>
      </c>
      <c r="H218" s="830">
        <v>2</v>
      </c>
      <c r="I218" s="830">
        <v>2027</v>
      </c>
      <c r="J218" s="830">
        <v>20</v>
      </c>
      <c r="K218" s="843">
        <v>2633.2715504072075</v>
      </c>
      <c r="L218" s="843" t="s">
        <v>216</v>
      </c>
      <c r="M218" s="844">
        <v>0</v>
      </c>
      <c r="N218" s="844">
        <v>0</v>
      </c>
      <c r="O218" s="845">
        <v>69.780042107999989</v>
      </c>
      <c r="P218" s="844">
        <v>0</v>
      </c>
      <c r="Q218" s="845">
        <v>46.186459200000002</v>
      </c>
      <c r="R218" s="829" t="s">
        <v>23</v>
      </c>
      <c r="S218" s="836">
        <v>0.85</v>
      </c>
      <c r="T218" s="836">
        <v>0.01</v>
      </c>
      <c r="U218" s="846" t="s">
        <v>217</v>
      </c>
      <c r="V218" s="847" t="s">
        <v>23</v>
      </c>
      <c r="W218" s="848">
        <v>0</v>
      </c>
      <c r="X218" s="848">
        <v>0</v>
      </c>
      <c r="Y218" s="849">
        <v>0</v>
      </c>
      <c r="Z218" s="850">
        <v>0</v>
      </c>
      <c r="AD218" s="952" t="s">
        <v>56</v>
      </c>
      <c r="AE218" s="947">
        <v>2353</v>
      </c>
      <c r="AF218" s="923">
        <v>2633.2715504072075</v>
      </c>
      <c r="AG218" s="923">
        <v>46.186459200000002</v>
      </c>
      <c r="AH218" s="948">
        <v>5.355E-2</v>
      </c>
      <c r="AI218" s="937">
        <v>143.48497641446596</v>
      </c>
      <c r="AJ218" s="937">
        <v>69.780042107999989</v>
      </c>
      <c r="AK218" s="792">
        <v>0</v>
      </c>
      <c r="AL218" s="923">
        <v>0</v>
      </c>
      <c r="AM218" s="923">
        <v>0</v>
      </c>
      <c r="AN218" s="937">
        <v>69.780042107999989</v>
      </c>
      <c r="AO218" s="937">
        <v>213.26501852246594</v>
      </c>
      <c r="AP218" s="792">
        <v>0.33333333333333331</v>
      </c>
      <c r="AQ218" s="937">
        <v>73.035965247419838</v>
      </c>
      <c r="AR218" s="886">
        <v>0.85</v>
      </c>
      <c r="AS218" s="923">
        <v>0</v>
      </c>
      <c r="AT218" s="923">
        <v>0</v>
      </c>
      <c r="AU218" s="949">
        <v>0</v>
      </c>
      <c r="AV218" s="944">
        <v>0</v>
      </c>
      <c r="AW218" s="923">
        <v>0</v>
      </c>
      <c r="AX218" s="23">
        <v>0</v>
      </c>
      <c r="AY218" s="937">
        <v>73.035965247419838</v>
      </c>
      <c r="AZ218" s="986">
        <v>-24.40285210754077</v>
      </c>
      <c r="BA218" s="950">
        <v>73.035965247419838</v>
      </c>
      <c r="BB218" s="951">
        <v>213.26501852246594</v>
      </c>
      <c r="BL218" s="887"/>
      <c r="BN218" s="945"/>
    </row>
    <row r="219" spans="3:66">
      <c r="C219" s="841" t="s">
        <v>237</v>
      </c>
      <c r="D219" s="842" t="s">
        <v>66</v>
      </c>
      <c r="E219" s="842">
        <v>2814</v>
      </c>
      <c r="F219" s="829">
        <v>200</v>
      </c>
      <c r="G219" s="830">
        <v>2025</v>
      </c>
      <c r="H219" s="830">
        <v>2</v>
      </c>
      <c r="I219" s="830">
        <v>2027</v>
      </c>
      <c r="J219" s="830">
        <v>20</v>
      </c>
      <c r="K219" s="843">
        <v>2607.7058071993706</v>
      </c>
      <c r="L219" s="843" t="s">
        <v>216</v>
      </c>
      <c r="M219" s="844">
        <v>0</v>
      </c>
      <c r="N219" s="844">
        <v>0</v>
      </c>
      <c r="O219" s="845">
        <v>69.780042107999989</v>
      </c>
      <c r="P219" s="844">
        <v>0</v>
      </c>
      <c r="Q219" s="845">
        <v>46.186459200000002</v>
      </c>
      <c r="R219" s="829" t="s">
        <v>23</v>
      </c>
      <c r="S219" s="836">
        <v>0.85</v>
      </c>
      <c r="T219" s="836">
        <v>0.01</v>
      </c>
      <c r="U219" s="846" t="s">
        <v>217</v>
      </c>
      <c r="V219" s="847" t="s">
        <v>23</v>
      </c>
      <c r="W219" s="848">
        <v>0</v>
      </c>
      <c r="X219" s="848">
        <v>0</v>
      </c>
      <c r="Y219" s="849">
        <v>0</v>
      </c>
      <c r="Z219" s="850">
        <v>0</v>
      </c>
      <c r="AD219" s="952" t="s">
        <v>66</v>
      </c>
      <c r="AE219" s="947">
        <v>2814</v>
      </c>
      <c r="AF219" s="923">
        <v>2607.7058071993706</v>
      </c>
      <c r="AG219" s="923">
        <v>46.186459200000002</v>
      </c>
      <c r="AH219" s="948">
        <v>5.355E-2</v>
      </c>
      <c r="AI219" s="937">
        <v>142.11593086568629</v>
      </c>
      <c r="AJ219" s="937">
        <v>69.780042107999989</v>
      </c>
      <c r="AK219" s="792">
        <v>0</v>
      </c>
      <c r="AL219" s="923">
        <v>0</v>
      </c>
      <c r="AM219" s="923">
        <v>0</v>
      </c>
      <c r="AN219" s="937">
        <v>69.780042107999989</v>
      </c>
      <c r="AO219" s="937">
        <v>211.8959729736863</v>
      </c>
      <c r="AP219" s="792">
        <v>0.33333333333333331</v>
      </c>
      <c r="AQ219" s="937">
        <v>72.567114032084348</v>
      </c>
      <c r="AR219" s="886">
        <v>0.85</v>
      </c>
      <c r="AS219" s="923">
        <v>0</v>
      </c>
      <c r="AT219" s="923">
        <v>0</v>
      </c>
      <c r="AU219" s="949">
        <v>0</v>
      </c>
      <c r="AV219" s="944">
        <v>0</v>
      </c>
      <c r="AW219" s="923">
        <v>0</v>
      </c>
      <c r="AX219" s="23">
        <v>0</v>
      </c>
      <c r="AY219" s="937">
        <v>72.567114032084348</v>
      </c>
      <c r="AZ219" s="986">
        <v>-24.165931213292797</v>
      </c>
      <c r="BA219" s="950">
        <v>72.567114032084348</v>
      </c>
      <c r="BB219" s="951">
        <v>211.8959729736863</v>
      </c>
      <c r="BL219" s="887"/>
      <c r="BN219" s="945"/>
    </row>
    <row r="220" spans="3:66">
      <c r="C220" s="841" t="s">
        <v>61</v>
      </c>
      <c r="D220" s="842" t="s">
        <v>67</v>
      </c>
      <c r="E220" s="842">
        <v>4225</v>
      </c>
      <c r="F220" s="829">
        <v>200</v>
      </c>
      <c r="G220" s="830">
        <v>2025</v>
      </c>
      <c r="H220" s="830">
        <v>2</v>
      </c>
      <c r="I220" s="830">
        <v>2027</v>
      </c>
      <c r="J220" s="830">
        <v>20</v>
      </c>
      <c r="K220" s="843">
        <v>2633.2715504072075</v>
      </c>
      <c r="L220" s="843" t="s">
        <v>216</v>
      </c>
      <c r="M220" s="844">
        <v>0</v>
      </c>
      <c r="N220" s="844">
        <v>0</v>
      </c>
      <c r="O220" s="845">
        <v>69.780042107999989</v>
      </c>
      <c r="P220" s="844">
        <v>0</v>
      </c>
      <c r="Q220" s="845">
        <v>46.186459200000002</v>
      </c>
      <c r="R220" s="829" t="s">
        <v>23</v>
      </c>
      <c r="S220" s="836">
        <v>0.85</v>
      </c>
      <c r="T220" s="836">
        <v>0.01</v>
      </c>
      <c r="U220" s="846" t="s">
        <v>217</v>
      </c>
      <c r="V220" s="847" t="s">
        <v>23</v>
      </c>
      <c r="W220" s="848">
        <v>0</v>
      </c>
      <c r="X220" s="848">
        <v>0</v>
      </c>
      <c r="Y220" s="849">
        <v>0</v>
      </c>
      <c r="Z220" s="850">
        <v>0</v>
      </c>
      <c r="AD220" s="952" t="s">
        <v>67</v>
      </c>
      <c r="AE220" s="947">
        <v>4225</v>
      </c>
      <c r="AF220" s="923">
        <v>2633.2715504072075</v>
      </c>
      <c r="AG220" s="923">
        <v>46.186459200000002</v>
      </c>
      <c r="AH220" s="948">
        <v>5.355E-2</v>
      </c>
      <c r="AI220" s="937">
        <v>143.48497641446596</v>
      </c>
      <c r="AJ220" s="937">
        <v>69.780042107999989</v>
      </c>
      <c r="AK220" s="792">
        <v>0</v>
      </c>
      <c r="AL220" s="923">
        <v>0</v>
      </c>
      <c r="AM220" s="923">
        <v>0</v>
      </c>
      <c r="AN220" s="937">
        <v>69.780042107999989</v>
      </c>
      <c r="AO220" s="937">
        <v>213.26501852246594</v>
      </c>
      <c r="AP220" s="792">
        <v>0.33333333333333331</v>
      </c>
      <c r="AQ220" s="937">
        <v>73.035965247419838</v>
      </c>
      <c r="AR220" s="886">
        <v>0.85</v>
      </c>
      <c r="AS220" s="923">
        <v>0</v>
      </c>
      <c r="AT220" s="923">
        <v>0</v>
      </c>
      <c r="AU220" s="949">
        <v>0</v>
      </c>
      <c r="AV220" s="944">
        <v>0</v>
      </c>
      <c r="AW220" s="923">
        <v>0</v>
      </c>
      <c r="AX220" s="23">
        <v>0</v>
      </c>
      <c r="AY220" s="937">
        <v>73.035965247419838</v>
      </c>
      <c r="AZ220" s="986">
        <v>-24.40285210754077</v>
      </c>
      <c r="BA220" s="950">
        <v>73.035965247419838</v>
      </c>
      <c r="BB220" s="951">
        <v>213.26501852246594</v>
      </c>
      <c r="BL220" s="887"/>
      <c r="BN220" s="945"/>
    </row>
    <row r="221" spans="3:66">
      <c r="C221" s="841" t="s">
        <v>238</v>
      </c>
      <c r="D221" s="842" t="s">
        <v>68</v>
      </c>
      <c r="E221" s="842">
        <v>6130</v>
      </c>
      <c r="F221" s="829">
        <v>200</v>
      </c>
      <c r="G221" s="830">
        <v>2025</v>
      </c>
      <c r="H221" s="830">
        <v>2</v>
      </c>
      <c r="I221" s="830">
        <v>2027</v>
      </c>
      <c r="J221" s="830">
        <v>20</v>
      </c>
      <c r="K221" s="843">
        <v>2531.0085775758598</v>
      </c>
      <c r="L221" s="843" t="s">
        <v>216</v>
      </c>
      <c r="M221" s="844">
        <v>0</v>
      </c>
      <c r="N221" s="844">
        <v>0</v>
      </c>
      <c r="O221" s="845">
        <v>69.780042107999989</v>
      </c>
      <c r="P221" s="844">
        <v>0</v>
      </c>
      <c r="Q221" s="845">
        <v>46.186459200000002</v>
      </c>
      <c r="R221" s="829" t="s">
        <v>23</v>
      </c>
      <c r="S221" s="836">
        <v>0.85</v>
      </c>
      <c r="T221" s="836">
        <v>0.01</v>
      </c>
      <c r="U221" s="846" t="s">
        <v>217</v>
      </c>
      <c r="V221" s="847" t="s">
        <v>23</v>
      </c>
      <c r="W221" s="848">
        <v>0</v>
      </c>
      <c r="X221" s="848">
        <v>0</v>
      </c>
      <c r="Y221" s="849">
        <v>0</v>
      </c>
      <c r="Z221" s="850">
        <v>0</v>
      </c>
      <c r="AD221" s="952" t="s">
        <v>68</v>
      </c>
      <c r="AE221" s="947">
        <v>6130</v>
      </c>
      <c r="AF221" s="923">
        <v>2531.0085775758598</v>
      </c>
      <c r="AG221" s="923">
        <v>46.186459200000002</v>
      </c>
      <c r="AH221" s="948">
        <v>5.355E-2</v>
      </c>
      <c r="AI221" s="937">
        <v>138.00879421934729</v>
      </c>
      <c r="AJ221" s="937">
        <v>69.780042107999989</v>
      </c>
      <c r="AK221" s="792">
        <v>0</v>
      </c>
      <c r="AL221" s="923">
        <v>0</v>
      </c>
      <c r="AM221" s="923">
        <v>0</v>
      </c>
      <c r="AN221" s="937">
        <v>69.780042107999989</v>
      </c>
      <c r="AO221" s="937">
        <v>207.78883632734727</v>
      </c>
      <c r="AP221" s="792">
        <v>0.33333333333333331</v>
      </c>
      <c r="AQ221" s="937">
        <v>71.160560386077833</v>
      </c>
      <c r="AR221" s="886">
        <v>0.85</v>
      </c>
      <c r="AS221" s="923">
        <v>0</v>
      </c>
      <c r="AT221" s="923">
        <v>0</v>
      </c>
      <c r="AU221" s="949">
        <v>0</v>
      </c>
      <c r="AV221" s="944">
        <v>0</v>
      </c>
      <c r="AW221" s="923">
        <v>0</v>
      </c>
      <c r="AX221" s="23">
        <v>0</v>
      </c>
      <c r="AY221" s="937">
        <v>71.160560386077833</v>
      </c>
      <c r="AZ221" s="986">
        <v>-23.455168530548899</v>
      </c>
      <c r="BA221" s="950">
        <v>71.160560386077833</v>
      </c>
      <c r="BB221" s="951">
        <v>207.78883632734727</v>
      </c>
      <c r="BL221" s="887"/>
      <c r="BN221" s="945"/>
    </row>
    <row r="222" spans="3:66">
      <c r="C222" s="826" t="s">
        <v>22</v>
      </c>
      <c r="D222" s="827" t="s">
        <v>25</v>
      </c>
      <c r="E222" s="827" t="s">
        <v>19</v>
      </c>
      <c r="F222" s="852">
        <v>1000</v>
      </c>
      <c r="G222" s="853">
        <v>2025</v>
      </c>
      <c r="H222" s="854">
        <v>3</v>
      </c>
      <c r="I222" s="855">
        <v>2028</v>
      </c>
      <c r="J222" s="853">
        <v>20</v>
      </c>
      <c r="K222" s="856">
        <v>1459.4996735706595</v>
      </c>
      <c r="L222" s="856" t="s">
        <v>216</v>
      </c>
      <c r="M222" s="857">
        <v>0</v>
      </c>
      <c r="N222" s="857">
        <v>0</v>
      </c>
      <c r="O222" s="858">
        <v>36.924329679164458</v>
      </c>
      <c r="P222" s="857">
        <v>0</v>
      </c>
      <c r="Q222" s="858">
        <v>25.659143999999998</v>
      </c>
      <c r="R222" s="852" t="s">
        <v>23</v>
      </c>
      <c r="S222" s="859">
        <v>0.85</v>
      </c>
      <c r="T222" s="859">
        <v>0.01</v>
      </c>
      <c r="U222" s="860" t="s">
        <v>217</v>
      </c>
      <c r="V222" s="861" t="s">
        <v>23</v>
      </c>
      <c r="W222" s="862">
        <v>0</v>
      </c>
      <c r="X222" s="862">
        <v>0</v>
      </c>
      <c r="Y222" s="863">
        <v>0</v>
      </c>
      <c r="Z222" s="696">
        <v>0</v>
      </c>
      <c r="AD222" s="946" t="s">
        <v>25</v>
      </c>
      <c r="AE222" s="947" t="s">
        <v>19</v>
      </c>
      <c r="AF222" s="923">
        <v>1459.4996735706595</v>
      </c>
      <c r="AG222" s="923">
        <v>25.659143999999998</v>
      </c>
      <c r="AH222" s="948">
        <v>5.3560000000000003E-2</v>
      </c>
      <c r="AI222" s="937">
        <v>79.545106269084528</v>
      </c>
      <c r="AJ222" s="937">
        <v>36.924329679164458</v>
      </c>
      <c r="AK222" s="792">
        <v>0</v>
      </c>
      <c r="AL222" s="923">
        <v>0</v>
      </c>
      <c r="AM222" s="923">
        <v>0</v>
      </c>
      <c r="AN222" s="937">
        <v>36.924329679164458</v>
      </c>
      <c r="AO222" s="937">
        <v>116.46943594824899</v>
      </c>
      <c r="AP222" s="792">
        <v>0.16666666666666666</v>
      </c>
      <c r="AQ222" s="937">
        <v>79.773586265923967</v>
      </c>
      <c r="AR222" s="886">
        <v>0.85</v>
      </c>
      <c r="AS222" s="923">
        <v>0</v>
      </c>
      <c r="AT222" s="923">
        <v>0</v>
      </c>
      <c r="AU222" s="949">
        <v>0</v>
      </c>
      <c r="AV222" s="944">
        <v>0</v>
      </c>
      <c r="AW222" s="923">
        <v>0</v>
      </c>
      <c r="AX222" s="23">
        <v>0</v>
      </c>
      <c r="AY222" s="937">
        <v>79.773586265923967</v>
      </c>
      <c r="AZ222" s="986">
        <v>-27.050726826590438</v>
      </c>
      <c r="BA222" s="950">
        <v>79.773586265923967</v>
      </c>
      <c r="BB222" s="951">
        <v>116.46943594824899</v>
      </c>
      <c r="BL222" s="887"/>
      <c r="BN222" s="945"/>
    </row>
    <row r="223" spans="3:66">
      <c r="C223" s="841" t="s">
        <v>234</v>
      </c>
      <c r="D223" s="842" t="s">
        <v>64</v>
      </c>
      <c r="E223" s="842">
        <v>19</v>
      </c>
      <c r="F223" s="829">
        <v>1000</v>
      </c>
      <c r="G223" s="830">
        <v>2025</v>
      </c>
      <c r="H223" s="830">
        <v>3</v>
      </c>
      <c r="I223" s="830">
        <v>2028</v>
      </c>
      <c r="J223" s="830">
        <v>20</v>
      </c>
      <c r="K223" s="843">
        <v>1547.0696539848991</v>
      </c>
      <c r="L223" s="843" t="s">
        <v>216</v>
      </c>
      <c r="M223" s="844">
        <v>0</v>
      </c>
      <c r="N223" s="844">
        <v>0</v>
      </c>
      <c r="O223" s="845">
        <v>36.924329679164458</v>
      </c>
      <c r="P223" s="844">
        <v>0</v>
      </c>
      <c r="Q223" s="845">
        <v>25.659143999999998</v>
      </c>
      <c r="R223" s="829" t="s">
        <v>23</v>
      </c>
      <c r="S223" s="836">
        <v>0.85</v>
      </c>
      <c r="T223" s="836">
        <v>0.01</v>
      </c>
      <c r="U223" s="846" t="s">
        <v>217</v>
      </c>
      <c r="V223" s="847" t="s">
        <v>23</v>
      </c>
      <c r="W223" s="848">
        <v>0</v>
      </c>
      <c r="X223" s="848">
        <v>0</v>
      </c>
      <c r="Y223" s="849">
        <v>0</v>
      </c>
      <c r="Z223" s="850">
        <v>0</v>
      </c>
      <c r="AD223" s="952" t="s">
        <v>64</v>
      </c>
      <c r="AE223" s="947">
        <v>19</v>
      </c>
      <c r="AF223" s="923">
        <v>1547.0696539848991</v>
      </c>
      <c r="AG223" s="923">
        <v>25.659143999999998</v>
      </c>
      <c r="AH223" s="948">
        <v>5.3560000000000003E-2</v>
      </c>
      <c r="AI223" s="937">
        <v>84.235354420071204</v>
      </c>
      <c r="AJ223" s="937">
        <v>36.924329679164458</v>
      </c>
      <c r="AK223" s="792">
        <v>0</v>
      </c>
      <c r="AL223" s="923">
        <v>0</v>
      </c>
      <c r="AM223" s="923">
        <v>0</v>
      </c>
      <c r="AN223" s="937">
        <v>36.924329679164458</v>
      </c>
      <c r="AO223" s="937">
        <v>121.15968409923566</v>
      </c>
      <c r="AP223" s="792">
        <v>0.16666666666666666</v>
      </c>
      <c r="AQ223" s="937">
        <v>82.986084999476489</v>
      </c>
      <c r="AR223" s="886">
        <v>0.85</v>
      </c>
      <c r="AS223" s="923">
        <v>0</v>
      </c>
      <c r="AT223" s="923">
        <v>0</v>
      </c>
      <c r="AU223" s="949">
        <v>0</v>
      </c>
      <c r="AV223" s="944">
        <v>0</v>
      </c>
      <c r="AW223" s="923">
        <v>0</v>
      </c>
      <c r="AX223" s="23">
        <v>0</v>
      </c>
      <c r="AY223" s="937">
        <v>82.986084999476489</v>
      </c>
      <c r="AZ223" s="986">
        <v>-28.673770436185862</v>
      </c>
      <c r="BA223" s="950">
        <v>82.986084999476489</v>
      </c>
      <c r="BB223" s="951">
        <v>121.15968409923566</v>
      </c>
      <c r="BL223" s="887"/>
      <c r="BN223" s="945"/>
    </row>
    <row r="224" spans="3:66">
      <c r="C224" s="841" t="s">
        <v>235</v>
      </c>
      <c r="D224" s="842" t="s">
        <v>65</v>
      </c>
      <c r="E224" s="842">
        <v>497</v>
      </c>
      <c r="F224" s="829">
        <v>1000</v>
      </c>
      <c r="G224" s="830">
        <v>2025</v>
      </c>
      <c r="H224" s="830">
        <v>3</v>
      </c>
      <c r="I224" s="830">
        <v>2028</v>
      </c>
      <c r="J224" s="830">
        <v>20</v>
      </c>
      <c r="K224" s="843">
        <v>1576.2596474563125</v>
      </c>
      <c r="L224" s="843" t="s">
        <v>216</v>
      </c>
      <c r="M224" s="844">
        <v>0</v>
      </c>
      <c r="N224" s="844">
        <v>0</v>
      </c>
      <c r="O224" s="845">
        <v>36.924329679164458</v>
      </c>
      <c r="P224" s="844">
        <v>0</v>
      </c>
      <c r="Q224" s="845">
        <v>25.659143999999998</v>
      </c>
      <c r="R224" s="829" t="s">
        <v>23</v>
      </c>
      <c r="S224" s="836">
        <v>0.85</v>
      </c>
      <c r="T224" s="836">
        <v>0.01</v>
      </c>
      <c r="U224" s="846" t="s">
        <v>217</v>
      </c>
      <c r="V224" s="847" t="s">
        <v>23</v>
      </c>
      <c r="W224" s="848">
        <v>0</v>
      </c>
      <c r="X224" s="848">
        <v>0</v>
      </c>
      <c r="Y224" s="849">
        <v>0</v>
      </c>
      <c r="Z224" s="850">
        <v>0</v>
      </c>
      <c r="AD224" s="952" t="s">
        <v>65</v>
      </c>
      <c r="AE224" s="947">
        <v>497</v>
      </c>
      <c r="AF224" s="923">
        <v>1576.2596474563125</v>
      </c>
      <c r="AG224" s="923">
        <v>25.659143999999998</v>
      </c>
      <c r="AH224" s="948">
        <v>5.3560000000000003E-2</v>
      </c>
      <c r="AI224" s="937">
        <v>85.7987704704001</v>
      </c>
      <c r="AJ224" s="937">
        <v>36.924329679164458</v>
      </c>
      <c r="AK224" s="792">
        <v>0</v>
      </c>
      <c r="AL224" s="923">
        <v>0</v>
      </c>
      <c r="AM224" s="923">
        <v>0</v>
      </c>
      <c r="AN224" s="937">
        <v>36.924329679164458</v>
      </c>
      <c r="AO224" s="937">
        <v>122.72310014956456</v>
      </c>
      <c r="AP224" s="792">
        <v>0.16666666666666666</v>
      </c>
      <c r="AQ224" s="937">
        <v>84.056917910660673</v>
      </c>
      <c r="AR224" s="886">
        <v>0.85</v>
      </c>
      <c r="AS224" s="923">
        <v>0</v>
      </c>
      <c r="AT224" s="923">
        <v>0</v>
      </c>
      <c r="AU224" s="949">
        <v>0</v>
      </c>
      <c r="AV224" s="944">
        <v>0</v>
      </c>
      <c r="AW224" s="923">
        <v>0</v>
      </c>
      <c r="AX224" s="23">
        <v>0</v>
      </c>
      <c r="AY224" s="937">
        <v>84.056917910660673</v>
      </c>
      <c r="AZ224" s="986">
        <v>-29.214784972717677</v>
      </c>
      <c r="BA224" s="950">
        <v>84.056917910660673</v>
      </c>
      <c r="BB224" s="951">
        <v>122.72310014956456</v>
      </c>
      <c r="BL224" s="887"/>
      <c r="BN224" s="945"/>
    </row>
    <row r="225" spans="3:66">
      <c r="C225" s="841" t="s">
        <v>236</v>
      </c>
      <c r="D225" s="842" t="s">
        <v>56</v>
      </c>
      <c r="E225" s="842">
        <v>2353</v>
      </c>
      <c r="F225" s="829">
        <v>1000</v>
      </c>
      <c r="G225" s="830">
        <v>2025</v>
      </c>
      <c r="H225" s="830">
        <v>3</v>
      </c>
      <c r="I225" s="830">
        <v>2028</v>
      </c>
      <c r="J225" s="830">
        <v>20</v>
      </c>
      <c r="K225" s="843">
        <v>1503.2846637777793</v>
      </c>
      <c r="L225" s="843" t="s">
        <v>216</v>
      </c>
      <c r="M225" s="844">
        <v>0</v>
      </c>
      <c r="N225" s="844">
        <v>0</v>
      </c>
      <c r="O225" s="845">
        <v>36.924329679164458</v>
      </c>
      <c r="P225" s="844">
        <v>0</v>
      </c>
      <c r="Q225" s="845">
        <v>25.659143999999998</v>
      </c>
      <c r="R225" s="829" t="s">
        <v>23</v>
      </c>
      <c r="S225" s="836">
        <v>0.85</v>
      </c>
      <c r="T225" s="836">
        <v>0.01</v>
      </c>
      <c r="U225" s="846" t="s">
        <v>217</v>
      </c>
      <c r="V225" s="847" t="s">
        <v>23</v>
      </c>
      <c r="W225" s="848">
        <v>0</v>
      </c>
      <c r="X225" s="848">
        <v>0</v>
      </c>
      <c r="Y225" s="849">
        <v>0</v>
      </c>
      <c r="Z225" s="850">
        <v>0</v>
      </c>
      <c r="AD225" s="952" t="s">
        <v>56</v>
      </c>
      <c r="AE225" s="947">
        <v>2353</v>
      </c>
      <c r="AF225" s="923">
        <v>1503.2846637777793</v>
      </c>
      <c r="AG225" s="923">
        <v>25.659143999999998</v>
      </c>
      <c r="AH225" s="948">
        <v>5.3560000000000003E-2</v>
      </c>
      <c r="AI225" s="937">
        <v>81.890230344577859</v>
      </c>
      <c r="AJ225" s="937">
        <v>36.924329679164458</v>
      </c>
      <c r="AK225" s="792">
        <v>0</v>
      </c>
      <c r="AL225" s="923">
        <v>0</v>
      </c>
      <c r="AM225" s="923">
        <v>0</v>
      </c>
      <c r="AN225" s="937">
        <v>36.924329679164458</v>
      </c>
      <c r="AO225" s="937">
        <v>118.81456002374232</v>
      </c>
      <c r="AP225" s="792">
        <v>0.16666666666666666</v>
      </c>
      <c r="AQ225" s="937">
        <v>81.379835632700221</v>
      </c>
      <c r="AR225" s="886">
        <v>0.85</v>
      </c>
      <c r="AS225" s="923">
        <v>0</v>
      </c>
      <c r="AT225" s="923">
        <v>0</v>
      </c>
      <c r="AU225" s="949">
        <v>0</v>
      </c>
      <c r="AV225" s="944">
        <v>0</v>
      </c>
      <c r="AW225" s="923">
        <v>0</v>
      </c>
      <c r="AX225" s="23">
        <v>0</v>
      </c>
      <c r="AY225" s="937">
        <v>81.379835632700221</v>
      </c>
      <c r="AZ225" s="986">
        <v>-27.862248631388148</v>
      </c>
      <c r="BA225" s="950">
        <v>81.379835632700221</v>
      </c>
      <c r="BB225" s="951">
        <v>118.81456002374232</v>
      </c>
      <c r="BL225" s="887"/>
      <c r="BN225" s="945"/>
    </row>
    <row r="226" spans="3:66">
      <c r="C226" s="841" t="s">
        <v>237</v>
      </c>
      <c r="D226" s="842" t="s">
        <v>66</v>
      </c>
      <c r="E226" s="842">
        <v>2814</v>
      </c>
      <c r="F226" s="829">
        <v>1000</v>
      </c>
      <c r="G226" s="830">
        <v>2025</v>
      </c>
      <c r="H226" s="830">
        <v>3</v>
      </c>
      <c r="I226" s="830">
        <v>2028</v>
      </c>
      <c r="J226" s="830">
        <v>20</v>
      </c>
      <c r="K226" s="843">
        <v>1488.6896670420726</v>
      </c>
      <c r="L226" s="843" t="s">
        <v>216</v>
      </c>
      <c r="M226" s="844">
        <v>0</v>
      </c>
      <c r="N226" s="844">
        <v>0</v>
      </c>
      <c r="O226" s="845">
        <v>36.924329679164458</v>
      </c>
      <c r="P226" s="844">
        <v>0</v>
      </c>
      <c r="Q226" s="845">
        <v>25.659143999999998</v>
      </c>
      <c r="R226" s="829" t="s">
        <v>23</v>
      </c>
      <c r="S226" s="836">
        <v>0.85</v>
      </c>
      <c r="T226" s="836">
        <v>0.01</v>
      </c>
      <c r="U226" s="846" t="s">
        <v>217</v>
      </c>
      <c r="V226" s="847" t="s">
        <v>23</v>
      </c>
      <c r="W226" s="848">
        <v>0</v>
      </c>
      <c r="X226" s="848">
        <v>0</v>
      </c>
      <c r="Y226" s="849">
        <v>0</v>
      </c>
      <c r="Z226" s="850">
        <v>0</v>
      </c>
      <c r="AD226" s="952" t="s">
        <v>66</v>
      </c>
      <c r="AE226" s="947">
        <v>2814</v>
      </c>
      <c r="AF226" s="923">
        <v>1488.6896670420726</v>
      </c>
      <c r="AG226" s="923">
        <v>25.659143999999998</v>
      </c>
      <c r="AH226" s="948">
        <v>5.3560000000000003E-2</v>
      </c>
      <c r="AI226" s="937">
        <v>81.10852231941341</v>
      </c>
      <c r="AJ226" s="937">
        <v>36.924329679164458</v>
      </c>
      <c r="AK226" s="792">
        <v>0</v>
      </c>
      <c r="AL226" s="923">
        <v>0</v>
      </c>
      <c r="AM226" s="923">
        <v>0</v>
      </c>
      <c r="AN226" s="937">
        <v>36.924329679164458</v>
      </c>
      <c r="AO226" s="937">
        <v>118.03285199857787</v>
      </c>
      <c r="AP226" s="792">
        <v>0.16666666666666666</v>
      </c>
      <c r="AQ226" s="937">
        <v>80.844419177108136</v>
      </c>
      <c r="AR226" s="886">
        <v>0.85</v>
      </c>
      <c r="AS226" s="923">
        <v>0</v>
      </c>
      <c r="AT226" s="923">
        <v>0</v>
      </c>
      <c r="AU226" s="949">
        <v>0</v>
      </c>
      <c r="AV226" s="944">
        <v>0</v>
      </c>
      <c r="AW226" s="923">
        <v>0</v>
      </c>
      <c r="AX226" s="23">
        <v>0</v>
      </c>
      <c r="AY226" s="937">
        <v>80.844419177108136</v>
      </c>
      <c r="AZ226" s="986">
        <v>-27.591741363122246</v>
      </c>
      <c r="BA226" s="950">
        <v>80.844419177108136</v>
      </c>
      <c r="BB226" s="951">
        <v>118.03285199857787</v>
      </c>
      <c r="BL226" s="887"/>
      <c r="BN226" s="945"/>
    </row>
    <row r="227" spans="3:66">
      <c r="C227" s="841" t="s">
        <v>61</v>
      </c>
      <c r="D227" s="842" t="s">
        <v>67</v>
      </c>
      <c r="E227" s="842">
        <v>4225</v>
      </c>
      <c r="F227" s="829">
        <v>1000</v>
      </c>
      <c r="G227" s="830">
        <v>2025</v>
      </c>
      <c r="H227" s="830">
        <v>3</v>
      </c>
      <c r="I227" s="830">
        <v>2028</v>
      </c>
      <c r="J227" s="830">
        <v>20</v>
      </c>
      <c r="K227" s="843">
        <v>1503.2846637777793</v>
      </c>
      <c r="L227" s="843" t="s">
        <v>216</v>
      </c>
      <c r="M227" s="844">
        <v>0</v>
      </c>
      <c r="N227" s="844">
        <v>0</v>
      </c>
      <c r="O227" s="845">
        <v>36.924329679164458</v>
      </c>
      <c r="P227" s="844">
        <v>0</v>
      </c>
      <c r="Q227" s="845">
        <v>25.659143999999998</v>
      </c>
      <c r="R227" s="829" t="s">
        <v>23</v>
      </c>
      <c r="S227" s="836">
        <v>0.85</v>
      </c>
      <c r="T227" s="836">
        <v>0.01</v>
      </c>
      <c r="U227" s="846" t="s">
        <v>217</v>
      </c>
      <c r="V227" s="847" t="s">
        <v>23</v>
      </c>
      <c r="W227" s="848">
        <v>0</v>
      </c>
      <c r="X227" s="848">
        <v>0</v>
      </c>
      <c r="Y227" s="849">
        <v>0</v>
      </c>
      <c r="Z227" s="850">
        <v>0</v>
      </c>
      <c r="AD227" s="952" t="s">
        <v>67</v>
      </c>
      <c r="AE227" s="947">
        <v>4225</v>
      </c>
      <c r="AF227" s="923">
        <v>1503.2846637777793</v>
      </c>
      <c r="AG227" s="923">
        <v>25.659143999999998</v>
      </c>
      <c r="AH227" s="948">
        <v>5.3560000000000003E-2</v>
      </c>
      <c r="AI227" s="937">
        <v>81.890230344577859</v>
      </c>
      <c r="AJ227" s="937">
        <v>36.924329679164458</v>
      </c>
      <c r="AK227" s="792">
        <v>0</v>
      </c>
      <c r="AL227" s="923">
        <v>0</v>
      </c>
      <c r="AM227" s="923">
        <v>0</v>
      </c>
      <c r="AN227" s="937">
        <v>36.924329679164458</v>
      </c>
      <c r="AO227" s="937">
        <v>118.81456002374232</v>
      </c>
      <c r="AP227" s="792">
        <v>0.16666666666666666</v>
      </c>
      <c r="AQ227" s="937">
        <v>81.379835632700221</v>
      </c>
      <c r="AR227" s="886">
        <v>0.85</v>
      </c>
      <c r="AS227" s="923">
        <v>0</v>
      </c>
      <c r="AT227" s="923">
        <v>0</v>
      </c>
      <c r="AU227" s="949">
        <v>0</v>
      </c>
      <c r="AV227" s="944">
        <v>0</v>
      </c>
      <c r="AW227" s="923">
        <v>0</v>
      </c>
      <c r="AX227" s="23">
        <v>0</v>
      </c>
      <c r="AY227" s="937">
        <v>81.379835632700221</v>
      </c>
      <c r="AZ227" s="986">
        <v>-27.862248631388148</v>
      </c>
      <c r="BA227" s="950">
        <v>81.379835632700221</v>
      </c>
      <c r="BB227" s="951">
        <v>118.81456002374232</v>
      </c>
      <c r="BL227" s="887"/>
      <c r="BN227" s="945"/>
    </row>
    <row r="228" spans="3:66">
      <c r="C228" s="841" t="s">
        <v>238</v>
      </c>
      <c r="D228" s="842" t="s">
        <v>68</v>
      </c>
      <c r="E228" s="842">
        <v>6130</v>
      </c>
      <c r="F228" s="829">
        <v>1000</v>
      </c>
      <c r="G228" s="830">
        <v>2025</v>
      </c>
      <c r="H228" s="830">
        <v>3</v>
      </c>
      <c r="I228" s="830">
        <v>2028</v>
      </c>
      <c r="J228" s="830">
        <v>20</v>
      </c>
      <c r="K228" s="843">
        <v>1444.9046768349529</v>
      </c>
      <c r="L228" s="843" t="s">
        <v>216</v>
      </c>
      <c r="M228" s="844">
        <v>0</v>
      </c>
      <c r="N228" s="844">
        <v>0</v>
      </c>
      <c r="O228" s="845">
        <v>36.924329679164458</v>
      </c>
      <c r="P228" s="844">
        <v>0</v>
      </c>
      <c r="Q228" s="845">
        <v>25.659143999999998</v>
      </c>
      <c r="R228" s="829" t="s">
        <v>23</v>
      </c>
      <c r="S228" s="836">
        <v>0.85</v>
      </c>
      <c r="T228" s="836">
        <v>0.01</v>
      </c>
      <c r="U228" s="846" t="s">
        <v>217</v>
      </c>
      <c r="V228" s="847" t="s">
        <v>23</v>
      </c>
      <c r="W228" s="848">
        <v>0</v>
      </c>
      <c r="X228" s="848">
        <v>0</v>
      </c>
      <c r="Y228" s="849">
        <v>0</v>
      </c>
      <c r="Z228" s="850">
        <v>0</v>
      </c>
      <c r="AD228" s="952" t="s">
        <v>68</v>
      </c>
      <c r="AE228" s="947">
        <v>6130</v>
      </c>
      <c r="AF228" s="923">
        <v>1444.9046768349529</v>
      </c>
      <c r="AG228" s="923">
        <v>25.659143999999998</v>
      </c>
      <c r="AH228" s="948">
        <v>5.3560000000000003E-2</v>
      </c>
      <c r="AI228" s="937">
        <v>78.763398243920079</v>
      </c>
      <c r="AJ228" s="937">
        <v>36.924329679164458</v>
      </c>
      <c r="AK228" s="792">
        <v>0</v>
      </c>
      <c r="AL228" s="923">
        <v>0</v>
      </c>
      <c r="AM228" s="923">
        <v>0</v>
      </c>
      <c r="AN228" s="937">
        <v>36.924329679164458</v>
      </c>
      <c r="AO228" s="937">
        <v>115.68772792308454</v>
      </c>
      <c r="AP228" s="792">
        <v>0.16666666666666666</v>
      </c>
      <c r="AQ228" s="937">
        <v>79.238169810331883</v>
      </c>
      <c r="AR228" s="886">
        <v>0.85</v>
      </c>
      <c r="AS228" s="923">
        <v>0</v>
      </c>
      <c r="AT228" s="923">
        <v>0</v>
      </c>
      <c r="AU228" s="949">
        <v>0</v>
      </c>
      <c r="AV228" s="944">
        <v>0</v>
      </c>
      <c r="AW228" s="923">
        <v>0</v>
      </c>
      <c r="AX228" s="23">
        <v>0</v>
      </c>
      <c r="AY228" s="937">
        <v>79.238169810331883</v>
      </c>
      <c r="AZ228" s="986">
        <v>-26.780219558324529</v>
      </c>
      <c r="BA228" s="950">
        <v>79.238169810331883</v>
      </c>
      <c r="BB228" s="951">
        <v>115.68772792308454</v>
      </c>
      <c r="BL228" s="887"/>
      <c r="BN228" s="945"/>
    </row>
    <row r="229" spans="3:66">
      <c r="C229" s="826" t="s">
        <v>22</v>
      </c>
      <c r="D229" s="827" t="s">
        <v>24</v>
      </c>
      <c r="E229" s="827" t="s">
        <v>19</v>
      </c>
      <c r="F229" s="852">
        <v>200</v>
      </c>
      <c r="G229" s="853">
        <v>2025</v>
      </c>
      <c r="H229" s="854">
        <v>2</v>
      </c>
      <c r="I229" s="855">
        <v>2027</v>
      </c>
      <c r="J229" s="853">
        <v>20</v>
      </c>
      <c r="K229" s="856">
        <v>1623.1219000000003</v>
      </c>
      <c r="L229" s="856" t="s">
        <v>216</v>
      </c>
      <c r="M229" s="857">
        <v>0</v>
      </c>
      <c r="N229" s="857">
        <v>0</v>
      </c>
      <c r="O229" s="858">
        <v>38.766690059999995</v>
      </c>
      <c r="P229" s="857">
        <v>0</v>
      </c>
      <c r="Q229" s="858">
        <v>25.659143999999998</v>
      </c>
      <c r="R229" s="852" t="s">
        <v>23</v>
      </c>
      <c r="S229" s="859">
        <v>0.85</v>
      </c>
      <c r="T229" s="859">
        <v>0.01</v>
      </c>
      <c r="U229" s="860" t="s">
        <v>217</v>
      </c>
      <c r="V229" s="861" t="s">
        <v>23</v>
      </c>
      <c r="W229" s="862">
        <v>0</v>
      </c>
      <c r="X229" s="862">
        <v>0</v>
      </c>
      <c r="Y229" s="863">
        <v>0</v>
      </c>
      <c r="Z229" s="696">
        <v>0</v>
      </c>
      <c r="AD229" s="946" t="s">
        <v>24</v>
      </c>
      <c r="AE229" s="947" t="s">
        <v>19</v>
      </c>
      <c r="AF229" s="923">
        <v>1623.1219000000003</v>
      </c>
      <c r="AG229" s="923">
        <v>25.659143999999998</v>
      </c>
      <c r="AH229" s="948">
        <v>5.3539999999999997E-2</v>
      </c>
      <c r="AI229" s="937">
        <v>88.275737095760007</v>
      </c>
      <c r="AJ229" s="937">
        <v>38.766690059999995</v>
      </c>
      <c r="AK229" s="792">
        <v>0</v>
      </c>
      <c r="AL229" s="923">
        <v>0</v>
      </c>
      <c r="AM229" s="923">
        <v>0</v>
      </c>
      <c r="AN229" s="937">
        <v>38.766690059999995</v>
      </c>
      <c r="AO229" s="937">
        <v>127.04242715576001</v>
      </c>
      <c r="AP229" s="792">
        <v>0.16666666666666666</v>
      </c>
      <c r="AQ229" s="937">
        <v>87.015361065589062</v>
      </c>
      <c r="AR229" s="886">
        <v>0.85</v>
      </c>
      <c r="AS229" s="923">
        <v>0</v>
      </c>
      <c r="AT229" s="923">
        <v>0</v>
      </c>
      <c r="AU229" s="949">
        <v>0</v>
      </c>
      <c r="AV229" s="944">
        <v>0</v>
      </c>
      <c r="AW229" s="923">
        <v>0</v>
      </c>
      <c r="AX229" s="23">
        <v>0</v>
      </c>
      <c r="AY229" s="937">
        <v>87.015361065589062</v>
      </c>
      <c r="AZ229" s="986">
        <v>-30.09445878972604</v>
      </c>
      <c r="BA229" s="950">
        <v>87.015361065589062</v>
      </c>
      <c r="BB229" s="951">
        <v>127.04242715576001</v>
      </c>
      <c r="BL229" s="887"/>
      <c r="BN229" s="945"/>
    </row>
    <row r="230" spans="3:66">
      <c r="C230" s="841" t="s">
        <v>234</v>
      </c>
      <c r="D230" s="842" t="s">
        <v>64</v>
      </c>
      <c r="E230" s="842">
        <v>19</v>
      </c>
      <c r="F230" s="829">
        <v>200</v>
      </c>
      <c r="G230" s="830">
        <v>2025</v>
      </c>
      <c r="H230" s="830">
        <v>2</v>
      </c>
      <c r="I230" s="830">
        <v>2027</v>
      </c>
      <c r="J230" s="830">
        <v>20</v>
      </c>
      <c r="K230" s="843">
        <v>1720.5092140000004</v>
      </c>
      <c r="L230" s="843" t="s">
        <v>216</v>
      </c>
      <c r="M230" s="844">
        <v>0</v>
      </c>
      <c r="N230" s="844">
        <v>0</v>
      </c>
      <c r="O230" s="845">
        <v>38.766690059999995</v>
      </c>
      <c r="P230" s="844">
        <v>0</v>
      </c>
      <c r="Q230" s="845">
        <v>25.659143999999998</v>
      </c>
      <c r="R230" s="829" t="s">
        <v>23</v>
      </c>
      <c r="S230" s="836">
        <v>0.85</v>
      </c>
      <c r="T230" s="836">
        <v>0.01</v>
      </c>
      <c r="U230" s="846" t="s">
        <v>217</v>
      </c>
      <c r="V230" s="847" t="s">
        <v>23</v>
      </c>
      <c r="W230" s="848">
        <v>0</v>
      </c>
      <c r="X230" s="848">
        <v>0</v>
      </c>
      <c r="Y230" s="849">
        <v>0</v>
      </c>
      <c r="Z230" s="850">
        <v>0</v>
      </c>
      <c r="AD230" s="952" t="s">
        <v>64</v>
      </c>
      <c r="AE230" s="947">
        <v>19</v>
      </c>
      <c r="AF230" s="923">
        <v>1720.5092140000004</v>
      </c>
      <c r="AG230" s="923">
        <v>25.659143999999998</v>
      </c>
      <c r="AH230" s="948">
        <v>5.3539999999999997E-2</v>
      </c>
      <c r="AI230" s="937">
        <v>93.48985388732001</v>
      </c>
      <c r="AJ230" s="937">
        <v>38.766690059999995</v>
      </c>
      <c r="AK230" s="792">
        <v>0</v>
      </c>
      <c r="AL230" s="923">
        <v>0</v>
      </c>
      <c r="AM230" s="923">
        <v>0</v>
      </c>
      <c r="AN230" s="937">
        <v>38.766690059999995</v>
      </c>
      <c r="AO230" s="937">
        <v>132.25654394732001</v>
      </c>
      <c r="AP230" s="792">
        <v>0.16666666666666666</v>
      </c>
      <c r="AQ230" s="937">
        <v>90.586673936520569</v>
      </c>
      <c r="AR230" s="886">
        <v>0.85</v>
      </c>
      <c r="AS230" s="923">
        <v>0</v>
      </c>
      <c r="AT230" s="923">
        <v>0</v>
      </c>
      <c r="AU230" s="949">
        <v>0</v>
      </c>
      <c r="AV230" s="944">
        <v>0</v>
      </c>
      <c r="AW230" s="923">
        <v>0</v>
      </c>
      <c r="AX230" s="23">
        <v>0</v>
      </c>
      <c r="AY230" s="937">
        <v>90.586673936520569</v>
      </c>
      <c r="AZ230" s="986">
        <v>-31.900126317109603</v>
      </c>
      <c r="BA230" s="950">
        <v>90.586673936520569</v>
      </c>
      <c r="BB230" s="951">
        <v>132.25654394732001</v>
      </c>
      <c r="BL230" s="887"/>
      <c r="BN230" s="945"/>
    </row>
    <row r="231" spans="3:66">
      <c r="C231" s="841" t="s">
        <v>235</v>
      </c>
      <c r="D231" s="842" t="s">
        <v>65</v>
      </c>
      <c r="E231" s="842">
        <v>497</v>
      </c>
      <c r="F231" s="829">
        <v>200</v>
      </c>
      <c r="G231" s="830">
        <v>2025</v>
      </c>
      <c r="H231" s="830">
        <v>2</v>
      </c>
      <c r="I231" s="830">
        <v>2027</v>
      </c>
      <c r="J231" s="830">
        <v>20</v>
      </c>
      <c r="K231" s="843">
        <v>1752.9716520000004</v>
      </c>
      <c r="L231" s="843" t="s">
        <v>216</v>
      </c>
      <c r="M231" s="844">
        <v>0</v>
      </c>
      <c r="N231" s="844">
        <v>0</v>
      </c>
      <c r="O231" s="845">
        <v>38.766690059999995</v>
      </c>
      <c r="P231" s="844">
        <v>0</v>
      </c>
      <c r="Q231" s="845">
        <v>25.659143999999998</v>
      </c>
      <c r="R231" s="829" t="s">
        <v>23</v>
      </c>
      <c r="S231" s="836">
        <v>0.85</v>
      </c>
      <c r="T231" s="836">
        <v>0.01</v>
      </c>
      <c r="U231" s="846" t="s">
        <v>217</v>
      </c>
      <c r="V231" s="847" t="s">
        <v>23</v>
      </c>
      <c r="W231" s="848">
        <v>0</v>
      </c>
      <c r="X231" s="848">
        <v>0</v>
      </c>
      <c r="Y231" s="849">
        <v>0</v>
      </c>
      <c r="Z231" s="850">
        <v>0</v>
      </c>
      <c r="AD231" s="952" t="s">
        <v>65</v>
      </c>
      <c r="AE231" s="947">
        <v>497</v>
      </c>
      <c r="AF231" s="923">
        <v>1752.9716520000004</v>
      </c>
      <c r="AG231" s="923">
        <v>25.659143999999998</v>
      </c>
      <c r="AH231" s="948">
        <v>5.3539999999999997E-2</v>
      </c>
      <c r="AI231" s="937">
        <v>95.227892817840015</v>
      </c>
      <c r="AJ231" s="937">
        <v>38.766690059999995</v>
      </c>
      <c r="AK231" s="792">
        <v>0</v>
      </c>
      <c r="AL231" s="923">
        <v>0</v>
      </c>
      <c r="AM231" s="923">
        <v>0</v>
      </c>
      <c r="AN231" s="937">
        <v>38.766690059999995</v>
      </c>
      <c r="AO231" s="937">
        <v>133.99458287784</v>
      </c>
      <c r="AP231" s="792">
        <v>0.16666666666666666</v>
      </c>
      <c r="AQ231" s="937">
        <v>91.7771115601644</v>
      </c>
      <c r="AR231" s="886">
        <v>0.85</v>
      </c>
      <c r="AS231" s="923">
        <v>0</v>
      </c>
      <c r="AT231" s="923">
        <v>0</v>
      </c>
      <c r="AU231" s="949">
        <v>0</v>
      </c>
      <c r="AV231" s="944">
        <v>0</v>
      </c>
      <c r="AW231" s="923">
        <v>0</v>
      </c>
      <c r="AX231" s="23">
        <v>0</v>
      </c>
      <c r="AY231" s="937">
        <v>91.7771115601644</v>
      </c>
      <c r="AZ231" s="986">
        <v>-32.502015492904121</v>
      </c>
      <c r="BA231" s="950">
        <v>91.7771115601644</v>
      </c>
      <c r="BB231" s="951">
        <v>133.99458287784</v>
      </c>
      <c r="BL231" s="887"/>
      <c r="BN231" s="945"/>
    </row>
    <row r="232" spans="3:66">
      <c r="C232" s="841" t="s">
        <v>236</v>
      </c>
      <c r="D232" s="842" t="s">
        <v>56</v>
      </c>
      <c r="E232" s="842">
        <v>2353</v>
      </c>
      <c r="F232" s="829">
        <v>200</v>
      </c>
      <c r="G232" s="830">
        <v>2025</v>
      </c>
      <c r="H232" s="830">
        <v>2</v>
      </c>
      <c r="I232" s="830">
        <v>2027</v>
      </c>
      <c r="J232" s="830">
        <v>20</v>
      </c>
      <c r="K232" s="843">
        <v>1671.8155570000004</v>
      </c>
      <c r="L232" s="843" t="s">
        <v>216</v>
      </c>
      <c r="M232" s="844">
        <v>0</v>
      </c>
      <c r="N232" s="844">
        <v>0</v>
      </c>
      <c r="O232" s="845">
        <v>38.766690059999995</v>
      </c>
      <c r="P232" s="844">
        <v>0</v>
      </c>
      <c r="Q232" s="845">
        <v>25.659143999999998</v>
      </c>
      <c r="R232" s="829" t="s">
        <v>23</v>
      </c>
      <c r="S232" s="836">
        <v>0.85</v>
      </c>
      <c r="T232" s="836">
        <v>0.01</v>
      </c>
      <c r="U232" s="846" t="s">
        <v>217</v>
      </c>
      <c r="V232" s="847" t="s">
        <v>23</v>
      </c>
      <c r="W232" s="848">
        <v>0</v>
      </c>
      <c r="X232" s="848">
        <v>0</v>
      </c>
      <c r="Y232" s="849">
        <v>0</v>
      </c>
      <c r="Z232" s="850">
        <v>0</v>
      </c>
      <c r="AD232" s="952" t="s">
        <v>56</v>
      </c>
      <c r="AE232" s="947">
        <v>2353</v>
      </c>
      <c r="AF232" s="923">
        <v>1671.8155570000004</v>
      </c>
      <c r="AG232" s="923">
        <v>25.659143999999998</v>
      </c>
      <c r="AH232" s="948">
        <v>5.3539999999999997E-2</v>
      </c>
      <c r="AI232" s="937">
        <v>90.882795491540008</v>
      </c>
      <c r="AJ232" s="937">
        <v>38.766690059999995</v>
      </c>
      <c r="AK232" s="792">
        <v>0</v>
      </c>
      <c r="AL232" s="923">
        <v>0</v>
      </c>
      <c r="AM232" s="923">
        <v>0</v>
      </c>
      <c r="AN232" s="937">
        <v>38.766690059999995</v>
      </c>
      <c r="AO232" s="937">
        <v>129.64948555154001</v>
      </c>
      <c r="AP232" s="792">
        <v>0.16666666666666666</v>
      </c>
      <c r="AQ232" s="937">
        <v>88.801017501054801</v>
      </c>
      <c r="AR232" s="886">
        <v>0.85</v>
      </c>
      <c r="AS232" s="923">
        <v>0</v>
      </c>
      <c r="AT232" s="923">
        <v>0</v>
      </c>
      <c r="AU232" s="949">
        <v>0</v>
      </c>
      <c r="AV232" s="944">
        <v>0</v>
      </c>
      <c r="AW232" s="923">
        <v>0</v>
      </c>
      <c r="AX232" s="23">
        <v>0</v>
      </c>
      <c r="AY232" s="937">
        <v>88.801017501054801</v>
      </c>
      <c r="AZ232" s="986">
        <v>-30.997292553417822</v>
      </c>
      <c r="BA232" s="950">
        <v>88.801017501054801</v>
      </c>
      <c r="BB232" s="951">
        <v>129.64948555154001</v>
      </c>
      <c r="BL232" s="887"/>
      <c r="BN232" s="945"/>
    </row>
    <row r="233" spans="3:66">
      <c r="C233" s="841" t="s">
        <v>237</v>
      </c>
      <c r="D233" s="842" t="s">
        <v>66</v>
      </c>
      <c r="E233" s="842">
        <v>2814</v>
      </c>
      <c r="F233" s="829">
        <v>200</v>
      </c>
      <c r="G233" s="830">
        <v>2025</v>
      </c>
      <c r="H233" s="830">
        <v>2</v>
      </c>
      <c r="I233" s="830">
        <v>2027</v>
      </c>
      <c r="J233" s="830">
        <v>20</v>
      </c>
      <c r="K233" s="843">
        <v>1655.5843380000003</v>
      </c>
      <c r="L233" s="843" t="s">
        <v>216</v>
      </c>
      <c r="M233" s="844">
        <v>0</v>
      </c>
      <c r="N233" s="844">
        <v>0</v>
      </c>
      <c r="O233" s="845">
        <v>38.766690059999995</v>
      </c>
      <c r="P233" s="844">
        <v>0</v>
      </c>
      <c r="Q233" s="845">
        <v>25.659143999999998</v>
      </c>
      <c r="R233" s="829" t="s">
        <v>23</v>
      </c>
      <c r="S233" s="836">
        <v>0.85</v>
      </c>
      <c r="T233" s="836">
        <v>0.01</v>
      </c>
      <c r="U233" s="846" t="s">
        <v>217</v>
      </c>
      <c r="V233" s="847" t="s">
        <v>23</v>
      </c>
      <c r="W233" s="848">
        <v>0</v>
      </c>
      <c r="X233" s="848">
        <v>0</v>
      </c>
      <c r="Y233" s="849">
        <v>0</v>
      </c>
      <c r="Z233" s="850">
        <v>0</v>
      </c>
      <c r="AD233" s="952" t="s">
        <v>66</v>
      </c>
      <c r="AE233" s="947">
        <v>2814</v>
      </c>
      <c r="AF233" s="923">
        <v>1655.5843380000003</v>
      </c>
      <c r="AG233" s="923">
        <v>25.659143999999998</v>
      </c>
      <c r="AH233" s="948">
        <v>5.3539999999999997E-2</v>
      </c>
      <c r="AI233" s="937">
        <v>90.013776026280013</v>
      </c>
      <c r="AJ233" s="937">
        <v>38.766690059999995</v>
      </c>
      <c r="AK233" s="792">
        <v>0</v>
      </c>
      <c r="AL233" s="923">
        <v>0</v>
      </c>
      <c r="AM233" s="923">
        <v>0</v>
      </c>
      <c r="AN233" s="937">
        <v>38.766690059999995</v>
      </c>
      <c r="AO233" s="937">
        <v>128.78046608628</v>
      </c>
      <c r="AP233" s="792">
        <v>0.16666666666666666</v>
      </c>
      <c r="AQ233" s="937">
        <v>88.205798689232878</v>
      </c>
      <c r="AR233" s="886">
        <v>0.85</v>
      </c>
      <c r="AS233" s="923">
        <v>0</v>
      </c>
      <c r="AT233" s="923">
        <v>0</v>
      </c>
      <c r="AU233" s="949">
        <v>0</v>
      </c>
      <c r="AV233" s="944">
        <v>0</v>
      </c>
      <c r="AW233" s="923">
        <v>0</v>
      </c>
      <c r="AX233" s="23">
        <v>0</v>
      </c>
      <c r="AY233" s="937">
        <v>88.205798689232878</v>
      </c>
      <c r="AZ233" s="986">
        <v>-30.696347965520559</v>
      </c>
      <c r="BA233" s="950">
        <v>88.205798689232878</v>
      </c>
      <c r="BB233" s="951">
        <v>128.78046608628</v>
      </c>
      <c r="BL233" s="887"/>
      <c r="BN233" s="945"/>
    </row>
    <row r="234" spans="3:66">
      <c r="C234" s="841" t="s">
        <v>61</v>
      </c>
      <c r="D234" s="842" t="s">
        <v>67</v>
      </c>
      <c r="E234" s="842">
        <v>4225</v>
      </c>
      <c r="F234" s="829">
        <v>200</v>
      </c>
      <c r="G234" s="830">
        <v>2025</v>
      </c>
      <c r="H234" s="830">
        <v>2</v>
      </c>
      <c r="I234" s="830">
        <v>2027</v>
      </c>
      <c r="J234" s="830">
        <v>20</v>
      </c>
      <c r="K234" s="843">
        <v>1671.8155570000004</v>
      </c>
      <c r="L234" s="843" t="s">
        <v>216</v>
      </c>
      <c r="M234" s="844">
        <v>0</v>
      </c>
      <c r="N234" s="844">
        <v>0</v>
      </c>
      <c r="O234" s="845">
        <v>38.766690059999995</v>
      </c>
      <c r="P234" s="844">
        <v>0</v>
      </c>
      <c r="Q234" s="845">
        <v>25.659143999999998</v>
      </c>
      <c r="R234" s="829" t="s">
        <v>23</v>
      </c>
      <c r="S234" s="836">
        <v>0.85</v>
      </c>
      <c r="T234" s="836">
        <v>0.01</v>
      </c>
      <c r="U234" s="846" t="s">
        <v>217</v>
      </c>
      <c r="V234" s="847" t="s">
        <v>23</v>
      </c>
      <c r="W234" s="848">
        <v>0</v>
      </c>
      <c r="X234" s="848">
        <v>0</v>
      </c>
      <c r="Y234" s="849">
        <v>0</v>
      </c>
      <c r="Z234" s="850">
        <v>0</v>
      </c>
      <c r="AD234" s="952" t="s">
        <v>67</v>
      </c>
      <c r="AE234" s="947">
        <v>4225</v>
      </c>
      <c r="AF234" s="923">
        <v>1671.8155570000004</v>
      </c>
      <c r="AG234" s="923">
        <v>25.659143999999998</v>
      </c>
      <c r="AH234" s="948">
        <v>5.3539999999999997E-2</v>
      </c>
      <c r="AI234" s="937">
        <v>90.882795491540008</v>
      </c>
      <c r="AJ234" s="937">
        <v>38.766690059999995</v>
      </c>
      <c r="AK234" s="792">
        <v>0</v>
      </c>
      <c r="AL234" s="923">
        <v>0</v>
      </c>
      <c r="AM234" s="923">
        <v>0</v>
      </c>
      <c r="AN234" s="937">
        <v>38.766690059999995</v>
      </c>
      <c r="AO234" s="937">
        <v>129.64948555154001</v>
      </c>
      <c r="AP234" s="792">
        <v>0.16666666666666666</v>
      </c>
      <c r="AQ234" s="937">
        <v>88.801017501054801</v>
      </c>
      <c r="AR234" s="886">
        <v>0.85</v>
      </c>
      <c r="AS234" s="923">
        <v>0</v>
      </c>
      <c r="AT234" s="923">
        <v>0</v>
      </c>
      <c r="AU234" s="949">
        <v>0</v>
      </c>
      <c r="AV234" s="944">
        <v>0</v>
      </c>
      <c r="AW234" s="923">
        <v>0</v>
      </c>
      <c r="AX234" s="23">
        <v>0</v>
      </c>
      <c r="AY234" s="937">
        <v>88.801017501054801</v>
      </c>
      <c r="AZ234" s="986">
        <v>-30.997292553417822</v>
      </c>
      <c r="BA234" s="950">
        <v>88.801017501054801</v>
      </c>
      <c r="BB234" s="951">
        <v>129.64948555154001</v>
      </c>
      <c r="BL234" s="887"/>
      <c r="BN234" s="945"/>
    </row>
    <row r="235" spans="3:66">
      <c r="C235" s="841" t="s">
        <v>238</v>
      </c>
      <c r="D235" s="842" t="s">
        <v>68</v>
      </c>
      <c r="E235" s="842">
        <v>6130</v>
      </c>
      <c r="F235" s="829">
        <v>200</v>
      </c>
      <c r="G235" s="830">
        <v>2025</v>
      </c>
      <c r="H235" s="830">
        <v>2</v>
      </c>
      <c r="I235" s="830">
        <v>2027</v>
      </c>
      <c r="J235" s="830">
        <v>20</v>
      </c>
      <c r="K235" s="843">
        <v>1606.8906810000003</v>
      </c>
      <c r="L235" s="843" t="s">
        <v>216</v>
      </c>
      <c r="M235" s="844">
        <v>0</v>
      </c>
      <c r="N235" s="844">
        <v>0</v>
      </c>
      <c r="O235" s="845">
        <v>38.766690059999995</v>
      </c>
      <c r="P235" s="844">
        <v>0</v>
      </c>
      <c r="Q235" s="845">
        <v>25.659143999999998</v>
      </c>
      <c r="R235" s="829" t="s">
        <v>23</v>
      </c>
      <c r="S235" s="836">
        <v>0.85</v>
      </c>
      <c r="T235" s="836">
        <v>0.01</v>
      </c>
      <c r="U235" s="846" t="s">
        <v>217</v>
      </c>
      <c r="V235" s="847" t="s">
        <v>23</v>
      </c>
      <c r="W235" s="848">
        <v>0</v>
      </c>
      <c r="X235" s="848">
        <v>0</v>
      </c>
      <c r="Y235" s="849">
        <v>0</v>
      </c>
      <c r="Z235" s="850">
        <v>0</v>
      </c>
      <c r="AD235" s="952" t="s">
        <v>68</v>
      </c>
      <c r="AE235" s="947">
        <v>6130</v>
      </c>
      <c r="AF235" s="923">
        <v>1606.8906810000003</v>
      </c>
      <c r="AG235" s="923">
        <v>25.659143999999998</v>
      </c>
      <c r="AH235" s="948">
        <v>5.3539999999999997E-2</v>
      </c>
      <c r="AI235" s="937">
        <v>87.406717630500012</v>
      </c>
      <c r="AJ235" s="937">
        <v>38.766690059999995</v>
      </c>
      <c r="AK235" s="792">
        <v>0</v>
      </c>
      <c r="AL235" s="923">
        <v>0</v>
      </c>
      <c r="AM235" s="923">
        <v>0</v>
      </c>
      <c r="AN235" s="937">
        <v>38.766690059999995</v>
      </c>
      <c r="AO235" s="937">
        <v>126.1734076905</v>
      </c>
      <c r="AP235" s="792">
        <v>0.16666666666666666</v>
      </c>
      <c r="AQ235" s="937">
        <v>86.420142253767125</v>
      </c>
      <c r="AR235" s="886">
        <v>0.85</v>
      </c>
      <c r="AS235" s="923">
        <v>0</v>
      </c>
      <c r="AT235" s="923">
        <v>0</v>
      </c>
      <c r="AU235" s="949">
        <v>0</v>
      </c>
      <c r="AV235" s="944">
        <v>0</v>
      </c>
      <c r="AW235" s="923">
        <v>0</v>
      </c>
      <c r="AX235" s="23">
        <v>0</v>
      </c>
      <c r="AY235" s="937">
        <v>86.420142253767125</v>
      </c>
      <c r="AZ235" s="986">
        <v>-29.793514201828778</v>
      </c>
      <c r="BA235" s="950">
        <v>86.420142253767125</v>
      </c>
      <c r="BB235" s="951">
        <v>126.1734076905</v>
      </c>
      <c r="BL235" s="887"/>
      <c r="BN235" s="945"/>
    </row>
    <row r="236" spans="3:66">
      <c r="C236" s="826" t="s">
        <v>22</v>
      </c>
      <c r="D236" s="827" t="s">
        <v>117</v>
      </c>
      <c r="E236" s="827" t="s">
        <v>19</v>
      </c>
      <c r="F236" s="852">
        <v>1000</v>
      </c>
      <c r="G236" s="853">
        <v>2025</v>
      </c>
      <c r="H236" s="854">
        <v>3</v>
      </c>
      <c r="I236" s="855">
        <v>2028</v>
      </c>
      <c r="J236" s="853">
        <v>50</v>
      </c>
      <c r="K236" s="856">
        <v>2020.9863190626716</v>
      </c>
      <c r="L236" s="856" t="s">
        <v>216</v>
      </c>
      <c r="M236" s="857">
        <v>0</v>
      </c>
      <c r="N236" s="857">
        <v>0</v>
      </c>
      <c r="O236" s="858">
        <v>50.512157976566783</v>
      </c>
      <c r="P236" s="857">
        <v>0</v>
      </c>
      <c r="Q236" s="858">
        <v>0.19244357999999998</v>
      </c>
      <c r="R236" s="852" t="s">
        <v>23</v>
      </c>
      <c r="S236" s="859">
        <v>0.83</v>
      </c>
      <c r="T236" s="859">
        <v>0.01</v>
      </c>
      <c r="U236" s="860" t="s">
        <v>217</v>
      </c>
      <c r="V236" s="861" t="s">
        <v>23</v>
      </c>
      <c r="W236" s="862">
        <v>0</v>
      </c>
      <c r="X236" s="862">
        <v>0</v>
      </c>
      <c r="Y236" s="863">
        <v>0</v>
      </c>
      <c r="Z236" s="696">
        <v>0</v>
      </c>
      <c r="AD236" s="946" t="s">
        <v>117</v>
      </c>
      <c r="AE236" s="947" t="s">
        <v>19</v>
      </c>
      <c r="AF236" s="923">
        <v>2020.9863190626716</v>
      </c>
      <c r="AG236" s="923">
        <v>0.19244357999999998</v>
      </c>
      <c r="AH236" s="948">
        <v>3.5139999999999998E-2</v>
      </c>
      <c r="AI236" s="937">
        <v>71.024221719263466</v>
      </c>
      <c r="AJ236" s="937">
        <v>50.512157976566783</v>
      </c>
      <c r="AK236" s="792">
        <v>0</v>
      </c>
      <c r="AL236" s="923">
        <v>0</v>
      </c>
      <c r="AM236" s="923">
        <v>0</v>
      </c>
      <c r="AN236" s="937">
        <v>50.512157976566783</v>
      </c>
      <c r="AO236" s="937">
        <v>121.53637969583025</v>
      </c>
      <c r="AP236" s="792">
        <v>0.16666666666666666</v>
      </c>
      <c r="AQ236" s="937">
        <v>83.24409568207551</v>
      </c>
      <c r="AR236" s="886">
        <v>0.83</v>
      </c>
      <c r="AS236" s="923">
        <v>0</v>
      </c>
      <c r="AT236" s="923">
        <v>0</v>
      </c>
      <c r="AU236" s="949">
        <v>0</v>
      </c>
      <c r="AV236" s="944">
        <v>0</v>
      </c>
      <c r="AW236" s="923">
        <v>0</v>
      </c>
      <c r="AX236" s="23">
        <v>0</v>
      </c>
      <c r="AY236" s="937">
        <v>83.24409568207551</v>
      </c>
      <c r="AZ236" s="986">
        <v>-24.81937308273541</v>
      </c>
      <c r="BA236" s="950">
        <v>83.24409568207551</v>
      </c>
      <c r="BB236" s="951">
        <v>121.53637969583025</v>
      </c>
      <c r="BL236" s="887"/>
      <c r="BN236" s="945"/>
    </row>
    <row r="237" spans="3:66">
      <c r="C237" s="841" t="s">
        <v>234</v>
      </c>
      <c r="D237" s="842" t="s">
        <v>64</v>
      </c>
      <c r="E237" s="842">
        <v>19</v>
      </c>
      <c r="F237" s="829">
        <v>1000</v>
      </c>
      <c r="G237" s="830">
        <v>2025</v>
      </c>
      <c r="H237" s="830">
        <v>3</v>
      </c>
      <c r="I237" s="830">
        <v>2028</v>
      </c>
      <c r="J237" s="830">
        <v>50</v>
      </c>
      <c r="K237" s="843">
        <v>2142.2454982064319</v>
      </c>
      <c r="L237" s="843" t="s">
        <v>216</v>
      </c>
      <c r="M237" s="844">
        <v>0</v>
      </c>
      <c r="N237" s="844">
        <v>0</v>
      </c>
      <c r="O237" s="845">
        <v>50.512157976566783</v>
      </c>
      <c r="P237" s="844">
        <v>0</v>
      </c>
      <c r="Q237" s="845">
        <v>0.19244357999999998</v>
      </c>
      <c r="R237" s="829" t="s">
        <v>23</v>
      </c>
      <c r="S237" s="836">
        <v>0.83</v>
      </c>
      <c r="T237" s="836">
        <v>0.01</v>
      </c>
      <c r="U237" s="846" t="s">
        <v>217</v>
      </c>
      <c r="V237" s="847" t="s">
        <v>23</v>
      </c>
      <c r="W237" s="848">
        <v>0</v>
      </c>
      <c r="X237" s="848">
        <v>0</v>
      </c>
      <c r="Y237" s="849">
        <v>0</v>
      </c>
      <c r="Z237" s="850">
        <v>0</v>
      </c>
      <c r="AD237" s="952" t="s">
        <v>64</v>
      </c>
      <c r="AE237" s="947">
        <v>19</v>
      </c>
      <c r="AF237" s="923">
        <v>2142.2454982064319</v>
      </c>
      <c r="AG237" s="923">
        <v>0.19244357999999998</v>
      </c>
      <c r="AH237" s="948">
        <v>3.5139999999999998E-2</v>
      </c>
      <c r="AI237" s="937">
        <v>75.28526927437521</v>
      </c>
      <c r="AJ237" s="937">
        <v>50.512157976566783</v>
      </c>
      <c r="AK237" s="792">
        <v>0</v>
      </c>
      <c r="AL237" s="923">
        <v>0</v>
      </c>
      <c r="AM237" s="923">
        <v>0</v>
      </c>
      <c r="AN237" s="937">
        <v>50.512157976566783</v>
      </c>
      <c r="AO237" s="937">
        <v>125.79742725094199</v>
      </c>
      <c r="AP237" s="792">
        <v>0.16666666666666666</v>
      </c>
      <c r="AQ237" s="937">
        <v>86.162621404754788</v>
      </c>
      <c r="AR237" s="886">
        <v>0.83</v>
      </c>
      <c r="AS237" s="923">
        <v>0</v>
      </c>
      <c r="AT237" s="923">
        <v>0</v>
      </c>
      <c r="AU237" s="949">
        <v>0</v>
      </c>
      <c r="AV237" s="944">
        <v>0</v>
      </c>
      <c r="AW237" s="923">
        <v>0</v>
      </c>
      <c r="AX237" s="23">
        <v>0</v>
      </c>
      <c r="AY237" s="937">
        <v>86.162621404754788</v>
      </c>
      <c r="AZ237" s="986">
        <v>-26.308535467699535</v>
      </c>
      <c r="BA237" s="950">
        <v>86.162621404754788</v>
      </c>
      <c r="BB237" s="951">
        <v>125.79742725094199</v>
      </c>
      <c r="BL237" s="887"/>
      <c r="BN237" s="945"/>
    </row>
    <row r="238" spans="3:66">
      <c r="C238" s="841" t="s">
        <v>235</v>
      </c>
      <c r="D238" s="842" t="s">
        <v>65</v>
      </c>
      <c r="E238" s="842">
        <v>497</v>
      </c>
      <c r="F238" s="829">
        <v>1000</v>
      </c>
      <c r="G238" s="830">
        <v>2025</v>
      </c>
      <c r="H238" s="830">
        <v>3</v>
      </c>
      <c r="I238" s="830">
        <v>2028</v>
      </c>
      <c r="J238" s="830">
        <v>50</v>
      </c>
      <c r="K238" s="843">
        <v>2182.6652245876853</v>
      </c>
      <c r="L238" s="843" t="s">
        <v>216</v>
      </c>
      <c r="M238" s="844">
        <v>0</v>
      </c>
      <c r="N238" s="844">
        <v>0</v>
      </c>
      <c r="O238" s="845">
        <v>50.512157976566783</v>
      </c>
      <c r="P238" s="844">
        <v>0</v>
      </c>
      <c r="Q238" s="845">
        <v>0.19244357999999998</v>
      </c>
      <c r="R238" s="829" t="s">
        <v>23</v>
      </c>
      <c r="S238" s="836">
        <v>0.83</v>
      </c>
      <c r="T238" s="836">
        <v>0.01</v>
      </c>
      <c r="U238" s="846" t="s">
        <v>217</v>
      </c>
      <c r="V238" s="847" t="s">
        <v>23</v>
      </c>
      <c r="W238" s="848">
        <v>0</v>
      </c>
      <c r="X238" s="848">
        <v>0</v>
      </c>
      <c r="Y238" s="849">
        <v>0</v>
      </c>
      <c r="Z238" s="850">
        <v>0</v>
      </c>
      <c r="AD238" s="952" t="s">
        <v>65</v>
      </c>
      <c r="AE238" s="947">
        <v>497</v>
      </c>
      <c r="AF238" s="923">
        <v>2182.6652245876853</v>
      </c>
      <c r="AG238" s="923">
        <v>0.19244357999999998</v>
      </c>
      <c r="AH238" s="948">
        <v>3.5139999999999998E-2</v>
      </c>
      <c r="AI238" s="937">
        <v>76.705618459412463</v>
      </c>
      <c r="AJ238" s="937">
        <v>50.512157976566783</v>
      </c>
      <c r="AK238" s="792">
        <v>0</v>
      </c>
      <c r="AL238" s="923">
        <v>0</v>
      </c>
      <c r="AM238" s="923">
        <v>0</v>
      </c>
      <c r="AN238" s="937">
        <v>50.512157976566783</v>
      </c>
      <c r="AO238" s="937">
        <v>127.21777643597925</v>
      </c>
      <c r="AP238" s="792">
        <v>0.16666666666666666</v>
      </c>
      <c r="AQ238" s="937">
        <v>87.135463312314556</v>
      </c>
      <c r="AR238" s="886">
        <v>0.83</v>
      </c>
      <c r="AS238" s="923">
        <v>0</v>
      </c>
      <c r="AT238" s="923">
        <v>0</v>
      </c>
      <c r="AU238" s="949">
        <v>0</v>
      </c>
      <c r="AV238" s="944">
        <v>0</v>
      </c>
      <c r="AW238" s="923">
        <v>0</v>
      </c>
      <c r="AX238" s="23">
        <v>0</v>
      </c>
      <c r="AY238" s="937">
        <v>87.135463312314556</v>
      </c>
      <c r="AZ238" s="986">
        <v>-26.804922929354245</v>
      </c>
      <c r="BA238" s="950">
        <v>87.135463312314556</v>
      </c>
      <c r="BB238" s="951">
        <v>127.21777643597925</v>
      </c>
      <c r="BL238" s="887"/>
      <c r="BN238" s="945"/>
    </row>
    <row r="239" spans="3:66">
      <c r="C239" s="841" t="s">
        <v>236</v>
      </c>
      <c r="D239" s="842" t="s">
        <v>56</v>
      </c>
      <c r="E239" s="842">
        <v>2353</v>
      </c>
      <c r="F239" s="829">
        <v>1000</v>
      </c>
      <c r="G239" s="830">
        <v>2025</v>
      </c>
      <c r="H239" s="830">
        <v>3</v>
      </c>
      <c r="I239" s="830">
        <v>2028</v>
      </c>
      <c r="J239" s="830">
        <v>50</v>
      </c>
      <c r="K239" s="843">
        <v>2081.6159086345519</v>
      </c>
      <c r="L239" s="843" t="s">
        <v>216</v>
      </c>
      <c r="M239" s="844">
        <v>0</v>
      </c>
      <c r="N239" s="844">
        <v>0</v>
      </c>
      <c r="O239" s="845">
        <v>50.512157976566783</v>
      </c>
      <c r="P239" s="844">
        <v>0</v>
      </c>
      <c r="Q239" s="845">
        <v>0.19244357999999998</v>
      </c>
      <c r="R239" s="829" t="s">
        <v>23</v>
      </c>
      <c r="S239" s="836">
        <v>0.83</v>
      </c>
      <c r="T239" s="836">
        <v>0.01</v>
      </c>
      <c r="U239" s="846" t="s">
        <v>217</v>
      </c>
      <c r="V239" s="847" t="s">
        <v>23</v>
      </c>
      <c r="W239" s="848">
        <v>0</v>
      </c>
      <c r="X239" s="848">
        <v>0</v>
      </c>
      <c r="Y239" s="849">
        <v>0</v>
      </c>
      <c r="Z239" s="850">
        <v>0</v>
      </c>
      <c r="AD239" s="952" t="s">
        <v>56</v>
      </c>
      <c r="AE239" s="947">
        <v>2353</v>
      </c>
      <c r="AF239" s="923">
        <v>2081.6159086345519</v>
      </c>
      <c r="AG239" s="923">
        <v>0.19244357999999998</v>
      </c>
      <c r="AH239" s="948">
        <v>3.5139999999999998E-2</v>
      </c>
      <c r="AI239" s="937">
        <v>73.154745496819359</v>
      </c>
      <c r="AJ239" s="937">
        <v>50.512157976566783</v>
      </c>
      <c r="AK239" s="792">
        <v>0</v>
      </c>
      <c r="AL239" s="923">
        <v>0</v>
      </c>
      <c r="AM239" s="923">
        <v>0</v>
      </c>
      <c r="AN239" s="937">
        <v>50.512157976566783</v>
      </c>
      <c r="AO239" s="937">
        <v>123.66690347338614</v>
      </c>
      <c r="AP239" s="792">
        <v>0.16666666666666666</v>
      </c>
      <c r="AQ239" s="937">
        <v>84.703358543415163</v>
      </c>
      <c r="AR239" s="886">
        <v>0.83</v>
      </c>
      <c r="AS239" s="923">
        <v>0</v>
      </c>
      <c r="AT239" s="923">
        <v>0</v>
      </c>
      <c r="AU239" s="949">
        <v>0</v>
      </c>
      <c r="AV239" s="944">
        <v>0</v>
      </c>
      <c r="AW239" s="923">
        <v>0</v>
      </c>
      <c r="AX239" s="23">
        <v>0</v>
      </c>
      <c r="AY239" s="937">
        <v>84.703358543415163</v>
      </c>
      <c r="AZ239" s="986">
        <v>-25.56395427521748</v>
      </c>
      <c r="BA239" s="950">
        <v>84.703358543415163</v>
      </c>
      <c r="BB239" s="951">
        <v>123.66690347338614</v>
      </c>
      <c r="BL239" s="887"/>
      <c r="BN239" s="945"/>
    </row>
    <row r="240" spans="3:66">
      <c r="C240" s="841" t="s">
        <v>237</v>
      </c>
      <c r="D240" s="842" t="s">
        <v>66</v>
      </c>
      <c r="E240" s="842">
        <v>2814</v>
      </c>
      <c r="F240" s="829">
        <v>1000</v>
      </c>
      <c r="G240" s="830">
        <v>2025</v>
      </c>
      <c r="H240" s="830">
        <v>3</v>
      </c>
      <c r="I240" s="830">
        <v>2028</v>
      </c>
      <c r="J240" s="830">
        <v>50</v>
      </c>
      <c r="K240" s="843">
        <v>2061.406045443925</v>
      </c>
      <c r="L240" s="843" t="s">
        <v>216</v>
      </c>
      <c r="M240" s="844">
        <v>0</v>
      </c>
      <c r="N240" s="844">
        <v>0</v>
      </c>
      <c r="O240" s="845">
        <v>50.512157976566783</v>
      </c>
      <c r="P240" s="844">
        <v>0</v>
      </c>
      <c r="Q240" s="845">
        <v>0.19244357999999998</v>
      </c>
      <c r="R240" s="829" t="s">
        <v>23</v>
      </c>
      <c r="S240" s="836">
        <v>0.83</v>
      </c>
      <c r="T240" s="836">
        <v>0.01</v>
      </c>
      <c r="U240" s="846" t="s">
        <v>217</v>
      </c>
      <c r="V240" s="847" t="s">
        <v>23</v>
      </c>
      <c r="W240" s="848">
        <v>0</v>
      </c>
      <c r="X240" s="848">
        <v>0</v>
      </c>
      <c r="Y240" s="849">
        <v>0</v>
      </c>
      <c r="Z240" s="850">
        <v>0</v>
      </c>
      <c r="AD240" s="952" t="s">
        <v>66</v>
      </c>
      <c r="AE240" s="947">
        <v>2814</v>
      </c>
      <c r="AF240" s="923">
        <v>2061.406045443925</v>
      </c>
      <c r="AG240" s="923">
        <v>0.19244357999999998</v>
      </c>
      <c r="AH240" s="948">
        <v>3.5139999999999998E-2</v>
      </c>
      <c r="AI240" s="937">
        <v>72.444570904300718</v>
      </c>
      <c r="AJ240" s="937">
        <v>50.512157976566783</v>
      </c>
      <c r="AK240" s="792">
        <v>0</v>
      </c>
      <c r="AL240" s="923">
        <v>0</v>
      </c>
      <c r="AM240" s="923">
        <v>0</v>
      </c>
      <c r="AN240" s="937">
        <v>50.512157976566783</v>
      </c>
      <c r="AO240" s="937">
        <v>122.9567288808675</v>
      </c>
      <c r="AP240" s="792">
        <v>0.16666666666666666</v>
      </c>
      <c r="AQ240" s="937">
        <v>84.216937589635279</v>
      </c>
      <c r="AR240" s="886">
        <v>0.83</v>
      </c>
      <c r="AS240" s="923">
        <v>0</v>
      </c>
      <c r="AT240" s="923">
        <v>0</v>
      </c>
      <c r="AU240" s="949">
        <v>0</v>
      </c>
      <c r="AV240" s="944">
        <v>0</v>
      </c>
      <c r="AW240" s="923">
        <v>0</v>
      </c>
      <c r="AX240" s="23">
        <v>0</v>
      </c>
      <c r="AY240" s="937">
        <v>84.216937589635279</v>
      </c>
      <c r="AZ240" s="986">
        <v>-25.31576054439012</v>
      </c>
      <c r="BA240" s="950">
        <v>84.216937589635279</v>
      </c>
      <c r="BB240" s="951">
        <v>122.9567288808675</v>
      </c>
      <c r="BL240" s="887"/>
      <c r="BN240" s="945"/>
    </row>
    <row r="241" spans="3:66">
      <c r="C241" s="841" t="s">
        <v>61</v>
      </c>
      <c r="D241" s="842" t="s">
        <v>67</v>
      </c>
      <c r="E241" s="842">
        <v>4225</v>
      </c>
      <c r="F241" s="829">
        <v>1000</v>
      </c>
      <c r="G241" s="830">
        <v>2025</v>
      </c>
      <c r="H241" s="830">
        <v>3</v>
      </c>
      <c r="I241" s="830">
        <v>2028</v>
      </c>
      <c r="J241" s="830">
        <v>50</v>
      </c>
      <c r="K241" s="843">
        <v>2081.6159086345519</v>
      </c>
      <c r="L241" s="843" t="s">
        <v>216</v>
      </c>
      <c r="M241" s="844">
        <v>0</v>
      </c>
      <c r="N241" s="844">
        <v>0</v>
      </c>
      <c r="O241" s="845">
        <v>50.512157976566783</v>
      </c>
      <c r="P241" s="844">
        <v>0</v>
      </c>
      <c r="Q241" s="845">
        <v>0.19244357999999998</v>
      </c>
      <c r="R241" s="829" t="s">
        <v>23</v>
      </c>
      <c r="S241" s="836">
        <v>0.83</v>
      </c>
      <c r="T241" s="836">
        <v>0.01</v>
      </c>
      <c r="U241" s="846" t="s">
        <v>217</v>
      </c>
      <c r="V241" s="847" t="s">
        <v>23</v>
      </c>
      <c r="W241" s="848">
        <v>0</v>
      </c>
      <c r="X241" s="848">
        <v>0</v>
      </c>
      <c r="Y241" s="849">
        <v>0</v>
      </c>
      <c r="Z241" s="850">
        <v>0</v>
      </c>
      <c r="AD241" s="952" t="s">
        <v>67</v>
      </c>
      <c r="AE241" s="947">
        <v>4225</v>
      </c>
      <c r="AF241" s="923">
        <v>2081.6159086345519</v>
      </c>
      <c r="AG241" s="923">
        <v>0.19244357999999998</v>
      </c>
      <c r="AH241" s="948">
        <v>3.5139999999999998E-2</v>
      </c>
      <c r="AI241" s="937">
        <v>73.154745496819359</v>
      </c>
      <c r="AJ241" s="937">
        <v>50.512157976566783</v>
      </c>
      <c r="AK241" s="792">
        <v>0</v>
      </c>
      <c r="AL241" s="923">
        <v>0</v>
      </c>
      <c r="AM241" s="923">
        <v>0</v>
      </c>
      <c r="AN241" s="937">
        <v>50.512157976566783</v>
      </c>
      <c r="AO241" s="937">
        <v>123.66690347338614</v>
      </c>
      <c r="AP241" s="792">
        <v>0.16666666666666666</v>
      </c>
      <c r="AQ241" s="937">
        <v>84.703358543415163</v>
      </c>
      <c r="AR241" s="886">
        <v>0.83</v>
      </c>
      <c r="AS241" s="923">
        <v>0</v>
      </c>
      <c r="AT241" s="923">
        <v>0</v>
      </c>
      <c r="AU241" s="949">
        <v>0</v>
      </c>
      <c r="AV241" s="944">
        <v>0</v>
      </c>
      <c r="AW241" s="923">
        <v>0</v>
      </c>
      <c r="AX241" s="23">
        <v>0</v>
      </c>
      <c r="AY241" s="937">
        <v>84.703358543415163</v>
      </c>
      <c r="AZ241" s="986">
        <v>-25.56395427521748</v>
      </c>
      <c r="BA241" s="950">
        <v>84.703358543415163</v>
      </c>
      <c r="BB241" s="951">
        <v>123.66690347338614</v>
      </c>
      <c r="BL241" s="887"/>
      <c r="BN241" s="945"/>
    </row>
    <row r="242" spans="3:66">
      <c r="C242" s="841" t="s">
        <v>238</v>
      </c>
      <c r="D242" s="842" t="s">
        <v>68</v>
      </c>
      <c r="E242" s="842">
        <v>6130</v>
      </c>
      <c r="F242" s="829">
        <v>1000</v>
      </c>
      <c r="G242" s="830">
        <v>2025</v>
      </c>
      <c r="H242" s="830">
        <v>3</v>
      </c>
      <c r="I242" s="830">
        <v>2028</v>
      </c>
      <c r="J242" s="830">
        <v>50</v>
      </c>
      <c r="K242" s="843">
        <v>2000.7764558720448</v>
      </c>
      <c r="L242" s="843" t="s">
        <v>216</v>
      </c>
      <c r="M242" s="844">
        <v>0</v>
      </c>
      <c r="N242" s="844">
        <v>0</v>
      </c>
      <c r="O242" s="845">
        <v>50.512157976566783</v>
      </c>
      <c r="P242" s="844">
        <v>0</v>
      </c>
      <c r="Q242" s="845">
        <v>0.19244357999999998</v>
      </c>
      <c r="R242" s="829" t="s">
        <v>23</v>
      </c>
      <c r="S242" s="836">
        <v>0.83</v>
      </c>
      <c r="T242" s="836">
        <v>0.01</v>
      </c>
      <c r="U242" s="846" t="s">
        <v>217</v>
      </c>
      <c r="V242" s="847" t="s">
        <v>23</v>
      </c>
      <c r="W242" s="848">
        <v>0</v>
      </c>
      <c r="X242" s="848">
        <v>0</v>
      </c>
      <c r="Y242" s="849">
        <v>0</v>
      </c>
      <c r="Z242" s="850">
        <v>0</v>
      </c>
      <c r="AD242" s="952" t="s">
        <v>68</v>
      </c>
      <c r="AE242" s="947">
        <v>6130</v>
      </c>
      <c r="AF242" s="923">
        <v>2000.7764558720448</v>
      </c>
      <c r="AG242" s="923">
        <v>0.19244357999999998</v>
      </c>
      <c r="AH242" s="948">
        <v>3.5139999999999998E-2</v>
      </c>
      <c r="AI242" s="937">
        <v>70.314047126744853</v>
      </c>
      <c r="AJ242" s="937">
        <v>50.512157976566783</v>
      </c>
      <c r="AK242" s="792">
        <v>0</v>
      </c>
      <c r="AL242" s="923">
        <v>0</v>
      </c>
      <c r="AM242" s="923">
        <v>0</v>
      </c>
      <c r="AN242" s="937">
        <v>50.512157976566783</v>
      </c>
      <c r="AO242" s="937">
        <v>120.82620510331164</v>
      </c>
      <c r="AP242" s="792">
        <v>0.16666666666666666</v>
      </c>
      <c r="AQ242" s="937">
        <v>82.757674728295655</v>
      </c>
      <c r="AR242" s="886">
        <v>0.83</v>
      </c>
      <c r="AS242" s="923">
        <v>0</v>
      </c>
      <c r="AT242" s="923">
        <v>0</v>
      </c>
      <c r="AU242" s="949">
        <v>0</v>
      </c>
      <c r="AV242" s="944">
        <v>0</v>
      </c>
      <c r="AW242" s="923">
        <v>0</v>
      </c>
      <c r="AX242" s="23">
        <v>0</v>
      </c>
      <c r="AY242" s="937">
        <v>82.757674728295655</v>
      </c>
      <c r="AZ242" s="986">
        <v>-24.571179351908057</v>
      </c>
      <c r="BA242" s="950">
        <v>82.757674728295655</v>
      </c>
      <c r="BB242" s="951">
        <v>120.82620510331164</v>
      </c>
      <c r="BL242" s="887"/>
      <c r="BN242" s="945"/>
    </row>
    <row r="243" spans="3:66">
      <c r="C243" s="826" t="s">
        <v>22</v>
      </c>
      <c r="D243" s="827" t="s">
        <v>118</v>
      </c>
      <c r="E243" s="827" t="s">
        <v>19</v>
      </c>
      <c r="F243" s="852">
        <v>1000</v>
      </c>
      <c r="G243" s="853">
        <v>2025</v>
      </c>
      <c r="H243" s="854">
        <v>3</v>
      </c>
      <c r="I243" s="855">
        <v>2028</v>
      </c>
      <c r="J243" s="853">
        <v>50</v>
      </c>
      <c r="K243" s="856">
        <v>3006.3428237981511</v>
      </c>
      <c r="L243" s="856" t="s">
        <v>216</v>
      </c>
      <c r="M243" s="857">
        <v>0</v>
      </c>
      <c r="N243" s="857">
        <v>0</v>
      </c>
      <c r="O243" s="858">
        <v>90.921884357820204</v>
      </c>
      <c r="P243" s="857">
        <v>0</v>
      </c>
      <c r="Q243" s="858">
        <v>0.34639844399999997</v>
      </c>
      <c r="R243" s="852" t="s">
        <v>23</v>
      </c>
      <c r="S243" s="859">
        <v>0.83</v>
      </c>
      <c r="T243" s="859">
        <v>0.01</v>
      </c>
      <c r="U243" s="860" t="s">
        <v>217</v>
      </c>
      <c r="V243" s="861" t="s">
        <v>23</v>
      </c>
      <c r="W243" s="862">
        <v>0</v>
      </c>
      <c r="X243" s="862">
        <v>0</v>
      </c>
      <c r="Y243" s="863">
        <v>0</v>
      </c>
      <c r="Z243" s="696">
        <v>0</v>
      </c>
      <c r="AD243" s="946" t="s">
        <v>118</v>
      </c>
      <c r="AE243" s="947" t="s">
        <v>19</v>
      </c>
      <c r="AF243" s="923">
        <v>3006.3428237981511</v>
      </c>
      <c r="AG243" s="923">
        <v>0.34639844399999997</v>
      </c>
      <c r="AH243" s="948">
        <v>3.5139999999999998E-2</v>
      </c>
      <c r="AI243" s="937">
        <v>105.65505926958919</v>
      </c>
      <c r="AJ243" s="937">
        <v>90.921884357820204</v>
      </c>
      <c r="AK243" s="792">
        <v>5.4800000000000001E-2</v>
      </c>
      <c r="AL243" s="923">
        <v>4.9825192628085473</v>
      </c>
      <c r="AM243" s="923">
        <v>0</v>
      </c>
      <c r="AN243" s="937">
        <v>95.904403620628756</v>
      </c>
      <c r="AO243" s="937">
        <v>201.55946289021796</v>
      </c>
      <c r="AP243" s="792">
        <v>0.33333333333333331</v>
      </c>
      <c r="AQ243" s="937">
        <v>69.027213318567803</v>
      </c>
      <c r="AR243" s="886">
        <v>0.83</v>
      </c>
      <c r="AS243" s="923">
        <v>0</v>
      </c>
      <c r="AT243" s="923">
        <v>0</v>
      </c>
      <c r="AU243" s="949">
        <v>0</v>
      </c>
      <c r="AV243" s="944">
        <v>6.2737365481285987E-2</v>
      </c>
      <c r="AW243" s="923">
        <v>0</v>
      </c>
      <c r="AX243" s="23">
        <v>0</v>
      </c>
      <c r="AY243" s="937">
        <v>69.027213318567803</v>
      </c>
      <c r="AZ243" s="986">
        <v>-18.460180421472899</v>
      </c>
      <c r="BA243" s="950">
        <v>69.027213318567803</v>
      </c>
      <c r="BB243" s="951">
        <v>201.55946289021796</v>
      </c>
      <c r="BL243" s="887"/>
      <c r="BN243" s="945"/>
    </row>
    <row r="244" spans="3:66">
      <c r="C244" s="841" t="s">
        <v>234</v>
      </c>
      <c r="D244" s="842" t="s">
        <v>64</v>
      </c>
      <c r="E244" s="842">
        <v>19</v>
      </c>
      <c r="F244" s="829">
        <v>1000</v>
      </c>
      <c r="G244" s="830">
        <v>2025</v>
      </c>
      <c r="H244" s="830">
        <v>3</v>
      </c>
      <c r="I244" s="830">
        <v>2028</v>
      </c>
      <c r="J244" s="830">
        <v>50</v>
      </c>
      <c r="K244" s="843">
        <v>3186.7233932260406</v>
      </c>
      <c r="L244" s="843" t="s">
        <v>216</v>
      </c>
      <c r="M244" s="844">
        <v>0</v>
      </c>
      <c r="N244" s="844">
        <v>0</v>
      </c>
      <c r="O244" s="845">
        <v>90.921884357820204</v>
      </c>
      <c r="P244" s="844">
        <v>0</v>
      </c>
      <c r="Q244" s="845">
        <v>0.34639844399999997</v>
      </c>
      <c r="R244" s="829" t="s">
        <v>23</v>
      </c>
      <c r="S244" s="836">
        <v>0.83</v>
      </c>
      <c r="T244" s="836">
        <v>0.01</v>
      </c>
      <c r="U244" s="846" t="s">
        <v>217</v>
      </c>
      <c r="V244" s="847" t="s">
        <v>23</v>
      </c>
      <c r="W244" s="848">
        <v>0</v>
      </c>
      <c r="X244" s="848">
        <v>0</v>
      </c>
      <c r="Y244" s="849">
        <v>0</v>
      </c>
      <c r="Z244" s="850">
        <v>0</v>
      </c>
      <c r="AD244" s="952" t="s">
        <v>64</v>
      </c>
      <c r="AE244" s="947">
        <v>19</v>
      </c>
      <c r="AF244" s="923">
        <v>3186.7233932260406</v>
      </c>
      <c r="AG244" s="923">
        <v>0.34639844399999997</v>
      </c>
      <c r="AH244" s="948">
        <v>3.5139999999999998E-2</v>
      </c>
      <c r="AI244" s="937">
        <v>111.99363247928522</v>
      </c>
      <c r="AJ244" s="937">
        <v>90.921884357820204</v>
      </c>
      <c r="AK244" s="792">
        <v>5.4800000000000001E-2</v>
      </c>
      <c r="AL244" s="923">
        <v>4.9825192628085473</v>
      </c>
      <c r="AM244" s="923">
        <v>0</v>
      </c>
      <c r="AN244" s="937">
        <v>95.904403620628756</v>
      </c>
      <c r="AO244" s="937">
        <v>207.89803609991398</v>
      </c>
      <c r="AP244" s="792">
        <v>0.33333333333333331</v>
      </c>
      <c r="AQ244" s="937">
        <v>71.197957568463693</v>
      </c>
      <c r="AR244" s="886">
        <v>0.83</v>
      </c>
      <c r="AS244" s="923">
        <v>0</v>
      </c>
      <c r="AT244" s="923">
        <v>0</v>
      </c>
      <c r="AU244" s="949">
        <v>0</v>
      </c>
      <c r="AV244" s="944">
        <v>6.2737365481285987E-2</v>
      </c>
      <c r="AW244" s="923">
        <v>0</v>
      </c>
      <c r="AX244" s="23">
        <v>0</v>
      </c>
      <c r="AY244" s="937">
        <v>71.197957568463693</v>
      </c>
      <c r="AZ244" s="986">
        <v>-19.567791246761271</v>
      </c>
      <c r="BA244" s="950">
        <v>71.197957568463693</v>
      </c>
      <c r="BB244" s="951">
        <v>207.89803609991398</v>
      </c>
      <c r="BL244" s="887"/>
      <c r="BN244" s="945"/>
    </row>
    <row r="245" spans="3:66">
      <c r="C245" s="841" t="s">
        <v>235</v>
      </c>
      <c r="D245" s="842" t="s">
        <v>65</v>
      </c>
      <c r="E245" s="842">
        <v>497</v>
      </c>
      <c r="F245" s="829">
        <v>1000</v>
      </c>
      <c r="G245" s="830">
        <v>2025</v>
      </c>
      <c r="H245" s="830">
        <v>3</v>
      </c>
      <c r="I245" s="830">
        <v>2028</v>
      </c>
      <c r="J245" s="830">
        <v>50</v>
      </c>
      <c r="K245" s="843">
        <v>3246.8502497020036</v>
      </c>
      <c r="L245" s="843" t="s">
        <v>216</v>
      </c>
      <c r="M245" s="844">
        <v>0</v>
      </c>
      <c r="N245" s="844">
        <v>0</v>
      </c>
      <c r="O245" s="845">
        <v>90.921884357820204</v>
      </c>
      <c r="P245" s="844">
        <v>0</v>
      </c>
      <c r="Q245" s="845">
        <v>0.34639844399999997</v>
      </c>
      <c r="R245" s="829" t="s">
        <v>23</v>
      </c>
      <c r="S245" s="836">
        <v>0.83</v>
      </c>
      <c r="T245" s="836">
        <v>0.01</v>
      </c>
      <c r="U245" s="846" t="s">
        <v>217</v>
      </c>
      <c r="V245" s="847" t="s">
        <v>23</v>
      </c>
      <c r="W245" s="848">
        <v>0</v>
      </c>
      <c r="X245" s="848">
        <v>0</v>
      </c>
      <c r="Y245" s="849">
        <v>0</v>
      </c>
      <c r="Z245" s="850">
        <v>0</v>
      </c>
      <c r="AD245" s="952" t="s">
        <v>65</v>
      </c>
      <c r="AE245" s="947">
        <v>497</v>
      </c>
      <c r="AF245" s="923">
        <v>3246.8502497020036</v>
      </c>
      <c r="AG245" s="923">
        <v>0.34639844399999997</v>
      </c>
      <c r="AH245" s="948">
        <v>3.5139999999999998E-2</v>
      </c>
      <c r="AI245" s="937">
        <v>114.10649021585056</v>
      </c>
      <c r="AJ245" s="937">
        <v>90.921884357820204</v>
      </c>
      <c r="AK245" s="792">
        <v>5.4800000000000001E-2</v>
      </c>
      <c r="AL245" s="923">
        <v>4.9825192628085473</v>
      </c>
      <c r="AM245" s="923">
        <v>0</v>
      </c>
      <c r="AN245" s="937">
        <v>95.904403620628756</v>
      </c>
      <c r="AO245" s="937">
        <v>210.01089383647931</v>
      </c>
      <c r="AP245" s="792">
        <v>0.33333333333333331</v>
      </c>
      <c r="AQ245" s="937">
        <v>71.921538985095651</v>
      </c>
      <c r="AR245" s="886">
        <v>0.83</v>
      </c>
      <c r="AS245" s="923">
        <v>0</v>
      </c>
      <c r="AT245" s="923">
        <v>0</v>
      </c>
      <c r="AU245" s="949">
        <v>0</v>
      </c>
      <c r="AV245" s="944">
        <v>6.2737365481285987E-2</v>
      </c>
      <c r="AW245" s="923">
        <v>0</v>
      </c>
      <c r="AX245" s="23">
        <v>0</v>
      </c>
      <c r="AY245" s="937">
        <v>71.921538985095651</v>
      </c>
      <c r="AZ245" s="986">
        <v>-19.936994855190729</v>
      </c>
      <c r="BA245" s="950">
        <v>71.921538985095651</v>
      </c>
      <c r="BB245" s="951">
        <v>210.01089383647931</v>
      </c>
      <c r="BL245" s="887"/>
      <c r="BN245" s="945"/>
    </row>
    <row r="246" spans="3:66">
      <c r="C246" s="841" t="s">
        <v>236</v>
      </c>
      <c r="D246" s="842" t="s">
        <v>56</v>
      </c>
      <c r="E246" s="842">
        <v>2353</v>
      </c>
      <c r="F246" s="829">
        <v>1000</v>
      </c>
      <c r="G246" s="830">
        <v>2025</v>
      </c>
      <c r="H246" s="830">
        <v>3</v>
      </c>
      <c r="I246" s="830">
        <v>2028</v>
      </c>
      <c r="J246" s="830">
        <v>50</v>
      </c>
      <c r="K246" s="843">
        <v>3096.5331085120956</v>
      </c>
      <c r="L246" s="843" t="s">
        <v>216</v>
      </c>
      <c r="M246" s="844">
        <v>0</v>
      </c>
      <c r="N246" s="844">
        <v>0</v>
      </c>
      <c r="O246" s="845">
        <v>90.921884357820204</v>
      </c>
      <c r="P246" s="844">
        <v>0</v>
      </c>
      <c r="Q246" s="845">
        <v>0.34639844399999997</v>
      </c>
      <c r="R246" s="829" t="s">
        <v>23</v>
      </c>
      <c r="S246" s="836">
        <v>0.83</v>
      </c>
      <c r="T246" s="836">
        <v>0.01</v>
      </c>
      <c r="U246" s="846" t="s">
        <v>217</v>
      </c>
      <c r="V246" s="847" t="s">
        <v>23</v>
      </c>
      <c r="W246" s="848">
        <v>0</v>
      </c>
      <c r="X246" s="848">
        <v>0</v>
      </c>
      <c r="Y246" s="849">
        <v>0</v>
      </c>
      <c r="Z246" s="850">
        <v>0</v>
      </c>
      <c r="AD246" s="952" t="s">
        <v>56</v>
      </c>
      <c r="AE246" s="947">
        <v>2353</v>
      </c>
      <c r="AF246" s="923">
        <v>3096.5331085120956</v>
      </c>
      <c r="AG246" s="923">
        <v>0.34639844399999997</v>
      </c>
      <c r="AH246" s="948">
        <v>3.5139999999999998E-2</v>
      </c>
      <c r="AI246" s="937">
        <v>108.8243458744372</v>
      </c>
      <c r="AJ246" s="937">
        <v>90.921884357820204</v>
      </c>
      <c r="AK246" s="792">
        <v>5.4800000000000001E-2</v>
      </c>
      <c r="AL246" s="923">
        <v>4.9825192628085473</v>
      </c>
      <c r="AM246" s="923">
        <v>0</v>
      </c>
      <c r="AN246" s="937">
        <v>95.904403620628756</v>
      </c>
      <c r="AO246" s="937">
        <v>204.72874949506595</v>
      </c>
      <c r="AP246" s="792">
        <v>0.33333333333333331</v>
      </c>
      <c r="AQ246" s="937">
        <v>70.112585443515741</v>
      </c>
      <c r="AR246" s="886">
        <v>0.83</v>
      </c>
      <c r="AS246" s="923">
        <v>0</v>
      </c>
      <c r="AT246" s="923">
        <v>0</v>
      </c>
      <c r="AU246" s="949">
        <v>0</v>
      </c>
      <c r="AV246" s="944">
        <v>6.2737365481285987E-2</v>
      </c>
      <c r="AW246" s="923">
        <v>0</v>
      </c>
      <c r="AX246" s="23">
        <v>0</v>
      </c>
      <c r="AY246" s="937">
        <v>70.112585443515741</v>
      </c>
      <c r="AZ246" s="986">
        <v>-19.013985834117086</v>
      </c>
      <c r="BA246" s="950">
        <v>70.112585443515741</v>
      </c>
      <c r="BB246" s="951">
        <v>204.72874949506595</v>
      </c>
      <c r="BL246" s="887"/>
      <c r="BN246" s="945"/>
    </row>
    <row r="247" spans="3:66">
      <c r="C247" s="841" t="s">
        <v>237</v>
      </c>
      <c r="D247" s="842" t="s">
        <v>66</v>
      </c>
      <c r="E247" s="842">
        <v>2814</v>
      </c>
      <c r="F247" s="829">
        <v>1000</v>
      </c>
      <c r="G247" s="830">
        <v>2025</v>
      </c>
      <c r="H247" s="830">
        <v>3</v>
      </c>
      <c r="I247" s="830">
        <v>2028</v>
      </c>
      <c r="J247" s="830">
        <v>50</v>
      </c>
      <c r="K247" s="843">
        <v>3066.4696802741141</v>
      </c>
      <c r="L247" s="843" t="s">
        <v>216</v>
      </c>
      <c r="M247" s="844">
        <v>0</v>
      </c>
      <c r="N247" s="844">
        <v>0</v>
      </c>
      <c r="O247" s="845">
        <v>90.921884357820204</v>
      </c>
      <c r="P247" s="844">
        <v>0</v>
      </c>
      <c r="Q247" s="845">
        <v>0.34639844399999997</v>
      </c>
      <c r="R247" s="829" t="s">
        <v>23</v>
      </c>
      <c r="S247" s="836">
        <v>0.83</v>
      </c>
      <c r="T247" s="836">
        <v>0.01</v>
      </c>
      <c r="U247" s="846" t="s">
        <v>217</v>
      </c>
      <c r="V247" s="847" t="s">
        <v>23</v>
      </c>
      <c r="W247" s="848">
        <v>0</v>
      </c>
      <c r="X247" s="848">
        <v>0</v>
      </c>
      <c r="Y247" s="849">
        <v>0</v>
      </c>
      <c r="Z247" s="850">
        <v>0</v>
      </c>
      <c r="AD247" s="952" t="s">
        <v>66</v>
      </c>
      <c r="AE247" s="947">
        <v>2814</v>
      </c>
      <c r="AF247" s="923">
        <v>3066.4696802741141</v>
      </c>
      <c r="AG247" s="923">
        <v>0.34639844399999997</v>
      </c>
      <c r="AH247" s="948">
        <v>3.5139999999999998E-2</v>
      </c>
      <c r="AI247" s="937">
        <v>107.76791700615452</v>
      </c>
      <c r="AJ247" s="937">
        <v>90.921884357820204</v>
      </c>
      <c r="AK247" s="792">
        <v>5.4800000000000001E-2</v>
      </c>
      <c r="AL247" s="923">
        <v>4.9825192628085473</v>
      </c>
      <c r="AM247" s="923">
        <v>0</v>
      </c>
      <c r="AN247" s="937">
        <v>95.904403620628756</v>
      </c>
      <c r="AO247" s="937">
        <v>203.67232062678329</v>
      </c>
      <c r="AP247" s="792">
        <v>0.33333333333333331</v>
      </c>
      <c r="AQ247" s="937">
        <v>69.750794735199747</v>
      </c>
      <c r="AR247" s="886">
        <v>0.83</v>
      </c>
      <c r="AS247" s="923">
        <v>0</v>
      </c>
      <c r="AT247" s="923">
        <v>0</v>
      </c>
      <c r="AU247" s="949">
        <v>0</v>
      </c>
      <c r="AV247" s="944">
        <v>6.2737365481285987E-2</v>
      </c>
      <c r="AW247" s="923">
        <v>0</v>
      </c>
      <c r="AX247" s="23">
        <v>0</v>
      </c>
      <c r="AY247" s="937">
        <v>69.750794735199747</v>
      </c>
      <c r="AZ247" s="986">
        <v>-18.829384029902354</v>
      </c>
      <c r="BA247" s="950">
        <v>69.750794735199747</v>
      </c>
      <c r="BB247" s="951">
        <v>203.67232062678329</v>
      </c>
      <c r="BL247" s="887"/>
      <c r="BN247" s="945"/>
    </row>
    <row r="248" spans="3:66">
      <c r="C248" s="841" t="s">
        <v>61</v>
      </c>
      <c r="D248" s="842" t="s">
        <v>67</v>
      </c>
      <c r="E248" s="842">
        <v>4225</v>
      </c>
      <c r="F248" s="829">
        <v>1000</v>
      </c>
      <c r="G248" s="830">
        <v>2025</v>
      </c>
      <c r="H248" s="830">
        <v>3</v>
      </c>
      <c r="I248" s="830">
        <v>2028</v>
      </c>
      <c r="J248" s="830">
        <v>50</v>
      </c>
      <c r="K248" s="843">
        <v>3096.5331085120956</v>
      </c>
      <c r="L248" s="843" t="s">
        <v>216</v>
      </c>
      <c r="M248" s="844">
        <v>0</v>
      </c>
      <c r="N248" s="844">
        <v>0</v>
      </c>
      <c r="O248" s="845">
        <v>90.921884357820204</v>
      </c>
      <c r="P248" s="844">
        <v>0</v>
      </c>
      <c r="Q248" s="845">
        <v>0.34639844399999997</v>
      </c>
      <c r="R248" s="829" t="s">
        <v>23</v>
      </c>
      <c r="S248" s="836">
        <v>0.83</v>
      </c>
      <c r="T248" s="836">
        <v>0.01</v>
      </c>
      <c r="U248" s="846" t="s">
        <v>217</v>
      </c>
      <c r="V248" s="847" t="s">
        <v>23</v>
      </c>
      <c r="W248" s="848">
        <v>0</v>
      </c>
      <c r="X248" s="848">
        <v>0</v>
      </c>
      <c r="Y248" s="849">
        <v>0</v>
      </c>
      <c r="Z248" s="850">
        <v>0</v>
      </c>
      <c r="AD248" s="952" t="s">
        <v>67</v>
      </c>
      <c r="AE248" s="947">
        <v>4225</v>
      </c>
      <c r="AF248" s="923">
        <v>3096.5331085120956</v>
      </c>
      <c r="AG248" s="923">
        <v>0.34639844399999997</v>
      </c>
      <c r="AH248" s="948">
        <v>3.5139999999999998E-2</v>
      </c>
      <c r="AI248" s="937">
        <v>108.8243458744372</v>
      </c>
      <c r="AJ248" s="937">
        <v>90.921884357820204</v>
      </c>
      <c r="AK248" s="792">
        <v>5.4800000000000001E-2</v>
      </c>
      <c r="AL248" s="923">
        <v>4.9825192628085473</v>
      </c>
      <c r="AM248" s="923">
        <v>0</v>
      </c>
      <c r="AN248" s="937">
        <v>95.904403620628756</v>
      </c>
      <c r="AO248" s="937">
        <v>204.72874949506595</v>
      </c>
      <c r="AP248" s="792">
        <v>0.33333333333333331</v>
      </c>
      <c r="AQ248" s="937">
        <v>70.112585443515741</v>
      </c>
      <c r="AR248" s="886">
        <v>0.83</v>
      </c>
      <c r="AS248" s="923">
        <v>0</v>
      </c>
      <c r="AT248" s="923">
        <v>0</v>
      </c>
      <c r="AU248" s="949">
        <v>0</v>
      </c>
      <c r="AV248" s="944">
        <v>6.2737365481285987E-2</v>
      </c>
      <c r="AW248" s="923">
        <v>0</v>
      </c>
      <c r="AX248" s="23">
        <v>0</v>
      </c>
      <c r="AY248" s="937">
        <v>70.112585443515741</v>
      </c>
      <c r="AZ248" s="986">
        <v>-19.013985834117086</v>
      </c>
      <c r="BA248" s="950">
        <v>70.112585443515741</v>
      </c>
      <c r="BB248" s="951">
        <v>204.72874949506595</v>
      </c>
      <c r="BL248" s="887"/>
      <c r="BN248" s="945"/>
    </row>
    <row r="249" spans="3:66">
      <c r="C249" s="841" t="s">
        <v>238</v>
      </c>
      <c r="D249" s="842" t="s">
        <v>68</v>
      </c>
      <c r="E249" s="842">
        <v>6130</v>
      </c>
      <c r="F249" s="829">
        <v>1000</v>
      </c>
      <c r="G249" s="830">
        <v>2025</v>
      </c>
      <c r="H249" s="830">
        <v>3</v>
      </c>
      <c r="I249" s="830">
        <v>2028</v>
      </c>
      <c r="J249" s="830">
        <v>50</v>
      </c>
      <c r="K249" s="843">
        <v>2976.2793955601696</v>
      </c>
      <c r="L249" s="843" t="s">
        <v>216</v>
      </c>
      <c r="M249" s="844">
        <v>0</v>
      </c>
      <c r="N249" s="844">
        <v>0</v>
      </c>
      <c r="O249" s="845">
        <v>90.921884357820204</v>
      </c>
      <c r="P249" s="844">
        <v>0</v>
      </c>
      <c r="Q249" s="845">
        <v>0.34639844399999997</v>
      </c>
      <c r="R249" s="829" t="s">
        <v>23</v>
      </c>
      <c r="S249" s="836">
        <v>0.83</v>
      </c>
      <c r="T249" s="836">
        <v>0.01</v>
      </c>
      <c r="U249" s="846" t="s">
        <v>217</v>
      </c>
      <c r="V249" s="847" t="s">
        <v>23</v>
      </c>
      <c r="W249" s="848">
        <v>0</v>
      </c>
      <c r="X249" s="848">
        <v>0</v>
      </c>
      <c r="Y249" s="849">
        <v>0</v>
      </c>
      <c r="Z249" s="850">
        <v>0</v>
      </c>
      <c r="AD249" s="952" t="s">
        <v>68</v>
      </c>
      <c r="AE249" s="947">
        <v>6130</v>
      </c>
      <c r="AF249" s="923">
        <v>2976.2793955601696</v>
      </c>
      <c r="AG249" s="923">
        <v>0.34639844399999997</v>
      </c>
      <c r="AH249" s="948">
        <v>3.5139999999999998E-2</v>
      </c>
      <c r="AI249" s="937">
        <v>104.59863040130651</v>
      </c>
      <c r="AJ249" s="937">
        <v>90.921884357820204</v>
      </c>
      <c r="AK249" s="792">
        <v>5.4800000000000001E-2</v>
      </c>
      <c r="AL249" s="923">
        <v>4.9825192628085473</v>
      </c>
      <c r="AM249" s="923">
        <v>0</v>
      </c>
      <c r="AN249" s="937">
        <v>95.904403620628756</v>
      </c>
      <c r="AO249" s="937">
        <v>200.50303402193526</v>
      </c>
      <c r="AP249" s="792">
        <v>0.33333333333333331</v>
      </c>
      <c r="AQ249" s="937">
        <v>68.665422610251809</v>
      </c>
      <c r="AR249" s="886">
        <v>0.83</v>
      </c>
      <c r="AS249" s="923">
        <v>0</v>
      </c>
      <c r="AT249" s="923">
        <v>0</v>
      </c>
      <c r="AU249" s="949">
        <v>0</v>
      </c>
      <c r="AV249" s="944">
        <v>6.2737365481285987E-2</v>
      </c>
      <c r="AW249" s="923">
        <v>0</v>
      </c>
      <c r="AX249" s="23">
        <v>0</v>
      </c>
      <c r="AY249" s="937">
        <v>68.665422610251809</v>
      </c>
      <c r="AZ249" s="986">
        <v>-18.275578617258169</v>
      </c>
      <c r="BA249" s="950">
        <v>68.665422610251809</v>
      </c>
      <c r="BB249" s="951">
        <v>200.50303402193526</v>
      </c>
      <c r="BL249" s="887"/>
      <c r="BN249" s="945"/>
    </row>
    <row r="250" spans="3:66">
      <c r="C250" s="826" t="s">
        <v>22</v>
      </c>
      <c r="D250" s="827" t="s">
        <v>119</v>
      </c>
      <c r="E250" s="827" t="s">
        <v>19</v>
      </c>
      <c r="F250" s="852">
        <v>500</v>
      </c>
      <c r="G250" s="853">
        <v>2025</v>
      </c>
      <c r="H250" s="854">
        <v>3</v>
      </c>
      <c r="I250" s="855">
        <v>2028</v>
      </c>
      <c r="J250" s="853">
        <v>50</v>
      </c>
      <c r="K250" s="856">
        <v>3754</v>
      </c>
      <c r="L250" s="856">
        <v>2.5999999999999996</v>
      </c>
      <c r="M250" s="857">
        <v>0.5</v>
      </c>
      <c r="N250" s="857">
        <v>0</v>
      </c>
      <c r="O250" s="858">
        <v>19.2</v>
      </c>
      <c r="P250" s="857">
        <v>0.42070161600664069</v>
      </c>
      <c r="Q250" s="858">
        <v>49.311139038257593</v>
      </c>
      <c r="R250" s="852" t="s">
        <v>23</v>
      </c>
      <c r="S250" s="859">
        <v>0.625</v>
      </c>
      <c r="T250" s="859">
        <v>1.0999999999999999E-2</v>
      </c>
      <c r="U250" s="860">
        <v>1.0999999999999999E-2</v>
      </c>
      <c r="V250" s="861" t="s">
        <v>23</v>
      </c>
      <c r="W250" s="862">
        <v>0</v>
      </c>
      <c r="X250" s="862">
        <v>0</v>
      </c>
      <c r="Y250" s="863">
        <v>0</v>
      </c>
      <c r="Z250" s="696">
        <v>0</v>
      </c>
      <c r="AD250" s="946" t="s">
        <v>119</v>
      </c>
      <c r="AE250" s="947" t="s">
        <v>19</v>
      </c>
      <c r="AF250" s="923">
        <v>3754</v>
      </c>
      <c r="AG250" s="923">
        <v>49.311139038257593</v>
      </c>
      <c r="AH250" s="948">
        <v>4.2880000000000001E-2</v>
      </c>
      <c r="AI250" s="937">
        <v>163.0859816419605</v>
      </c>
      <c r="AJ250" s="937">
        <v>19.2</v>
      </c>
      <c r="AK250" s="792">
        <v>0</v>
      </c>
      <c r="AL250" s="923">
        <v>0</v>
      </c>
      <c r="AM250" s="923">
        <v>0</v>
      </c>
      <c r="AN250" s="937">
        <v>19.2</v>
      </c>
      <c r="AO250" s="937">
        <v>182.28598164196049</v>
      </c>
      <c r="AP250" s="792">
        <v>0.33333333333333331</v>
      </c>
      <c r="AQ250" s="937">
        <v>62.426706041767289</v>
      </c>
      <c r="AR250" s="886">
        <v>0.625</v>
      </c>
      <c r="AS250" s="923">
        <v>0</v>
      </c>
      <c r="AT250" s="923">
        <v>0</v>
      </c>
      <c r="AU250" s="949">
        <v>2.5999999999999996</v>
      </c>
      <c r="AV250" s="944">
        <v>0</v>
      </c>
      <c r="AW250" s="923">
        <v>0</v>
      </c>
      <c r="AX250" s="23">
        <v>0</v>
      </c>
      <c r="AY250" s="937">
        <v>65.026706041767284</v>
      </c>
      <c r="AZ250" s="986">
        <v>-27.923589041095894</v>
      </c>
      <c r="BA250" s="950">
        <v>65.026706041767284</v>
      </c>
      <c r="BB250" s="951">
        <v>182.28598164196049</v>
      </c>
      <c r="BL250" s="887"/>
      <c r="BN250" s="945"/>
    </row>
    <row r="251" spans="3:66">
      <c r="C251" s="841" t="s">
        <v>234</v>
      </c>
      <c r="D251" s="842" t="s">
        <v>64</v>
      </c>
      <c r="E251" s="842">
        <v>19</v>
      </c>
      <c r="F251" s="829">
        <v>500</v>
      </c>
      <c r="G251" s="830">
        <v>2025</v>
      </c>
      <c r="H251" s="830">
        <v>3</v>
      </c>
      <c r="I251" s="830">
        <v>2028</v>
      </c>
      <c r="J251" s="830">
        <v>50</v>
      </c>
      <c r="K251" s="843">
        <v>3979.2400000000002</v>
      </c>
      <c r="L251" s="843">
        <v>2.5999999999999996</v>
      </c>
      <c r="M251" s="844">
        <v>0.5</v>
      </c>
      <c r="N251" s="844">
        <v>0</v>
      </c>
      <c r="O251" s="845">
        <v>19.2</v>
      </c>
      <c r="P251" s="844">
        <v>0.42070161600664069</v>
      </c>
      <c r="Q251" s="845">
        <v>49.311139038257593</v>
      </c>
      <c r="R251" s="829" t="s">
        <v>23</v>
      </c>
      <c r="S251" s="836">
        <v>0.625</v>
      </c>
      <c r="T251" s="836">
        <v>1.0999999999999999E-2</v>
      </c>
      <c r="U251" s="846">
        <v>1.0999999999999999E-2</v>
      </c>
      <c r="V251" s="847" t="s">
        <v>23</v>
      </c>
      <c r="W251" s="848">
        <v>0</v>
      </c>
      <c r="X251" s="848">
        <v>0</v>
      </c>
      <c r="Y251" s="849">
        <v>0</v>
      </c>
      <c r="Z251" s="850">
        <v>0</v>
      </c>
      <c r="AD251" s="952" t="s">
        <v>64</v>
      </c>
      <c r="AE251" s="947">
        <v>19</v>
      </c>
      <c r="AF251" s="923">
        <v>3979.2400000000002</v>
      </c>
      <c r="AG251" s="923">
        <v>49.311139038257593</v>
      </c>
      <c r="AH251" s="948">
        <v>4.2880000000000001E-2</v>
      </c>
      <c r="AI251" s="937">
        <v>172.74427284196051</v>
      </c>
      <c r="AJ251" s="937">
        <v>19.2</v>
      </c>
      <c r="AK251" s="792">
        <v>0</v>
      </c>
      <c r="AL251" s="923">
        <v>0</v>
      </c>
      <c r="AM251" s="923">
        <v>0</v>
      </c>
      <c r="AN251" s="937">
        <v>19.2</v>
      </c>
      <c r="AO251" s="937">
        <v>191.9442728419605</v>
      </c>
      <c r="AP251" s="792">
        <v>0.33333333333333331</v>
      </c>
      <c r="AQ251" s="937">
        <v>65.734340014370034</v>
      </c>
      <c r="AR251" s="886">
        <v>0.625</v>
      </c>
      <c r="AS251" s="923">
        <v>0</v>
      </c>
      <c r="AT251" s="923">
        <v>0</v>
      </c>
      <c r="AU251" s="949">
        <v>2.5999999999999996</v>
      </c>
      <c r="AV251" s="944">
        <v>0</v>
      </c>
      <c r="AW251" s="923">
        <v>0</v>
      </c>
      <c r="AX251" s="23">
        <v>0</v>
      </c>
      <c r="AY251" s="937">
        <v>68.334340014370028</v>
      </c>
      <c r="AZ251" s="986">
        <v>-29.599004383561653</v>
      </c>
      <c r="BA251" s="950">
        <v>68.334340014370028</v>
      </c>
      <c r="BB251" s="951">
        <v>191.9442728419605</v>
      </c>
      <c r="BL251" s="887"/>
      <c r="BN251" s="945"/>
    </row>
    <row r="252" spans="3:66">
      <c r="C252" s="841" t="s">
        <v>235</v>
      </c>
      <c r="D252" s="842" t="s">
        <v>65</v>
      </c>
      <c r="E252" s="842">
        <v>497</v>
      </c>
      <c r="F252" s="829">
        <v>500</v>
      </c>
      <c r="G252" s="830">
        <v>2025</v>
      </c>
      <c r="H252" s="830">
        <v>3</v>
      </c>
      <c r="I252" s="830">
        <v>2028</v>
      </c>
      <c r="J252" s="830">
        <v>50</v>
      </c>
      <c r="K252" s="843">
        <v>4054.32</v>
      </c>
      <c r="L252" s="843">
        <v>2.5999999999999996</v>
      </c>
      <c r="M252" s="844">
        <v>0.5</v>
      </c>
      <c r="N252" s="844">
        <v>0</v>
      </c>
      <c r="O252" s="845">
        <v>19.2</v>
      </c>
      <c r="P252" s="844">
        <v>0.42070161600664069</v>
      </c>
      <c r="Q252" s="845">
        <v>49.311139038257593</v>
      </c>
      <c r="R252" s="829" t="s">
        <v>23</v>
      </c>
      <c r="S252" s="836">
        <v>0.625</v>
      </c>
      <c r="T252" s="836">
        <v>1.0999999999999999E-2</v>
      </c>
      <c r="U252" s="846">
        <v>1.0999999999999999E-2</v>
      </c>
      <c r="V252" s="847" t="s">
        <v>23</v>
      </c>
      <c r="W252" s="848">
        <v>0</v>
      </c>
      <c r="X252" s="848">
        <v>0</v>
      </c>
      <c r="Y252" s="849">
        <v>0</v>
      </c>
      <c r="Z252" s="850">
        <v>0</v>
      </c>
      <c r="AD252" s="952" t="s">
        <v>65</v>
      </c>
      <c r="AE252" s="947">
        <v>497</v>
      </c>
      <c r="AF252" s="923">
        <v>4054.32</v>
      </c>
      <c r="AG252" s="923">
        <v>49.311139038257593</v>
      </c>
      <c r="AH252" s="948">
        <v>4.2880000000000001E-2</v>
      </c>
      <c r="AI252" s="937">
        <v>175.9637032419605</v>
      </c>
      <c r="AJ252" s="937">
        <v>19.2</v>
      </c>
      <c r="AK252" s="792">
        <v>0</v>
      </c>
      <c r="AL252" s="923">
        <v>0</v>
      </c>
      <c r="AM252" s="923">
        <v>0</v>
      </c>
      <c r="AN252" s="937">
        <v>19.2</v>
      </c>
      <c r="AO252" s="937">
        <v>195.16370324196049</v>
      </c>
      <c r="AP252" s="792">
        <v>0.33333333333333331</v>
      </c>
      <c r="AQ252" s="937">
        <v>66.836884671904286</v>
      </c>
      <c r="AR252" s="886">
        <v>0.625</v>
      </c>
      <c r="AS252" s="923">
        <v>0</v>
      </c>
      <c r="AT252" s="923">
        <v>0</v>
      </c>
      <c r="AU252" s="949">
        <v>2.5999999999999996</v>
      </c>
      <c r="AV252" s="944">
        <v>0</v>
      </c>
      <c r="AW252" s="923">
        <v>0</v>
      </c>
      <c r="AX252" s="23">
        <v>0</v>
      </c>
      <c r="AY252" s="937">
        <v>69.436884671904281</v>
      </c>
      <c r="AZ252" s="986">
        <v>-30.157476164383564</v>
      </c>
      <c r="BA252" s="950">
        <v>69.436884671904281</v>
      </c>
      <c r="BB252" s="951">
        <v>195.16370324196049</v>
      </c>
      <c r="BL252" s="887"/>
      <c r="BN252" s="945"/>
    </row>
    <row r="253" spans="3:66">
      <c r="C253" s="841" t="s">
        <v>236</v>
      </c>
      <c r="D253" s="842" t="s">
        <v>56</v>
      </c>
      <c r="E253" s="842">
        <v>2353</v>
      </c>
      <c r="F253" s="829">
        <v>500</v>
      </c>
      <c r="G253" s="830">
        <v>2025</v>
      </c>
      <c r="H253" s="830">
        <v>3</v>
      </c>
      <c r="I253" s="830">
        <v>2028</v>
      </c>
      <c r="J253" s="830">
        <v>50</v>
      </c>
      <c r="K253" s="843">
        <v>3866.62</v>
      </c>
      <c r="L253" s="843">
        <v>2.5999999999999996</v>
      </c>
      <c r="M253" s="844">
        <v>0.5</v>
      </c>
      <c r="N253" s="844">
        <v>0</v>
      </c>
      <c r="O253" s="845">
        <v>19.2</v>
      </c>
      <c r="P253" s="844">
        <v>0.42070161600664069</v>
      </c>
      <c r="Q253" s="845">
        <v>49.311139038257593</v>
      </c>
      <c r="R253" s="829" t="s">
        <v>23</v>
      </c>
      <c r="S253" s="836">
        <v>0.625</v>
      </c>
      <c r="T253" s="836">
        <v>1.0999999999999999E-2</v>
      </c>
      <c r="U253" s="846">
        <v>1.0999999999999999E-2</v>
      </c>
      <c r="V253" s="847" t="s">
        <v>23</v>
      </c>
      <c r="W253" s="848">
        <v>0</v>
      </c>
      <c r="X253" s="848">
        <v>0</v>
      </c>
      <c r="Y253" s="849">
        <v>0</v>
      </c>
      <c r="Z253" s="850">
        <v>0</v>
      </c>
      <c r="AD253" s="952" t="s">
        <v>56</v>
      </c>
      <c r="AE253" s="947">
        <v>2353</v>
      </c>
      <c r="AF253" s="923">
        <v>3866.62</v>
      </c>
      <c r="AG253" s="923">
        <v>49.311139038257593</v>
      </c>
      <c r="AH253" s="948">
        <v>4.2880000000000001E-2</v>
      </c>
      <c r="AI253" s="937">
        <v>167.9151272419605</v>
      </c>
      <c r="AJ253" s="937">
        <v>19.2</v>
      </c>
      <c r="AK253" s="792">
        <v>0</v>
      </c>
      <c r="AL253" s="923">
        <v>0</v>
      </c>
      <c r="AM253" s="923">
        <v>0</v>
      </c>
      <c r="AN253" s="937">
        <v>19.2</v>
      </c>
      <c r="AO253" s="937">
        <v>187.11512724196049</v>
      </c>
      <c r="AP253" s="792">
        <v>0.33333333333333331</v>
      </c>
      <c r="AQ253" s="937">
        <v>64.080523028068654</v>
      </c>
      <c r="AR253" s="886">
        <v>0.625</v>
      </c>
      <c r="AS253" s="923">
        <v>0</v>
      </c>
      <c r="AT253" s="923">
        <v>0</v>
      </c>
      <c r="AU253" s="949">
        <v>2.5999999999999996</v>
      </c>
      <c r="AV253" s="944">
        <v>0</v>
      </c>
      <c r="AW253" s="923">
        <v>0</v>
      </c>
      <c r="AX253" s="23">
        <v>0</v>
      </c>
      <c r="AY253" s="937">
        <v>66.680523028068649</v>
      </c>
      <c r="AZ253" s="986">
        <v>-28.761296712328775</v>
      </c>
      <c r="BA253" s="950">
        <v>66.680523028068649</v>
      </c>
      <c r="BB253" s="951">
        <v>187.11512724196049</v>
      </c>
      <c r="BL253" s="887"/>
      <c r="BN253" s="945"/>
    </row>
    <row r="254" spans="3:66">
      <c r="C254" s="841" t="s">
        <v>237</v>
      </c>
      <c r="D254" s="842" t="s">
        <v>66</v>
      </c>
      <c r="E254" s="842">
        <v>2814</v>
      </c>
      <c r="F254" s="829">
        <v>500</v>
      </c>
      <c r="G254" s="830">
        <v>2025</v>
      </c>
      <c r="H254" s="830">
        <v>3</v>
      </c>
      <c r="I254" s="830">
        <v>2028</v>
      </c>
      <c r="J254" s="830">
        <v>50</v>
      </c>
      <c r="K254" s="843">
        <v>3829.08</v>
      </c>
      <c r="L254" s="843">
        <v>2.5999999999999996</v>
      </c>
      <c r="M254" s="844">
        <v>0.5</v>
      </c>
      <c r="N254" s="844">
        <v>0</v>
      </c>
      <c r="O254" s="845">
        <v>19.2</v>
      </c>
      <c r="P254" s="844">
        <v>0.42070161600664069</v>
      </c>
      <c r="Q254" s="845">
        <v>49.311139038257593</v>
      </c>
      <c r="R254" s="829" t="s">
        <v>23</v>
      </c>
      <c r="S254" s="836">
        <v>0.625</v>
      </c>
      <c r="T254" s="836">
        <v>1.0999999999999999E-2</v>
      </c>
      <c r="U254" s="846">
        <v>1.0999999999999999E-2</v>
      </c>
      <c r="V254" s="847" t="s">
        <v>23</v>
      </c>
      <c r="W254" s="848">
        <v>0</v>
      </c>
      <c r="X254" s="848">
        <v>0</v>
      </c>
      <c r="Y254" s="849">
        <v>0</v>
      </c>
      <c r="Z254" s="850">
        <v>0</v>
      </c>
      <c r="AD254" s="952" t="s">
        <v>66</v>
      </c>
      <c r="AE254" s="947">
        <v>2814</v>
      </c>
      <c r="AF254" s="923">
        <v>3829.08</v>
      </c>
      <c r="AG254" s="923">
        <v>49.311139038257593</v>
      </c>
      <c r="AH254" s="948">
        <v>4.2880000000000001E-2</v>
      </c>
      <c r="AI254" s="937">
        <v>166.30541204196049</v>
      </c>
      <c r="AJ254" s="937">
        <v>19.2</v>
      </c>
      <c r="AK254" s="792">
        <v>0</v>
      </c>
      <c r="AL254" s="923">
        <v>0</v>
      </c>
      <c r="AM254" s="923">
        <v>0</v>
      </c>
      <c r="AN254" s="937">
        <v>19.2</v>
      </c>
      <c r="AO254" s="937">
        <v>185.50541204196048</v>
      </c>
      <c r="AP254" s="792">
        <v>0.33333333333333331</v>
      </c>
      <c r="AQ254" s="937">
        <v>63.529250699301542</v>
      </c>
      <c r="AR254" s="886">
        <v>0.625</v>
      </c>
      <c r="AS254" s="923">
        <v>0</v>
      </c>
      <c r="AT254" s="923">
        <v>0</v>
      </c>
      <c r="AU254" s="949">
        <v>2.5999999999999996</v>
      </c>
      <c r="AV254" s="944">
        <v>0</v>
      </c>
      <c r="AW254" s="923">
        <v>0</v>
      </c>
      <c r="AX254" s="23">
        <v>0</v>
      </c>
      <c r="AY254" s="937">
        <v>66.129250699301537</v>
      </c>
      <c r="AZ254" s="986">
        <v>-28.482060821917813</v>
      </c>
      <c r="BA254" s="950">
        <v>66.129250699301537</v>
      </c>
      <c r="BB254" s="951">
        <v>185.50541204196048</v>
      </c>
      <c r="BL254" s="887"/>
      <c r="BN254" s="945"/>
    </row>
    <row r="255" spans="3:66">
      <c r="C255" s="841" t="s">
        <v>61</v>
      </c>
      <c r="D255" s="842" t="s">
        <v>67</v>
      </c>
      <c r="E255" s="842">
        <v>4225</v>
      </c>
      <c r="F255" s="829">
        <v>500</v>
      </c>
      <c r="G255" s="830">
        <v>2025</v>
      </c>
      <c r="H255" s="830">
        <v>3</v>
      </c>
      <c r="I255" s="830">
        <v>2028</v>
      </c>
      <c r="J255" s="830">
        <v>50</v>
      </c>
      <c r="K255" s="843">
        <v>3866.62</v>
      </c>
      <c r="L255" s="843">
        <v>2.5999999999999996</v>
      </c>
      <c r="M255" s="844">
        <v>0.5</v>
      </c>
      <c r="N255" s="844">
        <v>0</v>
      </c>
      <c r="O255" s="845">
        <v>19.2</v>
      </c>
      <c r="P255" s="844">
        <v>0.42070161600664069</v>
      </c>
      <c r="Q255" s="845">
        <v>49.311139038257593</v>
      </c>
      <c r="R255" s="829" t="s">
        <v>23</v>
      </c>
      <c r="S255" s="836">
        <v>0.625</v>
      </c>
      <c r="T255" s="836">
        <v>1.0999999999999999E-2</v>
      </c>
      <c r="U255" s="846">
        <v>1.0999999999999999E-2</v>
      </c>
      <c r="V255" s="847" t="s">
        <v>23</v>
      </c>
      <c r="W255" s="848">
        <v>0</v>
      </c>
      <c r="X255" s="848">
        <v>0</v>
      </c>
      <c r="Y255" s="849">
        <v>0</v>
      </c>
      <c r="Z255" s="850">
        <v>0</v>
      </c>
      <c r="AD255" s="952" t="s">
        <v>67</v>
      </c>
      <c r="AE255" s="947">
        <v>4225</v>
      </c>
      <c r="AF255" s="923">
        <v>3866.62</v>
      </c>
      <c r="AG255" s="923">
        <v>49.311139038257593</v>
      </c>
      <c r="AH255" s="948">
        <v>4.2880000000000001E-2</v>
      </c>
      <c r="AI255" s="937">
        <v>167.9151272419605</v>
      </c>
      <c r="AJ255" s="937">
        <v>19.2</v>
      </c>
      <c r="AK255" s="792">
        <v>0</v>
      </c>
      <c r="AL255" s="923">
        <v>0</v>
      </c>
      <c r="AM255" s="923">
        <v>0</v>
      </c>
      <c r="AN255" s="937">
        <v>19.2</v>
      </c>
      <c r="AO255" s="937">
        <v>187.11512724196049</v>
      </c>
      <c r="AP255" s="792">
        <v>0.33333333333333331</v>
      </c>
      <c r="AQ255" s="937">
        <v>64.080523028068654</v>
      </c>
      <c r="AR255" s="886">
        <v>0.625</v>
      </c>
      <c r="AS255" s="923">
        <v>0</v>
      </c>
      <c r="AT255" s="923">
        <v>0</v>
      </c>
      <c r="AU255" s="949">
        <v>2.5999999999999996</v>
      </c>
      <c r="AV255" s="944">
        <v>0</v>
      </c>
      <c r="AW255" s="923">
        <v>0</v>
      </c>
      <c r="AX255" s="23">
        <v>0</v>
      </c>
      <c r="AY255" s="937">
        <v>66.680523028068649</v>
      </c>
      <c r="AZ255" s="986">
        <v>-28.761296712328775</v>
      </c>
      <c r="BA255" s="950">
        <v>66.680523028068649</v>
      </c>
      <c r="BB255" s="951">
        <v>187.11512724196049</v>
      </c>
      <c r="BL255" s="887"/>
      <c r="BN255" s="945"/>
    </row>
    <row r="256" spans="3:66">
      <c r="C256" s="841" t="s">
        <v>238</v>
      </c>
      <c r="D256" s="842" t="s">
        <v>68</v>
      </c>
      <c r="E256" s="842">
        <v>6130</v>
      </c>
      <c r="F256" s="829">
        <v>500</v>
      </c>
      <c r="G256" s="830">
        <v>2025</v>
      </c>
      <c r="H256" s="830">
        <v>3</v>
      </c>
      <c r="I256" s="830">
        <v>2028</v>
      </c>
      <c r="J256" s="830">
        <v>50</v>
      </c>
      <c r="K256" s="843">
        <v>3716.46</v>
      </c>
      <c r="L256" s="843">
        <v>2.5999999999999996</v>
      </c>
      <c r="M256" s="844">
        <v>0.5</v>
      </c>
      <c r="N256" s="844">
        <v>0</v>
      </c>
      <c r="O256" s="845">
        <v>19.2</v>
      </c>
      <c r="P256" s="844">
        <v>0.42070161600664069</v>
      </c>
      <c r="Q256" s="845">
        <v>49.311139038257593</v>
      </c>
      <c r="R256" s="829" t="s">
        <v>23</v>
      </c>
      <c r="S256" s="836">
        <v>0.625</v>
      </c>
      <c r="T256" s="836">
        <v>1.0999999999999999E-2</v>
      </c>
      <c r="U256" s="846">
        <v>1.0999999999999999E-2</v>
      </c>
      <c r="V256" s="847" t="s">
        <v>23</v>
      </c>
      <c r="W256" s="848">
        <v>0</v>
      </c>
      <c r="X256" s="848">
        <v>0</v>
      </c>
      <c r="Y256" s="849">
        <v>0</v>
      </c>
      <c r="Z256" s="850">
        <v>0</v>
      </c>
      <c r="AD256" s="952" t="s">
        <v>68</v>
      </c>
      <c r="AE256" s="947">
        <v>6130</v>
      </c>
      <c r="AF256" s="923">
        <v>3716.46</v>
      </c>
      <c r="AG256" s="923">
        <v>49.311139038257593</v>
      </c>
      <c r="AH256" s="948">
        <v>4.2880000000000001E-2</v>
      </c>
      <c r="AI256" s="937">
        <v>161.47626644196049</v>
      </c>
      <c r="AJ256" s="937">
        <v>19.2</v>
      </c>
      <c r="AK256" s="792">
        <v>0</v>
      </c>
      <c r="AL256" s="923">
        <v>0</v>
      </c>
      <c r="AM256" s="923">
        <v>0</v>
      </c>
      <c r="AN256" s="937">
        <v>19.2</v>
      </c>
      <c r="AO256" s="937">
        <v>180.67626644196048</v>
      </c>
      <c r="AP256" s="792">
        <v>0.33333333333333331</v>
      </c>
      <c r="AQ256" s="937">
        <v>61.875433713000163</v>
      </c>
      <c r="AR256" s="886">
        <v>0.625</v>
      </c>
      <c r="AS256" s="923">
        <v>0</v>
      </c>
      <c r="AT256" s="923">
        <v>0</v>
      </c>
      <c r="AU256" s="949">
        <v>2.5999999999999996</v>
      </c>
      <c r="AV256" s="944">
        <v>0</v>
      </c>
      <c r="AW256" s="923">
        <v>0</v>
      </c>
      <c r="AX256" s="23">
        <v>0</v>
      </c>
      <c r="AY256" s="937">
        <v>64.475433713000157</v>
      </c>
      <c r="AZ256" s="986">
        <v>-27.644353150684932</v>
      </c>
      <c r="BA256" s="950">
        <v>64.475433713000157</v>
      </c>
      <c r="BB256" s="951">
        <v>180.67626644196048</v>
      </c>
      <c r="BL256" s="887"/>
      <c r="BN256" s="945"/>
    </row>
    <row r="257" spans="3:66">
      <c r="C257" s="826" t="s">
        <v>22</v>
      </c>
      <c r="D257" s="827" t="s">
        <v>120</v>
      </c>
      <c r="E257" s="827" t="s">
        <v>19</v>
      </c>
      <c r="F257" s="852">
        <v>200</v>
      </c>
      <c r="G257" s="853">
        <v>2028</v>
      </c>
      <c r="H257" s="854">
        <v>2</v>
      </c>
      <c r="I257" s="855">
        <v>2030</v>
      </c>
      <c r="J257" s="853">
        <v>20</v>
      </c>
      <c r="K257" s="856">
        <v>2729.6655098476108</v>
      </c>
      <c r="L257" s="856" t="s">
        <v>216</v>
      </c>
      <c r="M257" s="857">
        <v>0</v>
      </c>
      <c r="N257" s="857">
        <v>0</v>
      </c>
      <c r="O257" s="858">
        <v>21.038226176624995</v>
      </c>
      <c r="P257" s="857">
        <v>0.19</v>
      </c>
      <c r="Q257" s="858">
        <v>171.06095999999997</v>
      </c>
      <c r="R257" s="852" t="s">
        <v>23</v>
      </c>
      <c r="S257" s="859">
        <v>0.43</v>
      </c>
      <c r="T257" s="859">
        <v>0.01</v>
      </c>
      <c r="U257" s="860" t="s">
        <v>217</v>
      </c>
      <c r="V257" s="861">
        <v>0</v>
      </c>
      <c r="W257" s="862">
        <v>0</v>
      </c>
      <c r="X257" s="862">
        <v>0</v>
      </c>
      <c r="Y257" s="863">
        <v>0</v>
      </c>
      <c r="Z257" s="696">
        <v>0</v>
      </c>
      <c r="AD257" s="946" t="s">
        <v>120</v>
      </c>
      <c r="AE257" s="947" t="s">
        <v>19</v>
      </c>
      <c r="AF257" s="923">
        <v>2729.6655098476108</v>
      </c>
      <c r="AG257" s="923">
        <v>171.06095999999997</v>
      </c>
      <c r="AH257" s="948">
        <v>5.484E-2</v>
      </c>
      <c r="AI257" s="937">
        <v>159.07583960644297</v>
      </c>
      <c r="AJ257" s="937">
        <v>21.038226176624995</v>
      </c>
      <c r="AK257" s="792">
        <v>2.617264731564849E-2</v>
      </c>
      <c r="AL257" s="923">
        <v>0.55062607386764995</v>
      </c>
      <c r="AM257" s="923">
        <v>0</v>
      </c>
      <c r="AN257" s="937">
        <v>21.588852250492646</v>
      </c>
      <c r="AO257" s="937">
        <v>180.6646918569356</v>
      </c>
      <c r="AP257" s="792">
        <v>0.30069930069930068</v>
      </c>
      <c r="AQ257" s="937">
        <v>68.586202972129641</v>
      </c>
      <c r="AR257" s="886">
        <v>0.43</v>
      </c>
      <c r="AS257" s="923">
        <v>0</v>
      </c>
      <c r="AT257" s="923">
        <v>0</v>
      </c>
      <c r="AU257" s="949">
        <v>0</v>
      </c>
      <c r="AV257" s="944">
        <v>0</v>
      </c>
      <c r="AW257" s="923">
        <v>0</v>
      </c>
      <c r="AX257" s="23">
        <v>0</v>
      </c>
      <c r="AY257" s="937">
        <v>68.586202972129641</v>
      </c>
      <c r="AZ257" s="986">
        <v>-28.041465072730485</v>
      </c>
      <c r="BA257" s="950">
        <v>68.586202972129641</v>
      </c>
      <c r="BB257" s="951">
        <v>180.6646918569356</v>
      </c>
      <c r="BL257" s="887"/>
      <c r="BN257" s="945"/>
    </row>
    <row r="258" spans="3:66">
      <c r="C258" s="841" t="s">
        <v>234</v>
      </c>
      <c r="D258" s="842" t="s">
        <v>64</v>
      </c>
      <c r="E258" s="842">
        <v>19</v>
      </c>
      <c r="F258" s="829">
        <v>200</v>
      </c>
      <c r="G258" s="830">
        <v>2028</v>
      </c>
      <c r="H258" s="830">
        <v>2</v>
      </c>
      <c r="I258" s="830">
        <v>2030</v>
      </c>
      <c r="J258" s="830">
        <v>20</v>
      </c>
      <c r="K258" s="843">
        <v>2893.4454404384678</v>
      </c>
      <c r="L258" s="843" t="s">
        <v>216</v>
      </c>
      <c r="M258" s="844">
        <v>0</v>
      </c>
      <c r="N258" s="844">
        <v>0</v>
      </c>
      <c r="O258" s="845">
        <v>21.038226176624995</v>
      </c>
      <c r="P258" s="844">
        <v>0.19</v>
      </c>
      <c r="Q258" s="845">
        <v>171.06095999999997</v>
      </c>
      <c r="R258" s="829" t="s">
        <v>23</v>
      </c>
      <c r="S258" s="836">
        <v>0.43</v>
      </c>
      <c r="T258" s="836">
        <v>0.01</v>
      </c>
      <c r="U258" s="846" t="s">
        <v>217</v>
      </c>
      <c r="V258" s="847">
        <v>0</v>
      </c>
      <c r="W258" s="848">
        <v>0</v>
      </c>
      <c r="X258" s="848">
        <v>0</v>
      </c>
      <c r="Y258" s="849">
        <v>0</v>
      </c>
      <c r="Z258" s="850">
        <v>0</v>
      </c>
      <c r="AD258" s="952" t="s">
        <v>64</v>
      </c>
      <c r="AE258" s="947">
        <v>19</v>
      </c>
      <c r="AF258" s="923">
        <v>2893.4454404384678</v>
      </c>
      <c r="AG258" s="923">
        <v>171.06095999999997</v>
      </c>
      <c r="AH258" s="948">
        <v>5.484E-2</v>
      </c>
      <c r="AI258" s="937">
        <v>168.05753100004557</v>
      </c>
      <c r="AJ258" s="937">
        <v>21.038226176624995</v>
      </c>
      <c r="AK258" s="792">
        <v>2.617264731564849E-2</v>
      </c>
      <c r="AL258" s="923">
        <v>0.55062607386764995</v>
      </c>
      <c r="AM258" s="923">
        <v>0</v>
      </c>
      <c r="AN258" s="937">
        <v>21.588852250492646</v>
      </c>
      <c r="AO258" s="937">
        <v>189.64638325053821</v>
      </c>
      <c r="AP258" s="792">
        <v>0.30069930069930068</v>
      </c>
      <c r="AQ258" s="937">
        <v>71.995945643057681</v>
      </c>
      <c r="AR258" s="886">
        <v>0.43</v>
      </c>
      <c r="AS258" s="923">
        <v>0</v>
      </c>
      <c r="AT258" s="923">
        <v>0</v>
      </c>
      <c r="AU258" s="949">
        <v>0</v>
      </c>
      <c r="AV258" s="944">
        <v>0</v>
      </c>
      <c r="AW258" s="923">
        <v>0</v>
      </c>
      <c r="AX258" s="23">
        <v>0</v>
      </c>
      <c r="AY258" s="937">
        <v>71.995945643057681</v>
      </c>
      <c r="AZ258" s="986">
        <v>-29.723952977094317</v>
      </c>
      <c r="BA258" s="950">
        <v>71.995945643057681</v>
      </c>
      <c r="BB258" s="951">
        <v>189.64638325053821</v>
      </c>
      <c r="BL258" s="887"/>
      <c r="BN258" s="945"/>
    </row>
    <row r="259" spans="3:66">
      <c r="C259" s="841" t="s">
        <v>235</v>
      </c>
      <c r="D259" s="842" t="s">
        <v>65</v>
      </c>
      <c r="E259" s="842">
        <v>497</v>
      </c>
      <c r="F259" s="829">
        <v>200</v>
      </c>
      <c r="G259" s="830">
        <v>2028</v>
      </c>
      <c r="H259" s="830">
        <v>2</v>
      </c>
      <c r="I259" s="830">
        <v>2030</v>
      </c>
      <c r="J259" s="830">
        <v>20</v>
      </c>
      <c r="K259" s="843">
        <v>2948.03875063542</v>
      </c>
      <c r="L259" s="843" t="s">
        <v>216</v>
      </c>
      <c r="M259" s="844">
        <v>0</v>
      </c>
      <c r="N259" s="844">
        <v>0</v>
      </c>
      <c r="O259" s="845">
        <v>21.038226176624995</v>
      </c>
      <c r="P259" s="844">
        <v>0.19</v>
      </c>
      <c r="Q259" s="845">
        <v>171.06095999999997</v>
      </c>
      <c r="R259" s="829" t="s">
        <v>23</v>
      </c>
      <c r="S259" s="836">
        <v>0.43</v>
      </c>
      <c r="T259" s="836">
        <v>0.01</v>
      </c>
      <c r="U259" s="846" t="s">
        <v>217</v>
      </c>
      <c r="V259" s="847">
        <v>0</v>
      </c>
      <c r="W259" s="848">
        <v>0</v>
      </c>
      <c r="X259" s="848">
        <v>0</v>
      </c>
      <c r="Y259" s="849">
        <v>0</v>
      </c>
      <c r="Z259" s="850">
        <v>0</v>
      </c>
      <c r="AD259" s="952" t="s">
        <v>65</v>
      </c>
      <c r="AE259" s="947">
        <v>497</v>
      </c>
      <c r="AF259" s="923">
        <v>2948.03875063542</v>
      </c>
      <c r="AG259" s="923">
        <v>171.06095999999997</v>
      </c>
      <c r="AH259" s="948">
        <v>5.484E-2</v>
      </c>
      <c r="AI259" s="937">
        <v>171.05142813124641</v>
      </c>
      <c r="AJ259" s="937">
        <v>21.038226176624995</v>
      </c>
      <c r="AK259" s="792">
        <v>2.617264731564849E-2</v>
      </c>
      <c r="AL259" s="923">
        <v>0.55062607386764995</v>
      </c>
      <c r="AM259" s="923">
        <v>0</v>
      </c>
      <c r="AN259" s="937">
        <v>21.588852250492646</v>
      </c>
      <c r="AO259" s="937">
        <v>192.64028038173905</v>
      </c>
      <c r="AP259" s="792">
        <v>0.30069930069930068</v>
      </c>
      <c r="AQ259" s="937">
        <v>73.132526533367013</v>
      </c>
      <c r="AR259" s="886">
        <v>0.43</v>
      </c>
      <c r="AS259" s="923">
        <v>0</v>
      </c>
      <c r="AT259" s="923">
        <v>0</v>
      </c>
      <c r="AU259" s="949">
        <v>0</v>
      </c>
      <c r="AV259" s="944">
        <v>0</v>
      </c>
      <c r="AW259" s="923">
        <v>0</v>
      </c>
      <c r="AX259" s="23">
        <v>0</v>
      </c>
      <c r="AY259" s="937">
        <v>73.132526533367013</v>
      </c>
      <c r="AZ259" s="986">
        <v>-30.284782278548928</v>
      </c>
      <c r="BA259" s="950">
        <v>73.132526533367013</v>
      </c>
      <c r="BB259" s="951">
        <v>192.64028038173905</v>
      </c>
      <c r="BL259" s="887"/>
      <c r="BN259" s="945"/>
    </row>
    <row r="260" spans="3:66">
      <c r="C260" s="841" t="s">
        <v>236</v>
      </c>
      <c r="D260" s="842" t="s">
        <v>56</v>
      </c>
      <c r="E260" s="842">
        <v>2353</v>
      </c>
      <c r="F260" s="829">
        <v>200</v>
      </c>
      <c r="G260" s="830">
        <v>2028</v>
      </c>
      <c r="H260" s="830">
        <v>2</v>
      </c>
      <c r="I260" s="830">
        <v>2030</v>
      </c>
      <c r="J260" s="830">
        <v>20</v>
      </c>
      <c r="K260" s="843">
        <v>2811.5554751430391</v>
      </c>
      <c r="L260" s="843" t="s">
        <v>216</v>
      </c>
      <c r="M260" s="844">
        <v>0</v>
      </c>
      <c r="N260" s="844">
        <v>0</v>
      </c>
      <c r="O260" s="845">
        <v>21.038226176624995</v>
      </c>
      <c r="P260" s="844">
        <v>0.19</v>
      </c>
      <c r="Q260" s="845">
        <v>171.06095999999997</v>
      </c>
      <c r="R260" s="829" t="s">
        <v>23</v>
      </c>
      <c r="S260" s="836">
        <v>0.43</v>
      </c>
      <c r="T260" s="836">
        <v>0.01</v>
      </c>
      <c r="U260" s="846" t="s">
        <v>217</v>
      </c>
      <c r="V260" s="847">
        <v>0</v>
      </c>
      <c r="W260" s="848">
        <v>0</v>
      </c>
      <c r="X260" s="848">
        <v>0</v>
      </c>
      <c r="Y260" s="849">
        <v>0</v>
      </c>
      <c r="Z260" s="850">
        <v>0</v>
      </c>
      <c r="AD260" s="952" t="s">
        <v>56</v>
      </c>
      <c r="AE260" s="947">
        <v>2353</v>
      </c>
      <c r="AF260" s="923">
        <v>2811.5554751430391</v>
      </c>
      <c r="AG260" s="923">
        <v>171.06095999999997</v>
      </c>
      <c r="AH260" s="948">
        <v>5.484E-2</v>
      </c>
      <c r="AI260" s="937">
        <v>163.56668530324424</v>
      </c>
      <c r="AJ260" s="937">
        <v>21.038226176624995</v>
      </c>
      <c r="AK260" s="792">
        <v>2.617264731564849E-2</v>
      </c>
      <c r="AL260" s="923">
        <v>0.55062607386764995</v>
      </c>
      <c r="AM260" s="923">
        <v>0</v>
      </c>
      <c r="AN260" s="937">
        <v>21.588852250492646</v>
      </c>
      <c r="AO260" s="937">
        <v>185.15553755373688</v>
      </c>
      <c r="AP260" s="792">
        <v>0.30069930069930068</v>
      </c>
      <c r="AQ260" s="937">
        <v>70.291074307593661</v>
      </c>
      <c r="AR260" s="886">
        <v>0.43</v>
      </c>
      <c r="AS260" s="923">
        <v>0</v>
      </c>
      <c r="AT260" s="923">
        <v>0</v>
      </c>
      <c r="AU260" s="949">
        <v>0</v>
      </c>
      <c r="AV260" s="944">
        <v>0</v>
      </c>
      <c r="AW260" s="923">
        <v>0</v>
      </c>
      <c r="AX260" s="23">
        <v>0</v>
      </c>
      <c r="AY260" s="937">
        <v>70.291074307593661</v>
      </c>
      <c r="AZ260" s="986">
        <v>-28.882709024912394</v>
      </c>
      <c r="BA260" s="950">
        <v>70.291074307593661</v>
      </c>
      <c r="BB260" s="951">
        <v>185.15553755373688</v>
      </c>
      <c r="BL260" s="887"/>
      <c r="BN260" s="945"/>
    </row>
    <row r="261" spans="3:66">
      <c r="C261" s="841" t="s">
        <v>237</v>
      </c>
      <c r="D261" s="842" t="s">
        <v>66</v>
      </c>
      <c r="E261" s="842">
        <v>2814</v>
      </c>
      <c r="F261" s="829">
        <v>200</v>
      </c>
      <c r="G261" s="830">
        <v>2028</v>
      </c>
      <c r="H261" s="830">
        <v>2</v>
      </c>
      <c r="I261" s="830">
        <v>2030</v>
      </c>
      <c r="J261" s="830">
        <v>20</v>
      </c>
      <c r="K261" s="843">
        <v>2784.258820044563</v>
      </c>
      <c r="L261" s="843" t="s">
        <v>216</v>
      </c>
      <c r="M261" s="844">
        <v>0</v>
      </c>
      <c r="N261" s="844">
        <v>0</v>
      </c>
      <c r="O261" s="845">
        <v>21.038226176624995</v>
      </c>
      <c r="P261" s="844">
        <v>0.19</v>
      </c>
      <c r="Q261" s="845">
        <v>171.06095999999997</v>
      </c>
      <c r="R261" s="829" t="s">
        <v>23</v>
      </c>
      <c r="S261" s="836">
        <v>0.43</v>
      </c>
      <c r="T261" s="836">
        <v>0.01</v>
      </c>
      <c r="U261" s="846" t="s">
        <v>217</v>
      </c>
      <c r="V261" s="847">
        <v>0</v>
      </c>
      <c r="W261" s="848">
        <v>0</v>
      </c>
      <c r="X261" s="848">
        <v>0</v>
      </c>
      <c r="Y261" s="849">
        <v>0</v>
      </c>
      <c r="Z261" s="850">
        <v>0</v>
      </c>
      <c r="AD261" s="952" t="s">
        <v>66</v>
      </c>
      <c r="AE261" s="947">
        <v>2814</v>
      </c>
      <c r="AF261" s="923">
        <v>2784.258820044563</v>
      </c>
      <c r="AG261" s="923">
        <v>171.06095999999997</v>
      </c>
      <c r="AH261" s="948">
        <v>5.484E-2</v>
      </c>
      <c r="AI261" s="937">
        <v>162.06973673764381</v>
      </c>
      <c r="AJ261" s="937">
        <v>21.038226176624995</v>
      </c>
      <c r="AK261" s="792">
        <v>2.617264731564849E-2</v>
      </c>
      <c r="AL261" s="923">
        <v>0.55062607386764995</v>
      </c>
      <c r="AM261" s="923">
        <v>0</v>
      </c>
      <c r="AN261" s="937">
        <v>21.588852250492646</v>
      </c>
      <c r="AO261" s="937">
        <v>183.65858898813644</v>
      </c>
      <c r="AP261" s="792">
        <v>0.30069930069930068</v>
      </c>
      <c r="AQ261" s="937">
        <v>69.722783862438973</v>
      </c>
      <c r="AR261" s="886">
        <v>0.43</v>
      </c>
      <c r="AS261" s="923">
        <v>0</v>
      </c>
      <c r="AT261" s="923">
        <v>0</v>
      </c>
      <c r="AU261" s="949">
        <v>0</v>
      </c>
      <c r="AV261" s="944">
        <v>0</v>
      </c>
      <c r="AW261" s="923">
        <v>0</v>
      </c>
      <c r="AX261" s="23">
        <v>0</v>
      </c>
      <c r="AY261" s="937">
        <v>69.722783862438973</v>
      </c>
      <c r="AZ261" s="986">
        <v>-28.602294374185092</v>
      </c>
      <c r="BA261" s="950">
        <v>69.722783862438973</v>
      </c>
      <c r="BB261" s="951">
        <v>183.65858898813644</v>
      </c>
      <c r="BL261" s="887"/>
      <c r="BN261" s="945"/>
    </row>
    <row r="262" spans="3:66">
      <c r="C262" s="841" t="s">
        <v>61</v>
      </c>
      <c r="D262" s="842" t="s">
        <v>67</v>
      </c>
      <c r="E262" s="842">
        <v>4225</v>
      </c>
      <c r="F262" s="829">
        <v>200</v>
      </c>
      <c r="G262" s="830">
        <v>2028</v>
      </c>
      <c r="H262" s="830">
        <v>2</v>
      </c>
      <c r="I262" s="830">
        <v>2030</v>
      </c>
      <c r="J262" s="830">
        <v>20</v>
      </c>
      <c r="K262" s="843">
        <v>2811.5554751430391</v>
      </c>
      <c r="L262" s="843" t="s">
        <v>216</v>
      </c>
      <c r="M262" s="844">
        <v>0</v>
      </c>
      <c r="N262" s="844">
        <v>0</v>
      </c>
      <c r="O262" s="845">
        <v>21.038226176624995</v>
      </c>
      <c r="P262" s="844">
        <v>0.19</v>
      </c>
      <c r="Q262" s="845">
        <v>171.06095999999997</v>
      </c>
      <c r="R262" s="829" t="s">
        <v>23</v>
      </c>
      <c r="S262" s="836">
        <v>0.43</v>
      </c>
      <c r="T262" s="836">
        <v>0.01</v>
      </c>
      <c r="U262" s="846" t="s">
        <v>217</v>
      </c>
      <c r="V262" s="847">
        <v>0</v>
      </c>
      <c r="W262" s="848">
        <v>0</v>
      </c>
      <c r="X262" s="848">
        <v>0</v>
      </c>
      <c r="Y262" s="849">
        <v>0</v>
      </c>
      <c r="Z262" s="850">
        <v>0</v>
      </c>
      <c r="AD262" s="952" t="s">
        <v>67</v>
      </c>
      <c r="AE262" s="947">
        <v>4225</v>
      </c>
      <c r="AF262" s="923">
        <v>2811.5554751430391</v>
      </c>
      <c r="AG262" s="923">
        <v>171.06095999999997</v>
      </c>
      <c r="AH262" s="948">
        <v>5.484E-2</v>
      </c>
      <c r="AI262" s="937">
        <v>163.56668530324424</v>
      </c>
      <c r="AJ262" s="937">
        <v>21.038226176624995</v>
      </c>
      <c r="AK262" s="792">
        <v>2.617264731564849E-2</v>
      </c>
      <c r="AL262" s="923">
        <v>0.55062607386764995</v>
      </c>
      <c r="AM262" s="923">
        <v>0</v>
      </c>
      <c r="AN262" s="937">
        <v>21.588852250492646</v>
      </c>
      <c r="AO262" s="937">
        <v>185.15553755373688</v>
      </c>
      <c r="AP262" s="792">
        <v>0.30069930069930068</v>
      </c>
      <c r="AQ262" s="937">
        <v>70.291074307593661</v>
      </c>
      <c r="AR262" s="886">
        <v>0.43</v>
      </c>
      <c r="AS262" s="923">
        <v>0</v>
      </c>
      <c r="AT262" s="923">
        <v>0</v>
      </c>
      <c r="AU262" s="949">
        <v>0</v>
      </c>
      <c r="AV262" s="944">
        <v>0</v>
      </c>
      <c r="AW262" s="923">
        <v>0</v>
      </c>
      <c r="AX262" s="23">
        <v>0</v>
      </c>
      <c r="AY262" s="937">
        <v>70.291074307593661</v>
      </c>
      <c r="AZ262" s="986">
        <v>-28.882709024912394</v>
      </c>
      <c r="BA262" s="950">
        <v>70.291074307593661</v>
      </c>
      <c r="BB262" s="951">
        <v>185.15553755373688</v>
      </c>
      <c r="BL262" s="887"/>
      <c r="BN262" s="945"/>
    </row>
    <row r="263" spans="3:66">
      <c r="C263" s="841" t="s">
        <v>238</v>
      </c>
      <c r="D263" s="842" t="s">
        <v>68</v>
      </c>
      <c r="E263" s="842">
        <v>6130</v>
      </c>
      <c r="F263" s="829">
        <v>200</v>
      </c>
      <c r="G263" s="830">
        <v>2028</v>
      </c>
      <c r="H263" s="830">
        <v>2</v>
      </c>
      <c r="I263" s="830">
        <v>2030</v>
      </c>
      <c r="J263" s="830">
        <v>20</v>
      </c>
      <c r="K263" s="843">
        <v>2702.3688547491347</v>
      </c>
      <c r="L263" s="843" t="s">
        <v>216</v>
      </c>
      <c r="M263" s="844">
        <v>0</v>
      </c>
      <c r="N263" s="844">
        <v>0</v>
      </c>
      <c r="O263" s="845">
        <v>21.038226176624995</v>
      </c>
      <c r="P263" s="844">
        <v>0.19</v>
      </c>
      <c r="Q263" s="845">
        <v>171.06095999999997</v>
      </c>
      <c r="R263" s="829" t="s">
        <v>23</v>
      </c>
      <c r="S263" s="836">
        <v>0.43</v>
      </c>
      <c r="T263" s="836">
        <v>0.01</v>
      </c>
      <c r="U263" s="846" t="s">
        <v>217</v>
      </c>
      <c r="V263" s="847">
        <v>0</v>
      </c>
      <c r="W263" s="848">
        <v>0</v>
      </c>
      <c r="X263" s="848">
        <v>0</v>
      </c>
      <c r="Y263" s="849">
        <v>0</v>
      </c>
      <c r="Z263" s="850">
        <v>0</v>
      </c>
      <c r="AD263" s="952" t="s">
        <v>68</v>
      </c>
      <c r="AE263" s="947">
        <v>6130</v>
      </c>
      <c r="AF263" s="923">
        <v>2702.3688547491347</v>
      </c>
      <c r="AG263" s="923">
        <v>171.06095999999997</v>
      </c>
      <c r="AH263" s="948">
        <v>5.484E-2</v>
      </c>
      <c r="AI263" s="937">
        <v>157.57889104084254</v>
      </c>
      <c r="AJ263" s="937">
        <v>21.038226176624995</v>
      </c>
      <c r="AK263" s="792">
        <v>2.617264731564849E-2</v>
      </c>
      <c r="AL263" s="923">
        <v>0.55062607386764995</v>
      </c>
      <c r="AM263" s="923">
        <v>0</v>
      </c>
      <c r="AN263" s="937">
        <v>21.588852250492646</v>
      </c>
      <c r="AO263" s="937">
        <v>179.16774329133517</v>
      </c>
      <c r="AP263" s="792">
        <v>0.30069930069930068</v>
      </c>
      <c r="AQ263" s="937">
        <v>68.017912526974968</v>
      </c>
      <c r="AR263" s="886">
        <v>0.43</v>
      </c>
      <c r="AS263" s="923">
        <v>0</v>
      </c>
      <c r="AT263" s="923">
        <v>0</v>
      </c>
      <c r="AU263" s="949">
        <v>0</v>
      </c>
      <c r="AV263" s="944">
        <v>0</v>
      </c>
      <c r="AW263" s="923">
        <v>0</v>
      </c>
      <c r="AX263" s="23">
        <v>0</v>
      </c>
      <c r="AY263" s="937">
        <v>68.017912526974968</v>
      </c>
      <c r="AZ263" s="986">
        <v>-27.76105042200318</v>
      </c>
      <c r="BA263" s="950">
        <v>68.017912526974968</v>
      </c>
      <c r="BB263" s="951">
        <v>179.16774329133517</v>
      </c>
      <c r="BL263" s="887"/>
      <c r="BN263" s="945"/>
    </row>
    <row r="264" spans="3:66">
      <c r="C264" s="826" t="s">
        <v>22</v>
      </c>
      <c r="D264" s="827" t="s">
        <v>121</v>
      </c>
      <c r="E264" s="827" t="s">
        <v>19</v>
      </c>
      <c r="F264" s="852">
        <v>400</v>
      </c>
      <c r="G264" s="853">
        <v>2025</v>
      </c>
      <c r="H264" s="854">
        <v>5</v>
      </c>
      <c r="I264" s="855">
        <v>2030</v>
      </c>
      <c r="J264" s="853">
        <v>100</v>
      </c>
      <c r="K264" s="856">
        <v>2984.2304177368774</v>
      </c>
      <c r="L264" s="856">
        <v>0.57999999999999996</v>
      </c>
      <c r="M264" s="857">
        <v>0</v>
      </c>
      <c r="N264" s="857">
        <v>0</v>
      </c>
      <c r="O264" s="858">
        <v>20.2</v>
      </c>
      <c r="P264" s="857">
        <v>0.45</v>
      </c>
      <c r="Q264" s="858">
        <v>149.21152088684389</v>
      </c>
      <c r="R264" s="852" t="s">
        <v>23</v>
      </c>
      <c r="S264" s="859">
        <v>0.8</v>
      </c>
      <c r="T264" s="859">
        <v>0.02</v>
      </c>
      <c r="U264" s="860">
        <v>0.04</v>
      </c>
      <c r="V264" s="861" t="s">
        <v>23</v>
      </c>
      <c r="W264" s="862">
        <v>0</v>
      </c>
      <c r="X264" s="862">
        <v>0</v>
      </c>
      <c r="Y264" s="863">
        <v>0</v>
      </c>
      <c r="Z264" s="696">
        <v>0</v>
      </c>
      <c r="AD264" s="946" t="s">
        <v>121</v>
      </c>
      <c r="AE264" s="947" t="s">
        <v>19</v>
      </c>
      <c r="AF264" s="923">
        <v>2984.2304177368774</v>
      </c>
      <c r="AG264" s="923">
        <v>149.21152088684389</v>
      </c>
      <c r="AH264" s="948">
        <v>3.1210000000000002E-2</v>
      </c>
      <c r="AI264" s="937">
        <v>97.794722904446346</v>
      </c>
      <c r="AJ264" s="937">
        <v>20.2</v>
      </c>
      <c r="AK264" s="792">
        <v>2.617264731564849E-2</v>
      </c>
      <c r="AL264" s="923">
        <v>0.52868747577609954</v>
      </c>
      <c r="AM264" s="923">
        <v>0</v>
      </c>
      <c r="AN264" s="937">
        <v>20.728687475776098</v>
      </c>
      <c r="AO264" s="937">
        <v>118.52341038022244</v>
      </c>
      <c r="AP264" s="792">
        <v>0.16666666666666666</v>
      </c>
      <c r="AQ264" s="937">
        <v>81.180418068645508</v>
      </c>
      <c r="AR264" s="886">
        <v>0.8</v>
      </c>
      <c r="AS264" s="923">
        <v>0</v>
      </c>
      <c r="AT264" s="923">
        <v>0</v>
      </c>
      <c r="AU264" s="949">
        <v>0.57999999999999996</v>
      </c>
      <c r="AV264" s="944">
        <v>0</v>
      </c>
      <c r="AW264" s="923">
        <v>0</v>
      </c>
      <c r="AX264" s="23">
        <v>0</v>
      </c>
      <c r="AY264" s="937">
        <v>81.760418068645507</v>
      </c>
      <c r="AZ264" s="986">
        <v>-33.010494004418199</v>
      </c>
      <c r="BA264" s="950">
        <v>81.760418068645507</v>
      </c>
      <c r="BB264" s="951">
        <v>118.52341038022244</v>
      </c>
      <c r="BL264" s="887"/>
      <c r="BN264" s="945"/>
    </row>
    <row r="265" spans="3:66">
      <c r="C265" s="841" t="s">
        <v>234</v>
      </c>
      <c r="D265" s="842" t="s">
        <v>64</v>
      </c>
      <c r="E265" s="842">
        <v>19</v>
      </c>
      <c r="F265" s="829">
        <v>400</v>
      </c>
      <c r="G265" s="830">
        <v>2025</v>
      </c>
      <c r="H265" s="830">
        <v>5</v>
      </c>
      <c r="I265" s="830">
        <v>2030</v>
      </c>
      <c r="J265" s="830">
        <v>100</v>
      </c>
      <c r="K265" s="843">
        <v>3163.2842428010904</v>
      </c>
      <c r="L265" s="843">
        <v>0.57999999999999996</v>
      </c>
      <c r="M265" s="844">
        <v>0</v>
      </c>
      <c r="N265" s="844">
        <v>0</v>
      </c>
      <c r="O265" s="845">
        <v>20.2</v>
      </c>
      <c r="P265" s="844">
        <v>0.45</v>
      </c>
      <c r="Q265" s="845">
        <v>149.21152088684389</v>
      </c>
      <c r="R265" s="829" t="s">
        <v>23</v>
      </c>
      <c r="S265" s="836">
        <v>0.8</v>
      </c>
      <c r="T265" s="836">
        <v>0.02</v>
      </c>
      <c r="U265" s="846">
        <v>0.04</v>
      </c>
      <c r="V265" s="847" t="s">
        <v>23</v>
      </c>
      <c r="W265" s="848">
        <v>0</v>
      </c>
      <c r="X265" s="848">
        <v>0</v>
      </c>
      <c r="Y265" s="849">
        <v>0</v>
      </c>
      <c r="Z265" s="850">
        <v>0</v>
      </c>
      <c r="AD265" s="952" t="s">
        <v>64</v>
      </c>
      <c r="AE265" s="947">
        <v>19</v>
      </c>
      <c r="AF265" s="923">
        <v>3163.2842428010904</v>
      </c>
      <c r="AG265" s="923">
        <v>149.21152088684389</v>
      </c>
      <c r="AH265" s="948">
        <v>3.1210000000000002E-2</v>
      </c>
      <c r="AI265" s="937">
        <v>103.38299278470043</v>
      </c>
      <c r="AJ265" s="937">
        <v>20.2</v>
      </c>
      <c r="AK265" s="792">
        <v>2.617264731564849E-2</v>
      </c>
      <c r="AL265" s="923">
        <v>0.52868747577609954</v>
      </c>
      <c r="AM265" s="923">
        <v>0</v>
      </c>
      <c r="AN265" s="937">
        <v>20.728687475776098</v>
      </c>
      <c r="AO265" s="937">
        <v>124.11168026047653</v>
      </c>
      <c r="AP265" s="792">
        <v>0.16666666666666666</v>
      </c>
      <c r="AQ265" s="937">
        <v>85.008000178408579</v>
      </c>
      <c r="AR265" s="886">
        <v>0.8</v>
      </c>
      <c r="AS265" s="923">
        <v>0</v>
      </c>
      <c r="AT265" s="923">
        <v>0</v>
      </c>
      <c r="AU265" s="949">
        <v>0.57999999999999996</v>
      </c>
      <c r="AV265" s="944">
        <v>0</v>
      </c>
      <c r="AW265" s="923">
        <v>0</v>
      </c>
      <c r="AX265" s="23">
        <v>0</v>
      </c>
      <c r="AY265" s="937">
        <v>85.588000178408578</v>
      </c>
      <c r="AZ265" s="986">
        <v>-34.991123644683292</v>
      </c>
      <c r="BA265" s="950">
        <v>85.588000178408578</v>
      </c>
      <c r="BB265" s="951">
        <v>124.11168026047653</v>
      </c>
      <c r="BL265" s="887"/>
      <c r="BN265" s="945"/>
    </row>
    <row r="266" spans="3:66">
      <c r="C266" s="841" t="s">
        <v>235</v>
      </c>
      <c r="D266" s="842" t="s">
        <v>65</v>
      </c>
      <c r="E266" s="842">
        <v>497</v>
      </c>
      <c r="F266" s="829">
        <v>400</v>
      </c>
      <c r="G266" s="830">
        <v>2025</v>
      </c>
      <c r="H266" s="830">
        <v>5</v>
      </c>
      <c r="I266" s="830">
        <v>2030</v>
      </c>
      <c r="J266" s="830">
        <v>100</v>
      </c>
      <c r="K266" s="843">
        <v>3222.9688511558279</v>
      </c>
      <c r="L266" s="843">
        <v>0.57999999999999996</v>
      </c>
      <c r="M266" s="844">
        <v>0</v>
      </c>
      <c r="N266" s="844">
        <v>0</v>
      </c>
      <c r="O266" s="845">
        <v>20.2</v>
      </c>
      <c r="P266" s="844">
        <v>0.45</v>
      </c>
      <c r="Q266" s="845">
        <v>149.21152088684389</v>
      </c>
      <c r="R266" s="829" t="s">
        <v>23</v>
      </c>
      <c r="S266" s="836">
        <v>0.8</v>
      </c>
      <c r="T266" s="836">
        <v>0.02</v>
      </c>
      <c r="U266" s="846">
        <v>0.04</v>
      </c>
      <c r="V266" s="847" t="s">
        <v>23</v>
      </c>
      <c r="W266" s="848">
        <v>0</v>
      </c>
      <c r="X266" s="848">
        <v>0</v>
      </c>
      <c r="Y266" s="849">
        <v>0</v>
      </c>
      <c r="Z266" s="850">
        <v>0</v>
      </c>
      <c r="AD266" s="952" t="s">
        <v>65</v>
      </c>
      <c r="AE266" s="947">
        <v>497</v>
      </c>
      <c r="AF266" s="923">
        <v>3222.9688511558279</v>
      </c>
      <c r="AG266" s="923">
        <v>149.21152088684389</v>
      </c>
      <c r="AH266" s="948">
        <v>3.1210000000000002E-2</v>
      </c>
      <c r="AI266" s="937">
        <v>105.2457494114518</v>
      </c>
      <c r="AJ266" s="937">
        <v>20.2</v>
      </c>
      <c r="AK266" s="792">
        <v>2.617264731564849E-2</v>
      </c>
      <c r="AL266" s="923">
        <v>0.52868747577609954</v>
      </c>
      <c r="AM266" s="923">
        <v>0</v>
      </c>
      <c r="AN266" s="937">
        <v>20.728687475776098</v>
      </c>
      <c r="AO266" s="937">
        <v>125.9744368872279</v>
      </c>
      <c r="AP266" s="792">
        <v>0.16666666666666666</v>
      </c>
      <c r="AQ266" s="937">
        <v>86.283860881662946</v>
      </c>
      <c r="AR266" s="886">
        <v>0.8</v>
      </c>
      <c r="AS266" s="923">
        <v>0</v>
      </c>
      <c r="AT266" s="923">
        <v>0</v>
      </c>
      <c r="AU266" s="949">
        <v>0.57999999999999996</v>
      </c>
      <c r="AV266" s="944">
        <v>0</v>
      </c>
      <c r="AW266" s="923">
        <v>0</v>
      </c>
      <c r="AX266" s="23">
        <v>0</v>
      </c>
      <c r="AY266" s="937">
        <v>86.863860881662944</v>
      </c>
      <c r="AZ266" s="986">
        <v>-35.651333524771658</v>
      </c>
      <c r="BA266" s="950">
        <v>86.863860881662944</v>
      </c>
      <c r="BB266" s="951">
        <v>125.9744368872279</v>
      </c>
      <c r="BL266" s="887"/>
      <c r="BN266" s="945"/>
    </row>
    <row r="267" spans="3:66">
      <c r="C267" s="841" t="s">
        <v>236</v>
      </c>
      <c r="D267" s="842" t="s">
        <v>56</v>
      </c>
      <c r="E267" s="842">
        <v>2353</v>
      </c>
      <c r="F267" s="829">
        <v>400</v>
      </c>
      <c r="G267" s="830">
        <v>2025</v>
      </c>
      <c r="H267" s="830">
        <v>5</v>
      </c>
      <c r="I267" s="830">
        <v>2030</v>
      </c>
      <c r="J267" s="830">
        <v>100</v>
      </c>
      <c r="K267" s="843">
        <v>3073.7573302689839</v>
      </c>
      <c r="L267" s="843">
        <v>0.57999999999999996</v>
      </c>
      <c r="M267" s="844">
        <v>0</v>
      </c>
      <c r="N267" s="844">
        <v>0</v>
      </c>
      <c r="O267" s="845">
        <v>20.2</v>
      </c>
      <c r="P267" s="844">
        <v>0.45</v>
      </c>
      <c r="Q267" s="845">
        <v>149.21152088684389</v>
      </c>
      <c r="R267" s="829" t="s">
        <v>23</v>
      </c>
      <c r="S267" s="836">
        <v>0.8</v>
      </c>
      <c r="T267" s="836">
        <v>0.02</v>
      </c>
      <c r="U267" s="846">
        <v>0.04</v>
      </c>
      <c r="V267" s="847" t="s">
        <v>23</v>
      </c>
      <c r="W267" s="848">
        <v>0</v>
      </c>
      <c r="X267" s="848">
        <v>0</v>
      </c>
      <c r="Y267" s="849">
        <v>0</v>
      </c>
      <c r="Z267" s="850">
        <v>0</v>
      </c>
      <c r="AD267" s="952" t="s">
        <v>56</v>
      </c>
      <c r="AE267" s="947">
        <v>2353</v>
      </c>
      <c r="AF267" s="923">
        <v>3073.7573302689839</v>
      </c>
      <c r="AG267" s="923">
        <v>149.21152088684389</v>
      </c>
      <c r="AH267" s="948">
        <v>3.1210000000000002E-2</v>
      </c>
      <c r="AI267" s="937">
        <v>100.5888578445734</v>
      </c>
      <c r="AJ267" s="937">
        <v>20.2</v>
      </c>
      <c r="AK267" s="792">
        <v>2.617264731564849E-2</v>
      </c>
      <c r="AL267" s="923">
        <v>0.52868747577609954</v>
      </c>
      <c r="AM267" s="923">
        <v>0</v>
      </c>
      <c r="AN267" s="937">
        <v>20.728687475776098</v>
      </c>
      <c r="AO267" s="937">
        <v>121.3175453203495</v>
      </c>
      <c r="AP267" s="792">
        <v>0.16666666666666666</v>
      </c>
      <c r="AQ267" s="937">
        <v>83.094209123527051</v>
      </c>
      <c r="AR267" s="886">
        <v>0.8</v>
      </c>
      <c r="AS267" s="923">
        <v>0</v>
      </c>
      <c r="AT267" s="923">
        <v>0</v>
      </c>
      <c r="AU267" s="949">
        <v>0.57999999999999996</v>
      </c>
      <c r="AV267" s="944">
        <v>0</v>
      </c>
      <c r="AW267" s="923">
        <v>0</v>
      </c>
      <c r="AX267" s="23">
        <v>0</v>
      </c>
      <c r="AY267" s="937">
        <v>83.674209123527049</v>
      </c>
      <c r="AZ267" s="986">
        <v>-34.000808824550738</v>
      </c>
      <c r="BA267" s="950">
        <v>83.674209123527049</v>
      </c>
      <c r="BB267" s="951">
        <v>121.3175453203495</v>
      </c>
      <c r="BL267" s="887"/>
      <c r="BN267" s="945"/>
    </row>
    <row r="268" spans="3:66">
      <c r="C268" s="841" t="s">
        <v>237</v>
      </c>
      <c r="D268" s="842" t="s">
        <v>66</v>
      </c>
      <c r="E268" s="842">
        <v>2814</v>
      </c>
      <c r="F268" s="829">
        <v>400</v>
      </c>
      <c r="G268" s="830">
        <v>2025</v>
      </c>
      <c r="H268" s="830">
        <v>5</v>
      </c>
      <c r="I268" s="830">
        <v>2030</v>
      </c>
      <c r="J268" s="830">
        <v>100</v>
      </c>
      <c r="K268" s="843">
        <v>3043.9150260916149</v>
      </c>
      <c r="L268" s="843">
        <v>0.57999999999999996</v>
      </c>
      <c r="M268" s="844">
        <v>0</v>
      </c>
      <c r="N268" s="844">
        <v>0</v>
      </c>
      <c r="O268" s="845">
        <v>20.2</v>
      </c>
      <c r="P268" s="844">
        <v>0.45</v>
      </c>
      <c r="Q268" s="845">
        <v>149.21152088684389</v>
      </c>
      <c r="R268" s="829" t="s">
        <v>23</v>
      </c>
      <c r="S268" s="836">
        <v>0.8</v>
      </c>
      <c r="T268" s="836">
        <v>0.02</v>
      </c>
      <c r="U268" s="846">
        <v>0.04</v>
      </c>
      <c r="V268" s="847" t="s">
        <v>23</v>
      </c>
      <c r="W268" s="848">
        <v>0</v>
      </c>
      <c r="X268" s="848">
        <v>0</v>
      </c>
      <c r="Y268" s="849">
        <v>0</v>
      </c>
      <c r="Z268" s="850">
        <v>0</v>
      </c>
      <c r="AD268" s="952" t="s">
        <v>66</v>
      </c>
      <c r="AE268" s="947">
        <v>2814</v>
      </c>
      <c r="AF268" s="923">
        <v>3043.9150260916149</v>
      </c>
      <c r="AG268" s="923">
        <v>149.21152088684389</v>
      </c>
      <c r="AH268" s="948">
        <v>3.1210000000000002E-2</v>
      </c>
      <c r="AI268" s="937">
        <v>99.657479531197708</v>
      </c>
      <c r="AJ268" s="937">
        <v>20.2</v>
      </c>
      <c r="AK268" s="792">
        <v>2.617264731564849E-2</v>
      </c>
      <c r="AL268" s="923">
        <v>0.52868747577609954</v>
      </c>
      <c r="AM268" s="923">
        <v>0</v>
      </c>
      <c r="AN268" s="937">
        <v>20.728687475776098</v>
      </c>
      <c r="AO268" s="937">
        <v>120.38616700697381</v>
      </c>
      <c r="AP268" s="792">
        <v>0.16666666666666666</v>
      </c>
      <c r="AQ268" s="937">
        <v>82.456278771899875</v>
      </c>
      <c r="AR268" s="886">
        <v>0.8</v>
      </c>
      <c r="AS268" s="923">
        <v>0</v>
      </c>
      <c r="AT268" s="923">
        <v>0</v>
      </c>
      <c r="AU268" s="949">
        <v>0.57999999999999996</v>
      </c>
      <c r="AV268" s="944">
        <v>0</v>
      </c>
      <c r="AW268" s="923">
        <v>0</v>
      </c>
      <c r="AX268" s="23">
        <v>0</v>
      </c>
      <c r="AY268" s="937">
        <v>83.036278771899873</v>
      </c>
      <c r="AZ268" s="986">
        <v>-33.670703884506558</v>
      </c>
      <c r="BA268" s="950">
        <v>83.036278771899873</v>
      </c>
      <c r="BB268" s="951">
        <v>120.38616700697381</v>
      </c>
      <c r="BL268" s="887"/>
      <c r="BN268" s="945"/>
    </row>
    <row r="269" spans="3:66">
      <c r="C269" s="841" t="s">
        <v>61</v>
      </c>
      <c r="D269" s="842" t="s">
        <v>67</v>
      </c>
      <c r="E269" s="842">
        <v>4225</v>
      </c>
      <c r="F269" s="829">
        <v>400</v>
      </c>
      <c r="G269" s="830">
        <v>2025</v>
      </c>
      <c r="H269" s="830">
        <v>5</v>
      </c>
      <c r="I269" s="830">
        <v>2030</v>
      </c>
      <c r="J269" s="830">
        <v>100</v>
      </c>
      <c r="K269" s="843">
        <v>3073.7573302689839</v>
      </c>
      <c r="L269" s="843">
        <v>0.57999999999999996</v>
      </c>
      <c r="M269" s="844">
        <v>0</v>
      </c>
      <c r="N269" s="844">
        <v>0</v>
      </c>
      <c r="O269" s="845">
        <v>20.2</v>
      </c>
      <c r="P269" s="844">
        <v>0.45</v>
      </c>
      <c r="Q269" s="845">
        <v>149.21152088684389</v>
      </c>
      <c r="R269" s="829" t="s">
        <v>23</v>
      </c>
      <c r="S269" s="836">
        <v>0.8</v>
      </c>
      <c r="T269" s="836">
        <v>0.02</v>
      </c>
      <c r="U269" s="846">
        <v>0.04</v>
      </c>
      <c r="V269" s="847" t="s">
        <v>23</v>
      </c>
      <c r="W269" s="848">
        <v>0</v>
      </c>
      <c r="X269" s="848">
        <v>0</v>
      </c>
      <c r="Y269" s="849">
        <v>0</v>
      </c>
      <c r="Z269" s="850">
        <v>0</v>
      </c>
      <c r="AD269" s="952" t="s">
        <v>67</v>
      </c>
      <c r="AE269" s="947">
        <v>4225</v>
      </c>
      <c r="AF269" s="923">
        <v>3073.7573302689839</v>
      </c>
      <c r="AG269" s="923">
        <v>149.21152088684389</v>
      </c>
      <c r="AH269" s="948">
        <v>3.1210000000000002E-2</v>
      </c>
      <c r="AI269" s="937">
        <v>100.5888578445734</v>
      </c>
      <c r="AJ269" s="937">
        <v>20.2</v>
      </c>
      <c r="AK269" s="792">
        <v>2.617264731564849E-2</v>
      </c>
      <c r="AL269" s="923">
        <v>0.52868747577609954</v>
      </c>
      <c r="AM269" s="923">
        <v>0</v>
      </c>
      <c r="AN269" s="937">
        <v>20.728687475776098</v>
      </c>
      <c r="AO269" s="937">
        <v>121.3175453203495</v>
      </c>
      <c r="AP269" s="792">
        <v>0.16666666666666666</v>
      </c>
      <c r="AQ269" s="937">
        <v>83.094209123527051</v>
      </c>
      <c r="AR269" s="886">
        <v>0.8</v>
      </c>
      <c r="AS269" s="923">
        <v>0</v>
      </c>
      <c r="AT269" s="923">
        <v>0</v>
      </c>
      <c r="AU269" s="949">
        <v>0.57999999999999996</v>
      </c>
      <c r="AV269" s="944">
        <v>0</v>
      </c>
      <c r="AW269" s="923">
        <v>0</v>
      </c>
      <c r="AX269" s="23">
        <v>0</v>
      </c>
      <c r="AY269" s="937">
        <v>83.674209123527049</v>
      </c>
      <c r="AZ269" s="986">
        <v>-34.000808824550738</v>
      </c>
      <c r="BA269" s="950">
        <v>83.674209123527049</v>
      </c>
      <c r="BB269" s="951">
        <v>121.3175453203495</v>
      </c>
      <c r="BL269" s="887"/>
      <c r="BN269" s="945"/>
    </row>
    <row r="270" spans="3:66">
      <c r="C270" s="841" t="s">
        <v>238</v>
      </c>
      <c r="D270" s="842" t="s">
        <v>68</v>
      </c>
      <c r="E270" s="842">
        <v>6130</v>
      </c>
      <c r="F270" s="829">
        <v>400</v>
      </c>
      <c r="G270" s="830">
        <v>2025</v>
      </c>
      <c r="H270" s="830">
        <v>5</v>
      </c>
      <c r="I270" s="830">
        <v>2030</v>
      </c>
      <c r="J270" s="830">
        <v>100</v>
      </c>
      <c r="K270" s="843">
        <v>2954.3881135595084</v>
      </c>
      <c r="L270" s="843">
        <v>0.57999999999999996</v>
      </c>
      <c r="M270" s="844">
        <v>0</v>
      </c>
      <c r="N270" s="844">
        <v>0</v>
      </c>
      <c r="O270" s="845">
        <v>20.2</v>
      </c>
      <c r="P270" s="844">
        <v>0.45</v>
      </c>
      <c r="Q270" s="845">
        <v>149.21152088684389</v>
      </c>
      <c r="R270" s="829" t="s">
        <v>23</v>
      </c>
      <c r="S270" s="836">
        <v>0.8</v>
      </c>
      <c r="T270" s="836">
        <v>0.02</v>
      </c>
      <c r="U270" s="846">
        <v>0.04</v>
      </c>
      <c r="V270" s="847" t="s">
        <v>23</v>
      </c>
      <c r="W270" s="848">
        <v>0</v>
      </c>
      <c r="X270" s="848">
        <v>0</v>
      </c>
      <c r="Y270" s="849">
        <v>0</v>
      </c>
      <c r="Z270" s="850">
        <v>0</v>
      </c>
      <c r="AD270" s="952" t="s">
        <v>68</v>
      </c>
      <c r="AE270" s="947">
        <v>6130</v>
      </c>
      <c r="AF270" s="923">
        <v>2954.3881135595084</v>
      </c>
      <c r="AG270" s="923">
        <v>149.21152088684389</v>
      </c>
      <c r="AH270" s="948">
        <v>3.1210000000000002E-2</v>
      </c>
      <c r="AI270" s="937">
        <v>96.863344591070657</v>
      </c>
      <c r="AJ270" s="937">
        <v>20.2</v>
      </c>
      <c r="AK270" s="792">
        <v>2.617264731564849E-2</v>
      </c>
      <c r="AL270" s="923">
        <v>0.52868747577609954</v>
      </c>
      <c r="AM270" s="923">
        <v>0</v>
      </c>
      <c r="AN270" s="937">
        <v>20.728687475776098</v>
      </c>
      <c r="AO270" s="937">
        <v>117.59203206684676</v>
      </c>
      <c r="AP270" s="792">
        <v>0.16666666666666666</v>
      </c>
      <c r="AQ270" s="937">
        <v>80.542487717018332</v>
      </c>
      <c r="AR270" s="886">
        <v>0.8</v>
      </c>
      <c r="AS270" s="923">
        <v>0</v>
      </c>
      <c r="AT270" s="923">
        <v>0</v>
      </c>
      <c r="AU270" s="949">
        <v>0.57999999999999996</v>
      </c>
      <c r="AV270" s="944">
        <v>0</v>
      </c>
      <c r="AW270" s="923">
        <v>0</v>
      </c>
      <c r="AX270" s="23">
        <v>0</v>
      </c>
      <c r="AY270" s="937">
        <v>81.12248771701833</v>
      </c>
      <c r="AZ270" s="986">
        <v>-32.680389064374012</v>
      </c>
      <c r="BA270" s="950">
        <v>81.12248771701833</v>
      </c>
      <c r="BB270" s="951">
        <v>117.59203206684676</v>
      </c>
      <c r="BL270" s="887"/>
      <c r="BN270" s="945"/>
    </row>
    <row r="271" spans="3:66">
      <c r="C271" s="826" t="s">
        <v>22</v>
      </c>
      <c r="D271" s="827" t="s">
        <v>122</v>
      </c>
      <c r="E271" s="827" t="s">
        <v>19</v>
      </c>
      <c r="F271" s="852">
        <v>400</v>
      </c>
      <c r="G271" s="853">
        <v>2025</v>
      </c>
      <c r="H271" s="854">
        <v>5</v>
      </c>
      <c r="I271" s="855">
        <v>2030</v>
      </c>
      <c r="J271" s="853">
        <v>100</v>
      </c>
      <c r="K271" s="856">
        <v>4158.9013870796598</v>
      </c>
      <c r="L271" s="856">
        <v>0.57999999999999996</v>
      </c>
      <c r="M271" s="857">
        <v>0</v>
      </c>
      <c r="N271" s="857">
        <v>0</v>
      </c>
      <c r="O271" s="858">
        <v>20.2</v>
      </c>
      <c r="P271" s="857">
        <v>0.45</v>
      </c>
      <c r="Q271" s="858">
        <v>207.945069353983</v>
      </c>
      <c r="R271" s="852" t="s">
        <v>23</v>
      </c>
      <c r="S271" s="859">
        <v>0.8</v>
      </c>
      <c r="T271" s="859">
        <v>0.02</v>
      </c>
      <c r="U271" s="860">
        <v>0.04</v>
      </c>
      <c r="V271" s="861" t="s">
        <v>23</v>
      </c>
      <c r="W271" s="862">
        <v>0</v>
      </c>
      <c r="X271" s="862">
        <v>0</v>
      </c>
      <c r="Y271" s="863">
        <v>0</v>
      </c>
      <c r="Z271" s="696">
        <v>0</v>
      </c>
      <c r="AD271" s="946" t="s">
        <v>122</v>
      </c>
      <c r="AE271" s="947" t="s">
        <v>19</v>
      </c>
      <c r="AF271" s="923">
        <v>4158.9013870796598</v>
      </c>
      <c r="AG271" s="923">
        <v>207.945069353983</v>
      </c>
      <c r="AH271" s="948">
        <v>3.1210000000000002E-2</v>
      </c>
      <c r="AI271" s="937">
        <v>136.289277905294</v>
      </c>
      <c r="AJ271" s="937">
        <v>20.2</v>
      </c>
      <c r="AK271" s="792">
        <v>2.617264731564849E-2</v>
      </c>
      <c r="AL271" s="923">
        <v>0.52868747577609954</v>
      </c>
      <c r="AM271" s="923">
        <v>0</v>
      </c>
      <c r="AN271" s="937">
        <v>20.728687475776098</v>
      </c>
      <c r="AO271" s="937">
        <v>157.0179653810701</v>
      </c>
      <c r="AP271" s="792">
        <v>0.41666666666666669</v>
      </c>
      <c r="AQ271" s="937">
        <v>43.01862065234797</v>
      </c>
      <c r="AR271" s="886">
        <v>0.8</v>
      </c>
      <c r="AS271" s="923">
        <v>0</v>
      </c>
      <c r="AT271" s="923">
        <v>0</v>
      </c>
      <c r="AU271" s="949">
        <v>0.57999999999999996</v>
      </c>
      <c r="AV271" s="944">
        <v>0</v>
      </c>
      <c r="AW271" s="923">
        <v>0</v>
      </c>
      <c r="AX271" s="23">
        <v>0</v>
      </c>
      <c r="AY271" s="937">
        <v>43.598620652347968</v>
      </c>
      <c r="AZ271" s="986">
        <v>-18.401714356530547</v>
      </c>
      <c r="BA271" s="950">
        <v>43.598620652347968</v>
      </c>
      <c r="BB271" s="951">
        <v>157.0179653810701</v>
      </c>
      <c r="BL271" s="887"/>
      <c r="BN271" s="945"/>
    </row>
    <row r="272" spans="3:66">
      <c r="C272" s="841" t="s">
        <v>234</v>
      </c>
      <c r="D272" s="842" t="s">
        <v>64</v>
      </c>
      <c r="E272" s="842">
        <v>19</v>
      </c>
      <c r="F272" s="829">
        <v>400</v>
      </c>
      <c r="G272" s="830">
        <v>2025</v>
      </c>
      <c r="H272" s="830">
        <v>5</v>
      </c>
      <c r="I272" s="830">
        <v>2030</v>
      </c>
      <c r="J272" s="830">
        <v>100</v>
      </c>
      <c r="K272" s="843">
        <v>4408.4354703044401</v>
      </c>
      <c r="L272" s="843">
        <v>0.57999999999999996</v>
      </c>
      <c r="M272" s="844">
        <v>0</v>
      </c>
      <c r="N272" s="844">
        <v>0</v>
      </c>
      <c r="O272" s="845">
        <v>20.2</v>
      </c>
      <c r="P272" s="844">
        <v>0.45</v>
      </c>
      <c r="Q272" s="845">
        <v>207.945069353983</v>
      </c>
      <c r="R272" s="829" t="s">
        <v>23</v>
      </c>
      <c r="S272" s="836">
        <v>0.8</v>
      </c>
      <c r="T272" s="836">
        <v>0.02</v>
      </c>
      <c r="U272" s="846">
        <v>0.04</v>
      </c>
      <c r="V272" s="847" t="s">
        <v>23</v>
      </c>
      <c r="W272" s="848">
        <v>0</v>
      </c>
      <c r="X272" s="848">
        <v>0</v>
      </c>
      <c r="Y272" s="849">
        <v>0</v>
      </c>
      <c r="Z272" s="850">
        <v>0</v>
      </c>
      <c r="AD272" s="952" t="s">
        <v>64</v>
      </c>
      <c r="AE272" s="947">
        <v>19</v>
      </c>
      <c r="AF272" s="923">
        <v>4408.4354703044401</v>
      </c>
      <c r="AG272" s="923">
        <v>207.945069353983</v>
      </c>
      <c r="AH272" s="948">
        <v>3.1210000000000002E-2</v>
      </c>
      <c r="AI272" s="937">
        <v>144.07723664273939</v>
      </c>
      <c r="AJ272" s="937">
        <v>20.2</v>
      </c>
      <c r="AK272" s="792">
        <v>2.617264731564849E-2</v>
      </c>
      <c r="AL272" s="923">
        <v>0.52868747577609954</v>
      </c>
      <c r="AM272" s="923">
        <v>0</v>
      </c>
      <c r="AN272" s="937">
        <v>20.728687475776098</v>
      </c>
      <c r="AO272" s="937">
        <v>164.80592411851549</v>
      </c>
      <c r="AP272" s="792">
        <v>0.41666666666666669</v>
      </c>
      <c r="AQ272" s="937">
        <v>45.15230797767547</v>
      </c>
      <c r="AR272" s="886">
        <v>0.8</v>
      </c>
      <c r="AS272" s="923">
        <v>0</v>
      </c>
      <c r="AT272" s="923">
        <v>0</v>
      </c>
      <c r="AU272" s="949">
        <v>0.57999999999999996</v>
      </c>
      <c r="AV272" s="944">
        <v>0</v>
      </c>
      <c r="AW272" s="923">
        <v>0</v>
      </c>
      <c r="AX272" s="23">
        <v>0</v>
      </c>
      <c r="AY272" s="937">
        <v>45.732307977675468</v>
      </c>
      <c r="AZ272" s="986">
        <v>-19.505817217922385</v>
      </c>
      <c r="BA272" s="950">
        <v>45.732307977675468</v>
      </c>
      <c r="BB272" s="951">
        <v>164.80592411851549</v>
      </c>
      <c r="BL272" s="887"/>
      <c r="BN272" s="945"/>
    </row>
    <row r="273" spans="3:66">
      <c r="C273" s="841" t="s">
        <v>235</v>
      </c>
      <c r="D273" s="842" t="s">
        <v>65</v>
      </c>
      <c r="E273" s="842">
        <v>497</v>
      </c>
      <c r="F273" s="829">
        <v>400</v>
      </c>
      <c r="G273" s="830">
        <v>2025</v>
      </c>
      <c r="H273" s="830">
        <v>5</v>
      </c>
      <c r="I273" s="830">
        <v>2030</v>
      </c>
      <c r="J273" s="830">
        <v>100</v>
      </c>
      <c r="K273" s="843">
        <v>4491.6134980460329</v>
      </c>
      <c r="L273" s="843">
        <v>0.57999999999999996</v>
      </c>
      <c r="M273" s="844">
        <v>0</v>
      </c>
      <c r="N273" s="844">
        <v>0</v>
      </c>
      <c r="O273" s="845">
        <v>20.2</v>
      </c>
      <c r="P273" s="844">
        <v>0.45</v>
      </c>
      <c r="Q273" s="845">
        <v>207.945069353983</v>
      </c>
      <c r="R273" s="829" t="s">
        <v>23</v>
      </c>
      <c r="S273" s="836">
        <v>0.8</v>
      </c>
      <c r="T273" s="836">
        <v>0.02</v>
      </c>
      <c r="U273" s="846">
        <v>0.04</v>
      </c>
      <c r="V273" s="847" t="s">
        <v>23</v>
      </c>
      <c r="W273" s="848">
        <v>0</v>
      </c>
      <c r="X273" s="848">
        <v>0</v>
      </c>
      <c r="Y273" s="849">
        <v>0</v>
      </c>
      <c r="Z273" s="850">
        <v>0</v>
      </c>
      <c r="AD273" s="952" t="s">
        <v>65</v>
      </c>
      <c r="AE273" s="947">
        <v>497</v>
      </c>
      <c r="AF273" s="923">
        <v>4491.6134980460329</v>
      </c>
      <c r="AG273" s="923">
        <v>207.945069353983</v>
      </c>
      <c r="AH273" s="948">
        <v>3.1210000000000002E-2</v>
      </c>
      <c r="AI273" s="937">
        <v>146.67322288855451</v>
      </c>
      <c r="AJ273" s="937">
        <v>20.2</v>
      </c>
      <c r="AK273" s="792">
        <v>2.617264731564849E-2</v>
      </c>
      <c r="AL273" s="923">
        <v>0.52868747577609954</v>
      </c>
      <c r="AM273" s="923">
        <v>0</v>
      </c>
      <c r="AN273" s="937">
        <v>20.728687475776098</v>
      </c>
      <c r="AO273" s="937">
        <v>167.4019103643306</v>
      </c>
      <c r="AP273" s="792">
        <v>0.41666666666666669</v>
      </c>
      <c r="AQ273" s="937">
        <v>45.863537086117972</v>
      </c>
      <c r="AR273" s="886">
        <v>0.8</v>
      </c>
      <c r="AS273" s="923">
        <v>0</v>
      </c>
      <c r="AT273" s="923">
        <v>0</v>
      </c>
      <c r="AU273" s="949">
        <v>0.57999999999999996</v>
      </c>
      <c r="AV273" s="944">
        <v>0</v>
      </c>
      <c r="AW273" s="923">
        <v>0</v>
      </c>
      <c r="AX273" s="23">
        <v>0</v>
      </c>
      <c r="AY273" s="937">
        <v>46.443537086117971</v>
      </c>
      <c r="AZ273" s="986">
        <v>-19.873851505052993</v>
      </c>
      <c r="BA273" s="950">
        <v>46.443537086117971</v>
      </c>
      <c r="BB273" s="951">
        <v>167.4019103643306</v>
      </c>
      <c r="BL273" s="887"/>
      <c r="BN273" s="945"/>
    </row>
    <row r="274" spans="3:66">
      <c r="C274" s="841" t="s">
        <v>236</v>
      </c>
      <c r="D274" s="842" t="s">
        <v>56</v>
      </c>
      <c r="E274" s="842">
        <v>2353</v>
      </c>
      <c r="F274" s="829">
        <v>400</v>
      </c>
      <c r="G274" s="830">
        <v>2025</v>
      </c>
      <c r="H274" s="830">
        <v>5</v>
      </c>
      <c r="I274" s="830">
        <v>2030</v>
      </c>
      <c r="J274" s="830">
        <v>100</v>
      </c>
      <c r="K274" s="843">
        <v>4283.6684286920499</v>
      </c>
      <c r="L274" s="843">
        <v>0.57999999999999996</v>
      </c>
      <c r="M274" s="844">
        <v>0</v>
      </c>
      <c r="N274" s="844">
        <v>0</v>
      </c>
      <c r="O274" s="845">
        <v>20.2</v>
      </c>
      <c r="P274" s="844">
        <v>0.45</v>
      </c>
      <c r="Q274" s="845">
        <v>207.945069353983</v>
      </c>
      <c r="R274" s="829" t="s">
        <v>23</v>
      </c>
      <c r="S274" s="836">
        <v>0.8</v>
      </c>
      <c r="T274" s="836">
        <v>0.02</v>
      </c>
      <c r="U274" s="846">
        <v>0.04</v>
      </c>
      <c r="V274" s="847" t="s">
        <v>23</v>
      </c>
      <c r="W274" s="848">
        <v>0</v>
      </c>
      <c r="X274" s="848">
        <v>0</v>
      </c>
      <c r="Y274" s="849">
        <v>0</v>
      </c>
      <c r="Z274" s="850">
        <v>0</v>
      </c>
      <c r="AD274" s="952" t="s">
        <v>56</v>
      </c>
      <c r="AE274" s="947">
        <v>2353</v>
      </c>
      <c r="AF274" s="923">
        <v>4283.6684286920499</v>
      </c>
      <c r="AG274" s="923">
        <v>207.945069353983</v>
      </c>
      <c r="AH274" s="948">
        <v>3.1210000000000002E-2</v>
      </c>
      <c r="AI274" s="937">
        <v>140.18325727401668</v>
      </c>
      <c r="AJ274" s="937">
        <v>20.2</v>
      </c>
      <c r="AK274" s="792">
        <v>2.617264731564849E-2</v>
      </c>
      <c r="AL274" s="923">
        <v>0.52868747577609954</v>
      </c>
      <c r="AM274" s="923">
        <v>0</v>
      </c>
      <c r="AN274" s="937">
        <v>20.728687475776098</v>
      </c>
      <c r="AO274" s="937">
        <v>160.91194474979278</v>
      </c>
      <c r="AP274" s="792">
        <v>0.41666666666666669</v>
      </c>
      <c r="AQ274" s="937">
        <v>44.08546431501172</v>
      </c>
      <c r="AR274" s="886">
        <v>0.8</v>
      </c>
      <c r="AS274" s="923">
        <v>0</v>
      </c>
      <c r="AT274" s="923">
        <v>0</v>
      </c>
      <c r="AU274" s="949">
        <v>0.57999999999999996</v>
      </c>
      <c r="AV274" s="944">
        <v>0</v>
      </c>
      <c r="AW274" s="923">
        <v>0</v>
      </c>
      <c r="AX274" s="23">
        <v>0</v>
      </c>
      <c r="AY274" s="937">
        <v>44.665464315011718</v>
      </c>
      <c r="AZ274" s="986">
        <v>-18.953765787226466</v>
      </c>
      <c r="BA274" s="950">
        <v>44.665464315011718</v>
      </c>
      <c r="BB274" s="951">
        <v>160.91194474979278</v>
      </c>
      <c r="BL274" s="887"/>
      <c r="BN274" s="945"/>
    </row>
    <row r="275" spans="3:66">
      <c r="C275" s="841" t="s">
        <v>237</v>
      </c>
      <c r="D275" s="842" t="s">
        <v>66</v>
      </c>
      <c r="E275" s="842">
        <v>2814</v>
      </c>
      <c r="F275" s="829">
        <v>400</v>
      </c>
      <c r="G275" s="830">
        <v>2025</v>
      </c>
      <c r="H275" s="830">
        <v>5</v>
      </c>
      <c r="I275" s="830">
        <v>2030</v>
      </c>
      <c r="J275" s="830">
        <v>100</v>
      </c>
      <c r="K275" s="843">
        <v>4242.0794148212535</v>
      </c>
      <c r="L275" s="843">
        <v>0.57999999999999996</v>
      </c>
      <c r="M275" s="844">
        <v>0</v>
      </c>
      <c r="N275" s="844">
        <v>0</v>
      </c>
      <c r="O275" s="845">
        <v>20.2</v>
      </c>
      <c r="P275" s="844">
        <v>0.45</v>
      </c>
      <c r="Q275" s="845">
        <v>207.945069353983</v>
      </c>
      <c r="R275" s="829" t="s">
        <v>23</v>
      </c>
      <c r="S275" s="836">
        <v>0.8</v>
      </c>
      <c r="T275" s="836">
        <v>0.02</v>
      </c>
      <c r="U275" s="846">
        <v>0.04</v>
      </c>
      <c r="V275" s="847" t="s">
        <v>23</v>
      </c>
      <c r="W275" s="848">
        <v>0</v>
      </c>
      <c r="X275" s="848">
        <v>0</v>
      </c>
      <c r="Y275" s="849">
        <v>0</v>
      </c>
      <c r="Z275" s="850">
        <v>0</v>
      </c>
      <c r="AD275" s="952" t="s">
        <v>66</v>
      </c>
      <c r="AE275" s="947">
        <v>2814</v>
      </c>
      <c r="AF275" s="923">
        <v>4242.0794148212535</v>
      </c>
      <c r="AG275" s="923">
        <v>207.945069353983</v>
      </c>
      <c r="AH275" s="948">
        <v>3.1210000000000002E-2</v>
      </c>
      <c r="AI275" s="937">
        <v>138.88526415110914</v>
      </c>
      <c r="AJ275" s="937">
        <v>20.2</v>
      </c>
      <c r="AK275" s="792">
        <v>2.617264731564849E-2</v>
      </c>
      <c r="AL275" s="923">
        <v>0.52868747577609954</v>
      </c>
      <c r="AM275" s="923">
        <v>0</v>
      </c>
      <c r="AN275" s="937">
        <v>20.728687475776098</v>
      </c>
      <c r="AO275" s="937">
        <v>159.61395162688524</v>
      </c>
      <c r="AP275" s="792">
        <v>0.41666666666666669</v>
      </c>
      <c r="AQ275" s="937">
        <v>43.729849760790472</v>
      </c>
      <c r="AR275" s="886">
        <v>0.8</v>
      </c>
      <c r="AS275" s="923">
        <v>0</v>
      </c>
      <c r="AT275" s="923">
        <v>0</v>
      </c>
      <c r="AU275" s="949">
        <v>0.57999999999999996</v>
      </c>
      <c r="AV275" s="944">
        <v>0</v>
      </c>
      <c r="AW275" s="923">
        <v>0</v>
      </c>
      <c r="AX275" s="23">
        <v>0</v>
      </c>
      <c r="AY275" s="937">
        <v>44.30984976079047</v>
      </c>
      <c r="AZ275" s="986">
        <v>-18.76974864366116</v>
      </c>
      <c r="BA275" s="950">
        <v>44.30984976079047</v>
      </c>
      <c r="BB275" s="951">
        <v>159.61395162688524</v>
      </c>
      <c r="BL275" s="887"/>
      <c r="BN275" s="945"/>
    </row>
    <row r="276" spans="3:66">
      <c r="C276" s="841" t="s">
        <v>61</v>
      </c>
      <c r="D276" s="842" t="s">
        <v>67</v>
      </c>
      <c r="E276" s="842">
        <v>4225</v>
      </c>
      <c r="F276" s="829">
        <v>400</v>
      </c>
      <c r="G276" s="830">
        <v>2025</v>
      </c>
      <c r="H276" s="830">
        <v>5</v>
      </c>
      <c r="I276" s="830">
        <v>2030</v>
      </c>
      <c r="J276" s="830">
        <v>100</v>
      </c>
      <c r="K276" s="843">
        <v>4283.6684286920499</v>
      </c>
      <c r="L276" s="843">
        <v>0.57999999999999996</v>
      </c>
      <c r="M276" s="844">
        <v>0</v>
      </c>
      <c r="N276" s="844">
        <v>0</v>
      </c>
      <c r="O276" s="845">
        <v>20.2</v>
      </c>
      <c r="P276" s="844">
        <v>0.45</v>
      </c>
      <c r="Q276" s="845">
        <v>207.945069353983</v>
      </c>
      <c r="R276" s="829" t="s">
        <v>23</v>
      </c>
      <c r="S276" s="836">
        <v>0.8</v>
      </c>
      <c r="T276" s="836">
        <v>0.02</v>
      </c>
      <c r="U276" s="846">
        <v>0.04</v>
      </c>
      <c r="V276" s="847" t="s">
        <v>23</v>
      </c>
      <c r="W276" s="848">
        <v>0</v>
      </c>
      <c r="X276" s="848">
        <v>0</v>
      </c>
      <c r="Y276" s="849">
        <v>0</v>
      </c>
      <c r="Z276" s="850">
        <v>0</v>
      </c>
      <c r="AD276" s="952" t="s">
        <v>67</v>
      </c>
      <c r="AE276" s="947">
        <v>4225</v>
      </c>
      <c r="AF276" s="923">
        <v>4283.6684286920499</v>
      </c>
      <c r="AG276" s="923">
        <v>207.945069353983</v>
      </c>
      <c r="AH276" s="948">
        <v>3.1210000000000002E-2</v>
      </c>
      <c r="AI276" s="937">
        <v>140.18325727401668</v>
      </c>
      <c r="AJ276" s="937">
        <v>20.2</v>
      </c>
      <c r="AK276" s="792">
        <v>2.617264731564849E-2</v>
      </c>
      <c r="AL276" s="923">
        <v>0.52868747577609954</v>
      </c>
      <c r="AM276" s="923">
        <v>0</v>
      </c>
      <c r="AN276" s="937">
        <v>20.728687475776098</v>
      </c>
      <c r="AO276" s="937">
        <v>160.91194474979278</v>
      </c>
      <c r="AP276" s="792">
        <v>0.41666666666666669</v>
      </c>
      <c r="AQ276" s="937">
        <v>44.08546431501172</v>
      </c>
      <c r="AR276" s="886">
        <v>0.8</v>
      </c>
      <c r="AS276" s="923">
        <v>0</v>
      </c>
      <c r="AT276" s="923">
        <v>0</v>
      </c>
      <c r="AU276" s="949">
        <v>0.57999999999999996</v>
      </c>
      <c r="AV276" s="944">
        <v>0</v>
      </c>
      <c r="AW276" s="923">
        <v>0</v>
      </c>
      <c r="AX276" s="23">
        <v>0</v>
      </c>
      <c r="AY276" s="937">
        <v>44.665464315011718</v>
      </c>
      <c r="AZ276" s="986">
        <v>-18.953765787226466</v>
      </c>
      <c r="BA276" s="950">
        <v>44.665464315011718</v>
      </c>
      <c r="BB276" s="951">
        <v>160.91194474979278</v>
      </c>
      <c r="BL276" s="887"/>
      <c r="BN276" s="945"/>
    </row>
    <row r="277" spans="3:66">
      <c r="C277" s="841" t="s">
        <v>238</v>
      </c>
      <c r="D277" s="842" t="s">
        <v>68</v>
      </c>
      <c r="E277" s="842">
        <v>6130</v>
      </c>
      <c r="F277" s="829">
        <v>400</v>
      </c>
      <c r="G277" s="830">
        <v>2025</v>
      </c>
      <c r="H277" s="830">
        <v>5</v>
      </c>
      <c r="I277" s="830">
        <v>2030</v>
      </c>
      <c r="J277" s="830">
        <v>100</v>
      </c>
      <c r="K277" s="843">
        <v>4117.3123732088634</v>
      </c>
      <c r="L277" s="843">
        <v>0.57999999999999996</v>
      </c>
      <c r="M277" s="844">
        <v>0</v>
      </c>
      <c r="N277" s="844">
        <v>0</v>
      </c>
      <c r="O277" s="845">
        <v>20.2</v>
      </c>
      <c r="P277" s="844">
        <v>0.45</v>
      </c>
      <c r="Q277" s="845">
        <v>207.945069353983</v>
      </c>
      <c r="R277" s="829" t="s">
        <v>23</v>
      </c>
      <c r="S277" s="836">
        <v>0.8</v>
      </c>
      <c r="T277" s="836">
        <v>0.02</v>
      </c>
      <c r="U277" s="846">
        <v>0.04</v>
      </c>
      <c r="V277" s="847" t="s">
        <v>23</v>
      </c>
      <c r="W277" s="848">
        <v>0</v>
      </c>
      <c r="X277" s="848">
        <v>0</v>
      </c>
      <c r="Y277" s="849">
        <v>0</v>
      </c>
      <c r="Z277" s="850">
        <v>0</v>
      </c>
      <c r="AD277" s="952" t="s">
        <v>68</v>
      </c>
      <c r="AE277" s="947">
        <v>6130</v>
      </c>
      <c r="AF277" s="923">
        <v>4117.3123732088634</v>
      </c>
      <c r="AG277" s="923">
        <v>207.945069353983</v>
      </c>
      <c r="AH277" s="948">
        <v>3.1210000000000002E-2</v>
      </c>
      <c r="AI277" s="937">
        <v>134.99128478238643</v>
      </c>
      <c r="AJ277" s="937">
        <v>20.2</v>
      </c>
      <c r="AK277" s="792">
        <v>2.617264731564849E-2</v>
      </c>
      <c r="AL277" s="923">
        <v>0.52868747577609954</v>
      </c>
      <c r="AM277" s="923">
        <v>0</v>
      </c>
      <c r="AN277" s="937">
        <v>20.728687475776098</v>
      </c>
      <c r="AO277" s="937">
        <v>155.71997225816253</v>
      </c>
      <c r="AP277" s="792">
        <v>0.41666666666666669</v>
      </c>
      <c r="AQ277" s="937">
        <v>42.663006098126715</v>
      </c>
      <c r="AR277" s="886">
        <v>0.8</v>
      </c>
      <c r="AS277" s="923">
        <v>0</v>
      </c>
      <c r="AT277" s="923">
        <v>0</v>
      </c>
      <c r="AU277" s="949">
        <v>0.57999999999999996</v>
      </c>
      <c r="AV277" s="944">
        <v>0</v>
      </c>
      <c r="AW277" s="923">
        <v>0</v>
      </c>
      <c r="AX277" s="23">
        <v>0</v>
      </c>
      <c r="AY277" s="937">
        <v>43.243006098126713</v>
      </c>
      <c r="AZ277" s="986">
        <v>-18.217697212965245</v>
      </c>
      <c r="BA277" s="950">
        <v>43.243006098126713</v>
      </c>
      <c r="BB277" s="951">
        <v>155.71997225816253</v>
      </c>
      <c r="BL277" s="887"/>
      <c r="BN277" s="945"/>
    </row>
    <row r="278" spans="3:66">
      <c r="C278" s="826" t="s">
        <v>22</v>
      </c>
      <c r="D278" s="827" t="s">
        <v>123</v>
      </c>
      <c r="E278" s="827" t="s">
        <v>19</v>
      </c>
      <c r="F278" s="852">
        <v>400</v>
      </c>
      <c r="G278" s="853">
        <v>2025</v>
      </c>
      <c r="H278" s="854">
        <v>5</v>
      </c>
      <c r="I278" s="855">
        <v>2030</v>
      </c>
      <c r="J278" s="853">
        <v>100</v>
      </c>
      <c r="K278" s="856">
        <v>2883.2434556811477</v>
      </c>
      <c r="L278" s="856">
        <v>0.57999999999999996</v>
      </c>
      <c r="M278" s="857">
        <v>0</v>
      </c>
      <c r="N278" s="857">
        <v>0</v>
      </c>
      <c r="O278" s="858">
        <v>20.2</v>
      </c>
      <c r="P278" s="857">
        <v>0.45</v>
      </c>
      <c r="Q278" s="858">
        <v>144.16217278405739</v>
      </c>
      <c r="R278" s="852" t="s">
        <v>23</v>
      </c>
      <c r="S278" s="859">
        <v>0.8</v>
      </c>
      <c r="T278" s="859">
        <v>0.02</v>
      </c>
      <c r="U278" s="860">
        <v>0.04</v>
      </c>
      <c r="V278" s="861" t="s">
        <v>23</v>
      </c>
      <c r="W278" s="862">
        <v>0</v>
      </c>
      <c r="X278" s="862">
        <v>0</v>
      </c>
      <c r="Y278" s="863">
        <v>0</v>
      </c>
      <c r="Z278" s="696">
        <v>0</v>
      </c>
      <c r="AD278" s="946" t="s">
        <v>123</v>
      </c>
      <c r="AE278" s="947" t="s">
        <v>19</v>
      </c>
      <c r="AF278" s="923">
        <v>2883.2434556811477</v>
      </c>
      <c r="AG278" s="923">
        <v>144.16217278405739</v>
      </c>
      <c r="AH278" s="948">
        <v>3.1210000000000002E-2</v>
      </c>
      <c r="AI278" s="937">
        <v>94.48532966439906</v>
      </c>
      <c r="AJ278" s="937">
        <v>20.2</v>
      </c>
      <c r="AK278" s="792">
        <v>2.617264731564849E-2</v>
      </c>
      <c r="AL278" s="923">
        <v>0.52868747577609954</v>
      </c>
      <c r="AM278" s="923">
        <v>0</v>
      </c>
      <c r="AN278" s="937">
        <v>20.728687475776098</v>
      </c>
      <c r="AO278" s="937">
        <v>115.21401714017516</v>
      </c>
      <c r="AP278" s="792">
        <v>0.16666666666666666</v>
      </c>
      <c r="AQ278" s="937">
        <v>78.913710369982994</v>
      </c>
      <c r="AR278" s="886">
        <v>0.8</v>
      </c>
      <c r="AS278" s="923">
        <v>0</v>
      </c>
      <c r="AT278" s="923">
        <v>0</v>
      </c>
      <c r="AU278" s="949">
        <v>0.57999999999999996</v>
      </c>
      <c r="AV278" s="944">
        <v>0</v>
      </c>
      <c r="AW278" s="923">
        <v>0</v>
      </c>
      <c r="AX278" s="23">
        <v>0</v>
      </c>
      <c r="AY278" s="937">
        <v>79.493710369982992</v>
      </c>
      <c r="AZ278" s="986">
        <v>-31.893412198116803</v>
      </c>
      <c r="BA278" s="950">
        <v>79.493710369982992</v>
      </c>
      <c r="BB278" s="951">
        <v>115.21401714017516</v>
      </c>
      <c r="BL278" s="887"/>
      <c r="BN278" s="945"/>
    </row>
    <row r="279" spans="3:66">
      <c r="C279" s="841" t="s">
        <v>234</v>
      </c>
      <c r="D279" s="842" t="s">
        <v>64</v>
      </c>
      <c r="E279" s="842">
        <v>19</v>
      </c>
      <c r="F279" s="829">
        <v>400</v>
      </c>
      <c r="G279" s="830">
        <v>2025</v>
      </c>
      <c r="H279" s="830">
        <v>5</v>
      </c>
      <c r="I279" s="830">
        <v>2030</v>
      </c>
      <c r="J279" s="830">
        <v>100</v>
      </c>
      <c r="K279" s="843">
        <v>3056.2380630220168</v>
      </c>
      <c r="L279" s="843">
        <v>0.57999999999999996</v>
      </c>
      <c r="M279" s="844">
        <v>0</v>
      </c>
      <c r="N279" s="844">
        <v>0</v>
      </c>
      <c r="O279" s="845">
        <v>20.2</v>
      </c>
      <c r="P279" s="844">
        <v>0.45</v>
      </c>
      <c r="Q279" s="845">
        <v>144.16217278405739</v>
      </c>
      <c r="R279" s="829" t="s">
        <v>23</v>
      </c>
      <c r="S279" s="836">
        <v>0.8</v>
      </c>
      <c r="T279" s="836">
        <v>0.02</v>
      </c>
      <c r="U279" s="846">
        <v>0.04</v>
      </c>
      <c r="V279" s="847" t="s">
        <v>23</v>
      </c>
      <c r="W279" s="848">
        <v>0</v>
      </c>
      <c r="X279" s="848">
        <v>0</v>
      </c>
      <c r="Y279" s="849">
        <v>0</v>
      </c>
      <c r="Z279" s="850">
        <v>0</v>
      </c>
      <c r="AD279" s="952" t="s">
        <v>64</v>
      </c>
      <c r="AE279" s="947">
        <v>19</v>
      </c>
      <c r="AF279" s="923">
        <v>3056.2380630220168</v>
      </c>
      <c r="AG279" s="923">
        <v>144.16217278405739</v>
      </c>
      <c r="AH279" s="948">
        <v>3.1210000000000002E-2</v>
      </c>
      <c r="AI279" s="937">
        <v>99.884491359507578</v>
      </c>
      <c r="AJ279" s="937">
        <v>20.2</v>
      </c>
      <c r="AK279" s="792">
        <v>2.617264731564849E-2</v>
      </c>
      <c r="AL279" s="923">
        <v>0.52868747577609954</v>
      </c>
      <c r="AM279" s="923">
        <v>0</v>
      </c>
      <c r="AN279" s="937">
        <v>20.728687475776098</v>
      </c>
      <c r="AO279" s="937">
        <v>120.61317883528368</v>
      </c>
      <c r="AP279" s="792">
        <v>0.16666666666666666</v>
      </c>
      <c r="AQ279" s="937">
        <v>82.611766325536763</v>
      </c>
      <c r="AR279" s="886">
        <v>0.8</v>
      </c>
      <c r="AS279" s="923">
        <v>0</v>
      </c>
      <c r="AT279" s="923">
        <v>0</v>
      </c>
      <c r="AU279" s="949">
        <v>0.57999999999999996</v>
      </c>
      <c r="AV279" s="944">
        <v>0</v>
      </c>
      <c r="AW279" s="923">
        <v>0</v>
      </c>
      <c r="AX279" s="23">
        <v>0</v>
      </c>
      <c r="AY279" s="937">
        <v>83.191766325536761</v>
      </c>
      <c r="AZ279" s="986">
        <v>-33.807016930003812</v>
      </c>
      <c r="BA279" s="950">
        <v>83.191766325536761</v>
      </c>
      <c r="BB279" s="951">
        <v>120.61317883528368</v>
      </c>
      <c r="BL279" s="887"/>
      <c r="BN279" s="945"/>
    </row>
    <row r="280" spans="3:66">
      <c r="C280" s="841" t="s">
        <v>235</v>
      </c>
      <c r="D280" s="842" t="s">
        <v>65</v>
      </c>
      <c r="E280" s="842">
        <v>497</v>
      </c>
      <c r="F280" s="829">
        <v>400</v>
      </c>
      <c r="G280" s="830">
        <v>2025</v>
      </c>
      <c r="H280" s="830">
        <v>5</v>
      </c>
      <c r="I280" s="830">
        <v>2030</v>
      </c>
      <c r="J280" s="830">
        <v>100</v>
      </c>
      <c r="K280" s="843">
        <v>3113.9029321356397</v>
      </c>
      <c r="L280" s="843">
        <v>0.57999999999999996</v>
      </c>
      <c r="M280" s="844">
        <v>0</v>
      </c>
      <c r="N280" s="844">
        <v>0</v>
      </c>
      <c r="O280" s="845">
        <v>20.2</v>
      </c>
      <c r="P280" s="844">
        <v>0.45</v>
      </c>
      <c r="Q280" s="845">
        <v>144.16217278405739</v>
      </c>
      <c r="R280" s="829" t="s">
        <v>23</v>
      </c>
      <c r="S280" s="836">
        <v>0.8</v>
      </c>
      <c r="T280" s="836">
        <v>0.02</v>
      </c>
      <c r="U280" s="846">
        <v>0.04</v>
      </c>
      <c r="V280" s="847" t="s">
        <v>23</v>
      </c>
      <c r="W280" s="848">
        <v>0</v>
      </c>
      <c r="X280" s="848">
        <v>0</v>
      </c>
      <c r="Y280" s="849">
        <v>0</v>
      </c>
      <c r="Z280" s="850">
        <v>0</v>
      </c>
      <c r="AD280" s="952" t="s">
        <v>65</v>
      </c>
      <c r="AE280" s="947">
        <v>497</v>
      </c>
      <c r="AF280" s="923">
        <v>3113.9029321356397</v>
      </c>
      <c r="AG280" s="923">
        <v>144.16217278405739</v>
      </c>
      <c r="AH280" s="948">
        <v>3.1210000000000002E-2</v>
      </c>
      <c r="AI280" s="937">
        <v>101.68421192454376</v>
      </c>
      <c r="AJ280" s="937">
        <v>20.2</v>
      </c>
      <c r="AK280" s="792">
        <v>2.617264731564849E-2</v>
      </c>
      <c r="AL280" s="923">
        <v>0.52868747577609954</v>
      </c>
      <c r="AM280" s="923">
        <v>0</v>
      </c>
      <c r="AN280" s="937">
        <v>20.728687475776098</v>
      </c>
      <c r="AO280" s="937">
        <v>122.41289940031986</v>
      </c>
      <c r="AP280" s="792">
        <v>0.16666666666666666</v>
      </c>
      <c r="AQ280" s="937">
        <v>83.844451644054701</v>
      </c>
      <c r="AR280" s="886">
        <v>0.8</v>
      </c>
      <c r="AS280" s="923">
        <v>0</v>
      </c>
      <c r="AT280" s="923">
        <v>0</v>
      </c>
      <c r="AU280" s="949">
        <v>0.57999999999999996</v>
      </c>
      <c r="AV280" s="944">
        <v>0</v>
      </c>
      <c r="AW280" s="923">
        <v>0</v>
      </c>
      <c r="AX280" s="23">
        <v>0</v>
      </c>
      <c r="AY280" s="937">
        <v>84.424451644054699</v>
      </c>
      <c r="AZ280" s="986">
        <v>-34.444885173966149</v>
      </c>
      <c r="BA280" s="950">
        <v>84.424451644054699</v>
      </c>
      <c r="BB280" s="951">
        <v>122.41289940031986</v>
      </c>
      <c r="BL280" s="887"/>
      <c r="BN280" s="945"/>
    </row>
    <row r="281" spans="3:66">
      <c r="C281" s="841" t="s">
        <v>236</v>
      </c>
      <c r="D281" s="842" t="s">
        <v>56</v>
      </c>
      <c r="E281" s="842">
        <v>2353</v>
      </c>
      <c r="F281" s="829">
        <v>400</v>
      </c>
      <c r="G281" s="830">
        <v>2025</v>
      </c>
      <c r="H281" s="830">
        <v>5</v>
      </c>
      <c r="I281" s="830">
        <v>2030</v>
      </c>
      <c r="J281" s="830">
        <v>100</v>
      </c>
      <c r="K281" s="843">
        <v>2969.7407593515823</v>
      </c>
      <c r="L281" s="843">
        <v>0.57999999999999996</v>
      </c>
      <c r="M281" s="844">
        <v>0</v>
      </c>
      <c r="N281" s="844">
        <v>0</v>
      </c>
      <c r="O281" s="845">
        <v>20.2</v>
      </c>
      <c r="P281" s="844">
        <v>0.45</v>
      </c>
      <c r="Q281" s="845">
        <v>144.16217278405739</v>
      </c>
      <c r="R281" s="829" t="s">
        <v>23</v>
      </c>
      <c r="S281" s="836">
        <v>0.8</v>
      </c>
      <c r="T281" s="836">
        <v>0.02</v>
      </c>
      <c r="U281" s="846">
        <v>0.04</v>
      </c>
      <c r="V281" s="847" t="s">
        <v>23</v>
      </c>
      <c r="W281" s="848">
        <v>0</v>
      </c>
      <c r="X281" s="848">
        <v>0</v>
      </c>
      <c r="Y281" s="849">
        <v>0</v>
      </c>
      <c r="Z281" s="850">
        <v>0</v>
      </c>
      <c r="AD281" s="952" t="s">
        <v>56</v>
      </c>
      <c r="AE281" s="947">
        <v>2353</v>
      </c>
      <c r="AF281" s="923">
        <v>2969.7407593515823</v>
      </c>
      <c r="AG281" s="923">
        <v>144.16217278405739</v>
      </c>
      <c r="AH281" s="948">
        <v>3.1210000000000002E-2</v>
      </c>
      <c r="AI281" s="937">
        <v>97.184910511953319</v>
      </c>
      <c r="AJ281" s="937">
        <v>20.2</v>
      </c>
      <c r="AK281" s="792">
        <v>2.617264731564849E-2</v>
      </c>
      <c r="AL281" s="923">
        <v>0.52868747577609954</v>
      </c>
      <c r="AM281" s="923">
        <v>0</v>
      </c>
      <c r="AN281" s="937">
        <v>20.728687475776098</v>
      </c>
      <c r="AO281" s="937">
        <v>117.91359798772942</v>
      </c>
      <c r="AP281" s="792">
        <v>0.16666666666666666</v>
      </c>
      <c r="AQ281" s="937">
        <v>80.762738347759878</v>
      </c>
      <c r="AR281" s="886">
        <v>0.8</v>
      </c>
      <c r="AS281" s="923">
        <v>0</v>
      </c>
      <c r="AT281" s="923">
        <v>0</v>
      </c>
      <c r="AU281" s="949">
        <v>0.57999999999999996</v>
      </c>
      <c r="AV281" s="944">
        <v>0</v>
      </c>
      <c r="AW281" s="923">
        <v>0</v>
      </c>
      <c r="AX281" s="23">
        <v>0</v>
      </c>
      <c r="AY281" s="937">
        <v>81.342738347759877</v>
      </c>
      <c r="AZ281" s="986">
        <v>-32.850214564060309</v>
      </c>
      <c r="BA281" s="950">
        <v>81.342738347759877</v>
      </c>
      <c r="BB281" s="951">
        <v>117.91359798772942</v>
      </c>
      <c r="BL281" s="887"/>
      <c r="BN281" s="945"/>
    </row>
    <row r="282" spans="3:66">
      <c r="C282" s="841" t="s">
        <v>237</v>
      </c>
      <c r="D282" s="842" t="s">
        <v>66</v>
      </c>
      <c r="E282" s="842">
        <v>2814</v>
      </c>
      <c r="F282" s="829">
        <v>400</v>
      </c>
      <c r="G282" s="830">
        <v>2025</v>
      </c>
      <c r="H282" s="830">
        <v>5</v>
      </c>
      <c r="I282" s="830">
        <v>2030</v>
      </c>
      <c r="J282" s="830">
        <v>100</v>
      </c>
      <c r="K282" s="843">
        <v>2940.9083247947706</v>
      </c>
      <c r="L282" s="843">
        <v>0.57999999999999996</v>
      </c>
      <c r="M282" s="844">
        <v>0</v>
      </c>
      <c r="N282" s="844">
        <v>0</v>
      </c>
      <c r="O282" s="845">
        <v>20.2</v>
      </c>
      <c r="P282" s="844">
        <v>0.45</v>
      </c>
      <c r="Q282" s="845">
        <v>144.16217278405739</v>
      </c>
      <c r="R282" s="829" t="s">
        <v>23</v>
      </c>
      <c r="S282" s="836">
        <v>0.8</v>
      </c>
      <c r="T282" s="836">
        <v>0.02</v>
      </c>
      <c r="U282" s="846">
        <v>0.04</v>
      </c>
      <c r="V282" s="847" t="s">
        <v>23</v>
      </c>
      <c r="W282" s="848">
        <v>0</v>
      </c>
      <c r="X282" s="848">
        <v>0</v>
      </c>
      <c r="Y282" s="849">
        <v>0</v>
      </c>
      <c r="Z282" s="850">
        <v>0</v>
      </c>
      <c r="AD282" s="952" t="s">
        <v>66</v>
      </c>
      <c r="AE282" s="947">
        <v>2814</v>
      </c>
      <c r="AF282" s="923">
        <v>2940.9083247947706</v>
      </c>
      <c r="AG282" s="923">
        <v>144.16217278405739</v>
      </c>
      <c r="AH282" s="948">
        <v>3.1210000000000002E-2</v>
      </c>
      <c r="AI282" s="937">
        <v>96.285050229435228</v>
      </c>
      <c r="AJ282" s="937">
        <v>20.2</v>
      </c>
      <c r="AK282" s="792">
        <v>2.617264731564849E-2</v>
      </c>
      <c r="AL282" s="923">
        <v>0.52868747577609954</v>
      </c>
      <c r="AM282" s="923">
        <v>0</v>
      </c>
      <c r="AN282" s="937">
        <v>20.728687475776098</v>
      </c>
      <c r="AO282" s="937">
        <v>117.01373770521133</v>
      </c>
      <c r="AP282" s="792">
        <v>0.16666666666666666</v>
      </c>
      <c r="AQ282" s="937">
        <v>80.146395688500903</v>
      </c>
      <c r="AR282" s="886">
        <v>0.8</v>
      </c>
      <c r="AS282" s="923">
        <v>0</v>
      </c>
      <c r="AT282" s="923">
        <v>0</v>
      </c>
      <c r="AU282" s="949">
        <v>0.57999999999999996</v>
      </c>
      <c r="AV282" s="944">
        <v>0</v>
      </c>
      <c r="AW282" s="923">
        <v>0</v>
      </c>
      <c r="AX282" s="23">
        <v>0</v>
      </c>
      <c r="AY282" s="937">
        <v>80.726395688500901</v>
      </c>
      <c r="AZ282" s="986">
        <v>-32.531280442079137</v>
      </c>
      <c r="BA282" s="950">
        <v>80.726395688500901</v>
      </c>
      <c r="BB282" s="951">
        <v>117.01373770521133</v>
      </c>
      <c r="BL282" s="887"/>
      <c r="BN282" s="945"/>
    </row>
    <row r="283" spans="3:66">
      <c r="C283" s="841" t="s">
        <v>61</v>
      </c>
      <c r="D283" s="842" t="s">
        <v>67</v>
      </c>
      <c r="E283" s="842">
        <v>4225</v>
      </c>
      <c r="F283" s="829">
        <v>400</v>
      </c>
      <c r="G283" s="830">
        <v>2025</v>
      </c>
      <c r="H283" s="830">
        <v>5</v>
      </c>
      <c r="I283" s="830">
        <v>2030</v>
      </c>
      <c r="J283" s="830">
        <v>100</v>
      </c>
      <c r="K283" s="843">
        <v>2969.7407593515823</v>
      </c>
      <c r="L283" s="843">
        <v>0.57999999999999996</v>
      </c>
      <c r="M283" s="844">
        <v>0</v>
      </c>
      <c r="N283" s="844">
        <v>0</v>
      </c>
      <c r="O283" s="845">
        <v>20.2</v>
      </c>
      <c r="P283" s="844">
        <v>0.45</v>
      </c>
      <c r="Q283" s="845">
        <v>144.16217278405739</v>
      </c>
      <c r="R283" s="829" t="s">
        <v>23</v>
      </c>
      <c r="S283" s="836">
        <v>0.8</v>
      </c>
      <c r="T283" s="836">
        <v>0.02</v>
      </c>
      <c r="U283" s="846">
        <v>0.04</v>
      </c>
      <c r="V283" s="847" t="s">
        <v>23</v>
      </c>
      <c r="W283" s="848">
        <v>0</v>
      </c>
      <c r="X283" s="848">
        <v>0</v>
      </c>
      <c r="Y283" s="849">
        <v>0</v>
      </c>
      <c r="Z283" s="850">
        <v>0</v>
      </c>
      <c r="AD283" s="952" t="s">
        <v>67</v>
      </c>
      <c r="AE283" s="947">
        <v>4225</v>
      </c>
      <c r="AF283" s="923">
        <v>2969.7407593515823</v>
      </c>
      <c r="AG283" s="923">
        <v>144.16217278405739</v>
      </c>
      <c r="AH283" s="948">
        <v>3.1210000000000002E-2</v>
      </c>
      <c r="AI283" s="937">
        <v>97.184910511953319</v>
      </c>
      <c r="AJ283" s="937">
        <v>20.2</v>
      </c>
      <c r="AK283" s="792">
        <v>2.617264731564849E-2</v>
      </c>
      <c r="AL283" s="923">
        <v>0.52868747577609954</v>
      </c>
      <c r="AM283" s="923">
        <v>0</v>
      </c>
      <c r="AN283" s="937">
        <v>20.728687475776098</v>
      </c>
      <c r="AO283" s="937">
        <v>117.91359798772942</v>
      </c>
      <c r="AP283" s="792">
        <v>0.16666666666666666</v>
      </c>
      <c r="AQ283" s="937">
        <v>80.762738347759878</v>
      </c>
      <c r="AR283" s="886">
        <v>0.8</v>
      </c>
      <c r="AS283" s="923">
        <v>0</v>
      </c>
      <c r="AT283" s="923">
        <v>0</v>
      </c>
      <c r="AU283" s="949">
        <v>0.57999999999999996</v>
      </c>
      <c r="AV283" s="944">
        <v>0</v>
      </c>
      <c r="AW283" s="923">
        <v>0</v>
      </c>
      <c r="AX283" s="23">
        <v>0</v>
      </c>
      <c r="AY283" s="937">
        <v>81.342738347759877</v>
      </c>
      <c r="AZ283" s="986">
        <v>-32.850214564060309</v>
      </c>
      <c r="BA283" s="950">
        <v>81.342738347759877</v>
      </c>
      <c r="BB283" s="951">
        <v>117.91359798772942</v>
      </c>
      <c r="BL283" s="887"/>
      <c r="BN283" s="945"/>
    </row>
    <row r="284" spans="3:66">
      <c r="C284" s="841" t="s">
        <v>238</v>
      </c>
      <c r="D284" s="842" t="s">
        <v>68</v>
      </c>
      <c r="E284" s="842">
        <v>6130</v>
      </c>
      <c r="F284" s="829">
        <v>400</v>
      </c>
      <c r="G284" s="830">
        <v>2025</v>
      </c>
      <c r="H284" s="830">
        <v>5</v>
      </c>
      <c r="I284" s="830">
        <v>2030</v>
      </c>
      <c r="J284" s="830">
        <v>100</v>
      </c>
      <c r="K284" s="843">
        <v>2854.411021124336</v>
      </c>
      <c r="L284" s="843">
        <v>0.57999999999999996</v>
      </c>
      <c r="M284" s="844">
        <v>0</v>
      </c>
      <c r="N284" s="844">
        <v>0</v>
      </c>
      <c r="O284" s="845">
        <v>20.2</v>
      </c>
      <c r="P284" s="844">
        <v>0.45</v>
      </c>
      <c r="Q284" s="845">
        <v>144.16217278405739</v>
      </c>
      <c r="R284" s="829" t="s">
        <v>23</v>
      </c>
      <c r="S284" s="836">
        <v>0.8</v>
      </c>
      <c r="T284" s="836">
        <v>0.02</v>
      </c>
      <c r="U284" s="846">
        <v>0.04</v>
      </c>
      <c r="V284" s="847" t="s">
        <v>23</v>
      </c>
      <c r="W284" s="848">
        <v>0</v>
      </c>
      <c r="X284" s="848">
        <v>0</v>
      </c>
      <c r="Y284" s="849">
        <v>0</v>
      </c>
      <c r="Z284" s="850">
        <v>0</v>
      </c>
      <c r="AD284" s="952" t="s">
        <v>68</v>
      </c>
      <c r="AE284" s="947">
        <v>6130</v>
      </c>
      <c r="AF284" s="923">
        <v>2854.411021124336</v>
      </c>
      <c r="AG284" s="923">
        <v>144.16217278405739</v>
      </c>
      <c r="AH284" s="948">
        <v>3.1210000000000002E-2</v>
      </c>
      <c r="AI284" s="937">
        <v>93.585469381880969</v>
      </c>
      <c r="AJ284" s="937">
        <v>20.2</v>
      </c>
      <c r="AK284" s="792">
        <v>2.617264731564849E-2</v>
      </c>
      <c r="AL284" s="923">
        <v>0.52868747577609954</v>
      </c>
      <c r="AM284" s="923">
        <v>0</v>
      </c>
      <c r="AN284" s="937">
        <v>20.728687475776098</v>
      </c>
      <c r="AO284" s="937">
        <v>114.31415685765707</v>
      </c>
      <c r="AP284" s="792">
        <v>0.16666666666666666</v>
      </c>
      <c r="AQ284" s="937">
        <v>78.297367710724032</v>
      </c>
      <c r="AR284" s="886">
        <v>0.8</v>
      </c>
      <c r="AS284" s="923">
        <v>0</v>
      </c>
      <c r="AT284" s="923">
        <v>0</v>
      </c>
      <c r="AU284" s="949">
        <v>0.57999999999999996</v>
      </c>
      <c r="AV284" s="944">
        <v>0</v>
      </c>
      <c r="AW284" s="923">
        <v>0</v>
      </c>
      <c r="AX284" s="23">
        <v>0</v>
      </c>
      <c r="AY284" s="937">
        <v>78.87736771072403</v>
      </c>
      <c r="AZ284" s="986">
        <v>-31.57447807613563</v>
      </c>
      <c r="BA284" s="950">
        <v>78.87736771072403</v>
      </c>
      <c r="BB284" s="951">
        <v>114.31415685765707</v>
      </c>
      <c r="BL284" s="887"/>
      <c r="BN284" s="945"/>
    </row>
    <row r="285" spans="3:66">
      <c r="C285" s="826" t="s">
        <v>22</v>
      </c>
      <c r="D285" s="827" t="s">
        <v>124</v>
      </c>
      <c r="E285" s="827" t="s">
        <v>19</v>
      </c>
      <c r="F285" s="852">
        <v>400</v>
      </c>
      <c r="G285" s="853">
        <v>2025</v>
      </c>
      <c r="H285" s="854">
        <v>5</v>
      </c>
      <c r="I285" s="855">
        <v>2030</v>
      </c>
      <c r="J285" s="853">
        <v>100</v>
      </c>
      <c r="K285" s="856">
        <v>3537.4133152012569</v>
      </c>
      <c r="L285" s="856">
        <v>0.57999999999999996</v>
      </c>
      <c r="M285" s="857">
        <v>0</v>
      </c>
      <c r="N285" s="857">
        <v>0</v>
      </c>
      <c r="O285" s="858">
        <v>20.2</v>
      </c>
      <c r="P285" s="857">
        <v>0.45</v>
      </c>
      <c r="Q285" s="858">
        <v>176.87066576006285</v>
      </c>
      <c r="R285" s="852" t="s">
        <v>23</v>
      </c>
      <c r="S285" s="859">
        <v>0.8</v>
      </c>
      <c r="T285" s="859">
        <v>0.02</v>
      </c>
      <c r="U285" s="860">
        <v>0.04</v>
      </c>
      <c r="V285" s="861" t="s">
        <v>23</v>
      </c>
      <c r="W285" s="862">
        <v>0</v>
      </c>
      <c r="X285" s="862">
        <v>0</v>
      </c>
      <c r="Y285" s="863">
        <v>0</v>
      </c>
      <c r="Z285" s="696">
        <v>0</v>
      </c>
      <c r="AD285" s="946" t="s">
        <v>124</v>
      </c>
      <c r="AE285" s="947" t="s">
        <v>19</v>
      </c>
      <c r="AF285" s="923">
        <v>3537.4133152012569</v>
      </c>
      <c r="AG285" s="923">
        <v>176.87066576006285</v>
      </c>
      <c r="AH285" s="948">
        <v>3.1210000000000002E-2</v>
      </c>
      <c r="AI285" s="937">
        <v>115.92280304580279</v>
      </c>
      <c r="AJ285" s="937">
        <v>20.2</v>
      </c>
      <c r="AK285" s="792">
        <v>2.617264731564849E-2</v>
      </c>
      <c r="AL285" s="923">
        <v>0.52868747577609954</v>
      </c>
      <c r="AM285" s="923">
        <v>0</v>
      </c>
      <c r="AN285" s="937">
        <v>20.728687475776098</v>
      </c>
      <c r="AO285" s="937">
        <v>136.65149052157889</v>
      </c>
      <c r="AP285" s="792">
        <v>0.41666666666666669</v>
      </c>
      <c r="AQ285" s="937">
        <v>37.43876452645997</v>
      </c>
      <c r="AR285" s="886">
        <v>0.8</v>
      </c>
      <c r="AS285" s="923">
        <v>0</v>
      </c>
      <c r="AT285" s="923">
        <v>0</v>
      </c>
      <c r="AU285" s="949">
        <v>0.57999999999999996</v>
      </c>
      <c r="AV285" s="944">
        <v>0</v>
      </c>
      <c r="AW285" s="923">
        <v>0</v>
      </c>
      <c r="AX285" s="23">
        <v>0</v>
      </c>
      <c r="AY285" s="937">
        <v>38.018764526459968</v>
      </c>
      <c r="AZ285" s="986">
        <v>-15.651842476849392</v>
      </c>
      <c r="BA285" s="950">
        <v>38.018764526459968</v>
      </c>
      <c r="BB285" s="951">
        <v>136.65149052157889</v>
      </c>
      <c r="BL285" s="887"/>
      <c r="BN285" s="945"/>
    </row>
    <row r="286" spans="3:66">
      <c r="C286" s="841" t="s">
        <v>234</v>
      </c>
      <c r="D286" s="842" t="s">
        <v>64</v>
      </c>
      <c r="E286" s="842">
        <v>19</v>
      </c>
      <c r="F286" s="829">
        <v>400</v>
      </c>
      <c r="G286" s="830">
        <v>2025</v>
      </c>
      <c r="H286" s="830">
        <v>5</v>
      </c>
      <c r="I286" s="830">
        <v>2030</v>
      </c>
      <c r="J286" s="830">
        <v>100</v>
      </c>
      <c r="K286" s="843">
        <v>3749.6581141133324</v>
      </c>
      <c r="L286" s="843">
        <v>0.57999999999999996</v>
      </c>
      <c r="M286" s="844">
        <v>0</v>
      </c>
      <c r="N286" s="844">
        <v>0</v>
      </c>
      <c r="O286" s="845">
        <v>20.2</v>
      </c>
      <c r="P286" s="844">
        <v>0.45</v>
      </c>
      <c r="Q286" s="845">
        <v>176.87066576006285</v>
      </c>
      <c r="R286" s="829" t="s">
        <v>23</v>
      </c>
      <c r="S286" s="836">
        <v>0.8</v>
      </c>
      <c r="T286" s="836">
        <v>0.02</v>
      </c>
      <c r="U286" s="846">
        <v>0.04</v>
      </c>
      <c r="V286" s="847" t="s">
        <v>23</v>
      </c>
      <c r="W286" s="848">
        <v>0</v>
      </c>
      <c r="X286" s="848">
        <v>0</v>
      </c>
      <c r="Y286" s="849">
        <v>0</v>
      </c>
      <c r="Z286" s="850">
        <v>0</v>
      </c>
      <c r="AD286" s="952" t="s">
        <v>64</v>
      </c>
      <c r="AE286" s="947">
        <v>19</v>
      </c>
      <c r="AF286" s="923">
        <v>3749.6581141133324</v>
      </c>
      <c r="AG286" s="923">
        <v>176.87066576006285</v>
      </c>
      <c r="AH286" s="948">
        <v>3.1210000000000002E-2</v>
      </c>
      <c r="AI286" s="937">
        <v>122.54696321984868</v>
      </c>
      <c r="AJ286" s="937">
        <v>20.2</v>
      </c>
      <c r="AK286" s="792">
        <v>2.617264731564849E-2</v>
      </c>
      <c r="AL286" s="923">
        <v>0.52868747577609954</v>
      </c>
      <c r="AM286" s="923">
        <v>0</v>
      </c>
      <c r="AN286" s="937">
        <v>20.728687475776098</v>
      </c>
      <c r="AO286" s="937">
        <v>143.27565069562479</v>
      </c>
      <c r="AP286" s="792">
        <v>0.41666666666666669</v>
      </c>
      <c r="AQ286" s="937">
        <v>39.253602930308162</v>
      </c>
      <c r="AR286" s="886">
        <v>0.8</v>
      </c>
      <c r="AS286" s="923">
        <v>0</v>
      </c>
      <c r="AT286" s="923">
        <v>0</v>
      </c>
      <c r="AU286" s="949">
        <v>0.57999999999999996</v>
      </c>
      <c r="AV286" s="944">
        <v>0</v>
      </c>
      <c r="AW286" s="923">
        <v>0</v>
      </c>
      <c r="AX286" s="23">
        <v>0</v>
      </c>
      <c r="AY286" s="937">
        <v>39.83360293030816</v>
      </c>
      <c r="AZ286" s="986">
        <v>-16.590953025460358</v>
      </c>
      <c r="BA286" s="950">
        <v>39.83360293030816</v>
      </c>
      <c r="BB286" s="951">
        <v>143.27565069562479</v>
      </c>
      <c r="BL286" s="887"/>
      <c r="BN286" s="945"/>
    </row>
    <row r="287" spans="3:66">
      <c r="C287" s="841" t="s">
        <v>235</v>
      </c>
      <c r="D287" s="842" t="s">
        <v>65</v>
      </c>
      <c r="E287" s="842">
        <v>497</v>
      </c>
      <c r="F287" s="829">
        <v>400</v>
      </c>
      <c r="G287" s="830">
        <v>2025</v>
      </c>
      <c r="H287" s="830">
        <v>5</v>
      </c>
      <c r="I287" s="830">
        <v>2030</v>
      </c>
      <c r="J287" s="830">
        <v>100</v>
      </c>
      <c r="K287" s="843">
        <v>3820.4063804173575</v>
      </c>
      <c r="L287" s="843">
        <v>0.57999999999999996</v>
      </c>
      <c r="M287" s="844">
        <v>0</v>
      </c>
      <c r="N287" s="844">
        <v>0</v>
      </c>
      <c r="O287" s="845">
        <v>20.2</v>
      </c>
      <c r="P287" s="844">
        <v>0.45</v>
      </c>
      <c r="Q287" s="845">
        <v>176.87066576006285</v>
      </c>
      <c r="R287" s="829" t="s">
        <v>23</v>
      </c>
      <c r="S287" s="836">
        <v>0.8</v>
      </c>
      <c r="T287" s="836">
        <v>0.02</v>
      </c>
      <c r="U287" s="846">
        <v>0.04</v>
      </c>
      <c r="V287" s="847" t="s">
        <v>23</v>
      </c>
      <c r="W287" s="848">
        <v>0</v>
      </c>
      <c r="X287" s="848">
        <v>0</v>
      </c>
      <c r="Y287" s="849">
        <v>0</v>
      </c>
      <c r="Z287" s="850">
        <v>0</v>
      </c>
      <c r="AD287" s="952" t="s">
        <v>65</v>
      </c>
      <c r="AE287" s="947">
        <v>497</v>
      </c>
      <c r="AF287" s="923">
        <v>3820.4063804173575</v>
      </c>
      <c r="AG287" s="923">
        <v>176.87066576006285</v>
      </c>
      <c r="AH287" s="948">
        <v>3.1210000000000002E-2</v>
      </c>
      <c r="AI287" s="937">
        <v>124.75501661119729</v>
      </c>
      <c r="AJ287" s="937">
        <v>20.2</v>
      </c>
      <c r="AK287" s="792">
        <v>2.617264731564849E-2</v>
      </c>
      <c r="AL287" s="923">
        <v>0.52868747577609954</v>
      </c>
      <c r="AM287" s="923">
        <v>0</v>
      </c>
      <c r="AN287" s="937">
        <v>20.728687475776098</v>
      </c>
      <c r="AO287" s="937">
        <v>145.48370408697338</v>
      </c>
      <c r="AP287" s="792">
        <v>0.41666666666666669</v>
      </c>
      <c r="AQ287" s="937">
        <v>39.858549064924212</v>
      </c>
      <c r="AR287" s="886">
        <v>0.8</v>
      </c>
      <c r="AS287" s="923">
        <v>0</v>
      </c>
      <c r="AT287" s="923">
        <v>0</v>
      </c>
      <c r="AU287" s="949">
        <v>0.57999999999999996</v>
      </c>
      <c r="AV287" s="944">
        <v>0</v>
      </c>
      <c r="AW287" s="923">
        <v>0</v>
      </c>
      <c r="AX287" s="23">
        <v>0</v>
      </c>
      <c r="AY287" s="937">
        <v>40.43854906492421</v>
      </c>
      <c r="AZ287" s="986">
        <v>-16.903989874997347</v>
      </c>
      <c r="BA287" s="950">
        <v>40.43854906492421</v>
      </c>
      <c r="BB287" s="951">
        <v>145.48370408697338</v>
      </c>
      <c r="BL287" s="887"/>
      <c r="BN287" s="945"/>
    </row>
    <row r="288" spans="3:66">
      <c r="C288" s="841" t="s">
        <v>236</v>
      </c>
      <c r="D288" s="842" t="s">
        <v>56</v>
      </c>
      <c r="E288" s="842">
        <v>2353</v>
      </c>
      <c r="F288" s="829">
        <v>400</v>
      </c>
      <c r="G288" s="830">
        <v>2025</v>
      </c>
      <c r="H288" s="830">
        <v>5</v>
      </c>
      <c r="I288" s="830">
        <v>2030</v>
      </c>
      <c r="J288" s="830">
        <v>100</v>
      </c>
      <c r="K288" s="843">
        <v>3643.5357146572946</v>
      </c>
      <c r="L288" s="843">
        <v>0.57999999999999996</v>
      </c>
      <c r="M288" s="844">
        <v>0</v>
      </c>
      <c r="N288" s="844">
        <v>0</v>
      </c>
      <c r="O288" s="845">
        <v>20.2</v>
      </c>
      <c r="P288" s="844">
        <v>0.45</v>
      </c>
      <c r="Q288" s="845">
        <v>176.87066576006285</v>
      </c>
      <c r="R288" s="829" t="s">
        <v>23</v>
      </c>
      <c r="S288" s="836">
        <v>0.8</v>
      </c>
      <c r="T288" s="836">
        <v>0.02</v>
      </c>
      <c r="U288" s="846">
        <v>0.04</v>
      </c>
      <c r="V288" s="847" t="s">
        <v>23</v>
      </c>
      <c r="W288" s="848">
        <v>0</v>
      </c>
      <c r="X288" s="848">
        <v>0</v>
      </c>
      <c r="Y288" s="849">
        <v>0</v>
      </c>
      <c r="Z288" s="850">
        <v>0</v>
      </c>
      <c r="AD288" s="952" t="s">
        <v>56</v>
      </c>
      <c r="AE288" s="947">
        <v>2353</v>
      </c>
      <c r="AF288" s="923">
        <v>3643.5357146572946</v>
      </c>
      <c r="AG288" s="923">
        <v>176.87066576006285</v>
      </c>
      <c r="AH288" s="948">
        <v>3.1210000000000002E-2</v>
      </c>
      <c r="AI288" s="937">
        <v>119.23488313282573</v>
      </c>
      <c r="AJ288" s="937">
        <v>20.2</v>
      </c>
      <c r="AK288" s="792">
        <v>2.617264731564849E-2</v>
      </c>
      <c r="AL288" s="923">
        <v>0.52868747577609954</v>
      </c>
      <c r="AM288" s="923">
        <v>0</v>
      </c>
      <c r="AN288" s="937">
        <v>20.728687475776098</v>
      </c>
      <c r="AO288" s="937">
        <v>139.96357060860183</v>
      </c>
      <c r="AP288" s="792">
        <v>0.41666666666666669</v>
      </c>
      <c r="AQ288" s="937">
        <v>38.346183728384062</v>
      </c>
      <c r="AR288" s="886">
        <v>0.8</v>
      </c>
      <c r="AS288" s="923">
        <v>0</v>
      </c>
      <c r="AT288" s="923">
        <v>0</v>
      </c>
      <c r="AU288" s="949">
        <v>0.57999999999999996</v>
      </c>
      <c r="AV288" s="944">
        <v>0</v>
      </c>
      <c r="AW288" s="923">
        <v>0</v>
      </c>
      <c r="AX288" s="23">
        <v>0</v>
      </c>
      <c r="AY288" s="937">
        <v>38.926183728384061</v>
      </c>
      <c r="AZ288" s="986">
        <v>-16.121397751154873</v>
      </c>
      <c r="BA288" s="950">
        <v>38.926183728384061</v>
      </c>
      <c r="BB288" s="951">
        <v>139.96357060860183</v>
      </c>
      <c r="BL288" s="887"/>
      <c r="BN288" s="945"/>
    </row>
    <row r="289" spans="3:66">
      <c r="C289" s="841" t="s">
        <v>237</v>
      </c>
      <c r="D289" s="842" t="s">
        <v>66</v>
      </c>
      <c r="E289" s="842">
        <v>2814</v>
      </c>
      <c r="F289" s="829">
        <v>400</v>
      </c>
      <c r="G289" s="830">
        <v>2025</v>
      </c>
      <c r="H289" s="830">
        <v>5</v>
      </c>
      <c r="I289" s="830">
        <v>2030</v>
      </c>
      <c r="J289" s="830">
        <v>100</v>
      </c>
      <c r="K289" s="843">
        <v>3608.1615815052819</v>
      </c>
      <c r="L289" s="843">
        <v>0.57999999999999996</v>
      </c>
      <c r="M289" s="844">
        <v>0</v>
      </c>
      <c r="N289" s="844">
        <v>0</v>
      </c>
      <c r="O289" s="845">
        <v>20.2</v>
      </c>
      <c r="P289" s="844">
        <v>0.45</v>
      </c>
      <c r="Q289" s="845">
        <v>176.87066576006285</v>
      </c>
      <c r="R289" s="829" t="s">
        <v>23</v>
      </c>
      <c r="S289" s="836">
        <v>0.8</v>
      </c>
      <c r="T289" s="836">
        <v>0.02</v>
      </c>
      <c r="U289" s="846">
        <v>0.04</v>
      </c>
      <c r="V289" s="847" t="s">
        <v>23</v>
      </c>
      <c r="W289" s="848">
        <v>0</v>
      </c>
      <c r="X289" s="848">
        <v>0</v>
      </c>
      <c r="Y289" s="849">
        <v>0</v>
      </c>
      <c r="Z289" s="850">
        <v>0</v>
      </c>
      <c r="AD289" s="952" t="s">
        <v>66</v>
      </c>
      <c r="AE289" s="947">
        <v>2814</v>
      </c>
      <c r="AF289" s="923">
        <v>3608.1615815052819</v>
      </c>
      <c r="AG289" s="923">
        <v>176.87066576006285</v>
      </c>
      <c r="AH289" s="948">
        <v>3.1210000000000002E-2</v>
      </c>
      <c r="AI289" s="937">
        <v>118.13085643715141</v>
      </c>
      <c r="AJ289" s="937">
        <v>20.2</v>
      </c>
      <c r="AK289" s="792">
        <v>2.617264731564849E-2</v>
      </c>
      <c r="AL289" s="923">
        <v>0.52868747577609954</v>
      </c>
      <c r="AM289" s="923">
        <v>0</v>
      </c>
      <c r="AN289" s="937">
        <v>20.728687475776098</v>
      </c>
      <c r="AO289" s="937">
        <v>138.85954391292751</v>
      </c>
      <c r="AP289" s="792">
        <v>0.41666666666666669</v>
      </c>
      <c r="AQ289" s="937">
        <v>38.043710661076027</v>
      </c>
      <c r="AR289" s="886">
        <v>0.8</v>
      </c>
      <c r="AS289" s="923">
        <v>0</v>
      </c>
      <c r="AT289" s="923">
        <v>0</v>
      </c>
      <c r="AU289" s="949">
        <v>0.57999999999999996</v>
      </c>
      <c r="AV289" s="944">
        <v>0</v>
      </c>
      <c r="AW289" s="923">
        <v>0</v>
      </c>
      <c r="AX289" s="23">
        <v>0</v>
      </c>
      <c r="AY289" s="937">
        <v>38.623710661076025</v>
      </c>
      <c r="AZ289" s="986">
        <v>-15.964879326386381</v>
      </c>
      <c r="BA289" s="950">
        <v>38.623710661076025</v>
      </c>
      <c r="BB289" s="951">
        <v>138.85954391292751</v>
      </c>
      <c r="BL289" s="887"/>
      <c r="BN289" s="945"/>
    </row>
    <row r="290" spans="3:66">
      <c r="C290" s="841" t="s">
        <v>61</v>
      </c>
      <c r="D290" s="842" t="s">
        <v>67</v>
      </c>
      <c r="E290" s="842">
        <v>4225</v>
      </c>
      <c r="F290" s="829">
        <v>400</v>
      </c>
      <c r="G290" s="830">
        <v>2025</v>
      </c>
      <c r="H290" s="830">
        <v>5</v>
      </c>
      <c r="I290" s="830">
        <v>2030</v>
      </c>
      <c r="J290" s="830">
        <v>100</v>
      </c>
      <c r="K290" s="843">
        <v>3643.5357146572946</v>
      </c>
      <c r="L290" s="843">
        <v>0.57999999999999996</v>
      </c>
      <c r="M290" s="844">
        <v>0</v>
      </c>
      <c r="N290" s="844">
        <v>0</v>
      </c>
      <c r="O290" s="845">
        <v>20.2</v>
      </c>
      <c r="P290" s="844">
        <v>0.45</v>
      </c>
      <c r="Q290" s="845">
        <v>176.87066576006285</v>
      </c>
      <c r="R290" s="829" t="s">
        <v>23</v>
      </c>
      <c r="S290" s="836">
        <v>0.8</v>
      </c>
      <c r="T290" s="836">
        <v>0.02</v>
      </c>
      <c r="U290" s="846">
        <v>0.04</v>
      </c>
      <c r="V290" s="847" t="s">
        <v>23</v>
      </c>
      <c r="W290" s="848">
        <v>0</v>
      </c>
      <c r="X290" s="848">
        <v>0</v>
      </c>
      <c r="Y290" s="849">
        <v>0</v>
      </c>
      <c r="Z290" s="850">
        <v>0</v>
      </c>
      <c r="AD290" s="952" t="s">
        <v>67</v>
      </c>
      <c r="AE290" s="947">
        <v>4225</v>
      </c>
      <c r="AF290" s="923">
        <v>3643.5357146572946</v>
      </c>
      <c r="AG290" s="923">
        <v>176.87066576006285</v>
      </c>
      <c r="AH290" s="948">
        <v>3.1210000000000002E-2</v>
      </c>
      <c r="AI290" s="937">
        <v>119.23488313282573</v>
      </c>
      <c r="AJ290" s="937">
        <v>20.2</v>
      </c>
      <c r="AK290" s="792">
        <v>2.617264731564849E-2</v>
      </c>
      <c r="AL290" s="923">
        <v>0.52868747577609954</v>
      </c>
      <c r="AM290" s="923">
        <v>0</v>
      </c>
      <c r="AN290" s="937">
        <v>20.728687475776098</v>
      </c>
      <c r="AO290" s="937">
        <v>139.96357060860183</v>
      </c>
      <c r="AP290" s="792">
        <v>0.41666666666666669</v>
      </c>
      <c r="AQ290" s="937">
        <v>38.346183728384062</v>
      </c>
      <c r="AR290" s="886">
        <v>0.8</v>
      </c>
      <c r="AS290" s="923">
        <v>0</v>
      </c>
      <c r="AT290" s="923">
        <v>0</v>
      </c>
      <c r="AU290" s="949">
        <v>0.57999999999999996</v>
      </c>
      <c r="AV290" s="944">
        <v>0</v>
      </c>
      <c r="AW290" s="923">
        <v>0</v>
      </c>
      <c r="AX290" s="23">
        <v>0</v>
      </c>
      <c r="AY290" s="937">
        <v>38.926183728384061</v>
      </c>
      <c r="AZ290" s="986">
        <v>-16.121397751154873</v>
      </c>
      <c r="BA290" s="950">
        <v>38.926183728384061</v>
      </c>
      <c r="BB290" s="951">
        <v>139.96357060860183</v>
      </c>
      <c r="BL290" s="887"/>
      <c r="BN290" s="945"/>
    </row>
    <row r="291" spans="3:66">
      <c r="C291" s="841" t="s">
        <v>238</v>
      </c>
      <c r="D291" s="842" t="s">
        <v>68</v>
      </c>
      <c r="E291" s="842">
        <v>6130</v>
      </c>
      <c r="F291" s="829">
        <v>400</v>
      </c>
      <c r="G291" s="830">
        <v>2025</v>
      </c>
      <c r="H291" s="830">
        <v>5</v>
      </c>
      <c r="I291" s="830">
        <v>2030</v>
      </c>
      <c r="J291" s="830">
        <v>100</v>
      </c>
      <c r="K291" s="843">
        <v>3502.0391820492441</v>
      </c>
      <c r="L291" s="843">
        <v>0.57999999999999996</v>
      </c>
      <c r="M291" s="844">
        <v>0</v>
      </c>
      <c r="N291" s="844">
        <v>0</v>
      </c>
      <c r="O291" s="845">
        <v>20.2</v>
      </c>
      <c r="P291" s="844">
        <v>0.45</v>
      </c>
      <c r="Q291" s="845">
        <v>176.87066576006285</v>
      </c>
      <c r="R291" s="829" t="s">
        <v>23</v>
      </c>
      <c r="S291" s="836">
        <v>0.8</v>
      </c>
      <c r="T291" s="836">
        <v>0.02</v>
      </c>
      <c r="U291" s="846">
        <v>0.04</v>
      </c>
      <c r="V291" s="847" t="s">
        <v>23</v>
      </c>
      <c r="W291" s="848">
        <v>0</v>
      </c>
      <c r="X291" s="848">
        <v>0</v>
      </c>
      <c r="Y291" s="849">
        <v>0</v>
      </c>
      <c r="Z291" s="850">
        <v>0</v>
      </c>
      <c r="AD291" s="952" t="s">
        <v>68</v>
      </c>
      <c r="AE291" s="947">
        <v>6130</v>
      </c>
      <c r="AF291" s="923">
        <v>3502.0391820492441</v>
      </c>
      <c r="AG291" s="923">
        <v>176.87066576006285</v>
      </c>
      <c r="AH291" s="948">
        <v>3.1210000000000002E-2</v>
      </c>
      <c r="AI291" s="937">
        <v>114.81877635012847</v>
      </c>
      <c r="AJ291" s="937">
        <v>20.2</v>
      </c>
      <c r="AK291" s="792">
        <v>2.617264731564849E-2</v>
      </c>
      <c r="AL291" s="923">
        <v>0.52868747577609954</v>
      </c>
      <c r="AM291" s="923">
        <v>0</v>
      </c>
      <c r="AN291" s="937">
        <v>20.728687475776098</v>
      </c>
      <c r="AO291" s="937">
        <v>135.54746382590457</v>
      </c>
      <c r="AP291" s="792">
        <v>0.41666666666666669</v>
      </c>
      <c r="AQ291" s="937">
        <v>37.136291459151941</v>
      </c>
      <c r="AR291" s="886">
        <v>0.8</v>
      </c>
      <c r="AS291" s="923">
        <v>0</v>
      </c>
      <c r="AT291" s="923">
        <v>0</v>
      </c>
      <c r="AU291" s="949">
        <v>0.57999999999999996</v>
      </c>
      <c r="AV291" s="944">
        <v>0</v>
      </c>
      <c r="AW291" s="923">
        <v>0</v>
      </c>
      <c r="AX291" s="23">
        <v>0</v>
      </c>
      <c r="AY291" s="937">
        <v>37.71629145915194</v>
      </c>
      <c r="AZ291" s="986">
        <v>-15.4953240520809</v>
      </c>
      <c r="BA291" s="950">
        <v>37.71629145915194</v>
      </c>
      <c r="BB291" s="951">
        <v>135.54746382590457</v>
      </c>
      <c r="BL291" s="887"/>
      <c r="BN291" s="945"/>
    </row>
    <row r="292" spans="3:66">
      <c r="C292" s="826" t="s">
        <v>22</v>
      </c>
      <c r="D292" s="827" t="s">
        <v>125</v>
      </c>
      <c r="E292" s="827" t="s">
        <v>19</v>
      </c>
      <c r="F292" s="852">
        <v>100</v>
      </c>
      <c r="G292" s="853">
        <v>2026</v>
      </c>
      <c r="H292" s="854">
        <v>5</v>
      </c>
      <c r="I292" s="855">
        <v>2031</v>
      </c>
      <c r="J292" s="853">
        <v>60</v>
      </c>
      <c r="K292" s="856">
        <v>6173.760755101147</v>
      </c>
      <c r="L292" s="856">
        <v>0.7</v>
      </c>
      <c r="M292" s="857">
        <v>0</v>
      </c>
      <c r="N292" s="857">
        <v>0</v>
      </c>
      <c r="O292" s="858">
        <v>2</v>
      </c>
      <c r="P292" s="857">
        <v>0</v>
      </c>
      <c r="Q292" s="858">
        <v>60</v>
      </c>
      <c r="R292" s="852" t="s">
        <v>23</v>
      </c>
      <c r="S292" s="859">
        <v>0.55000000000000004</v>
      </c>
      <c r="T292" s="859">
        <v>0.02</v>
      </c>
      <c r="U292" s="860">
        <v>0.03</v>
      </c>
      <c r="V292" s="861" t="s">
        <v>23</v>
      </c>
      <c r="W292" s="862">
        <v>0</v>
      </c>
      <c r="X292" s="862">
        <v>0</v>
      </c>
      <c r="Y292" s="863">
        <v>0</v>
      </c>
      <c r="Z292" s="696">
        <v>0</v>
      </c>
      <c r="AD292" s="946" t="s">
        <v>125</v>
      </c>
      <c r="AE292" s="947" t="s">
        <v>19</v>
      </c>
      <c r="AF292" s="923">
        <v>6173.760755101147</v>
      </c>
      <c r="AG292" s="923">
        <v>60</v>
      </c>
      <c r="AH292" s="948">
        <v>3.3610000000000001E-2</v>
      </c>
      <c r="AI292" s="937">
        <v>209.51669897894956</v>
      </c>
      <c r="AJ292" s="937">
        <v>2</v>
      </c>
      <c r="AK292" s="792">
        <v>2.617264731564849E-2</v>
      </c>
      <c r="AL292" s="923">
        <v>5.2345294631296981E-2</v>
      </c>
      <c r="AM292" s="923">
        <v>0</v>
      </c>
      <c r="AN292" s="937">
        <v>2.052345294631297</v>
      </c>
      <c r="AO292" s="937">
        <v>211.56904427358086</v>
      </c>
      <c r="AP292" s="792">
        <v>0.35483870967741932</v>
      </c>
      <c r="AQ292" s="937">
        <v>68.063930806154076</v>
      </c>
      <c r="AR292" s="886">
        <v>0.55000000000000004</v>
      </c>
      <c r="AS292" s="923">
        <v>0</v>
      </c>
      <c r="AT292" s="923">
        <v>0</v>
      </c>
      <c r="AU292" s="949">
        <v>0.7</v>
      </c>
      <c r="AV292" s="944">
        <v>0</v>
      </c>
      <c r="AW292" s="923">
        <v>0</v>
      </c>
      <c r="AX292" s="23">
        <v>0</v>
      </c>
      <c r="AY292" s="937">
        <v>68.763930806154079</v>
      </c>
      <c r="AZ292" s="986">
        <v>-34.122265493480377</v>
      </c>
      <c r="BA292" s="950">
        <v>68.763930806154079</v>
      </c>
      <c r="BB292" s="951">
        <v>211.56904427358086</v>
      </c>
      <c r="BL292" s="887"/>
      <c r="BN292" s="945"/>
    </row>
    <row r="293" spans="3:66">
      <c r="C293" s="841" t="s">
        <v>234</v>
      </c>
      <c r="D293" s="842" t="s">
        <v>64</v>
      </c>
      <c r="E293" s="842">
        <v>19</v>
      </c>
      <c r="F293" s="829">
        <v>100</v>
      </c>
      <c r="G293" s="830">
        <v>2026</v>
      </c>
      <c r="H293" s="830">
        <v>5</v>
      </c>
      <c r="I293" s="830">
        <v>2031</v>
      </c>
      <c r="J293" s="830">
        <v>60</v>
      </c>
      <c r="K293" s="843">
        <v>6544.1864004072158</v>
      </c>
      <c r="L293" s="843">
        <v>0.7</v>
      </c>
      <c r="M293" s="844">
        <v>0</v>
      </c>
      <c r="N293" s="844">
        <v>0</v>
      </c>
      <c r="O293" s="845">
        <v>2</v>
      </c>
      <c r="P293" s="844">
        <v>0</v>
      </c>
      <c r="Q293" s="845">
        <v>60</v>
      </c>
      <c r="R293" s="829" t="s">
        <v>23</v>
      </c>
      <c r="S293" s="836">
        <v>0.55000000000000004</v>
      </c>
      <c r="T293" s="836">
        <v>0.02</v>
      </c>
      <c r="U293" s="846">
        <v>0.03</v>
      </c>
      <c r="V293" s="847" t="s">
        <v>23</v>
      </c>
      <c r="W293" s="848">
        <v>0</v>
      </c>
      <c r="X293" s="848">
        <v>0</v>
      </c>
      <c r="Y293" s="849">
        <v>0</v>
      </c>
      <c r="Z293" s="850">
        <v>0</v>
      </c>
      <c r="AD293" s="952" t="s">
        <v>64</v>
      </c>
      <c r="AE293" s="947">
        <v>19</v>
      </c>
      <c r="AF293" s="923">
        <v>6544.1864004072158</v>
      </c>
      <c r="AG293" s="923">
        <v>60</v>
      </c>
      <c r="AH293" s="948">
        <v>3.3610000000000001E-2</v>
      </c>
      <c r="AI293" s="937">
        <v>221.96670491768654</v>
      </c>
      <c r="AJ293" s="937">
        <v>2</v>
      </c>
      <c r="AK293" s="792">
        <v>2.617264731564849E-2</v>
      </c>
      <c r="AL293" s="923">
        <v>5.2345294631296981E-2</v>
      </c>
      <c r="AM293" s="923">
        <v>0</v>
      </c>
      <c r="AN293" s="937">
        <v>2.052345294631297</v>
      </c>
      <c r="AO293" s="937">
        <v>224.01905021231784</v>
      </c>
      <c r="AP293" s="792">
        <v>0.35483870967741932</v>
      </c>
      <c r="AQ293" s="937">
        <v>72.069225369259584</v>
      </c>
      <c r="AR293" s="886">
        <v>0.55000000000000004</v>
      </c>
      <c r="AS293" s="923">
        <v>0</v>
      </c>
      <c r="AT293" s="923">
        <v>0</v>
      </c>
      <c r="AU293" s="949">
        <v>0.7</v>
      </c>
      <c r="AV293" s="944">
        <v>0</v>
      </c>
      <c r="AW293" s="923">
        <v>0</v>
      </c>
      <c r="AX293" s="23">
        <v>0</v>
      </c>
      <c r="AY293" s="937">
        <v>72.769225369259587</v>
      </c>
      <c r="AZ293" s="986">
        <v>-36.169601423089205</v>
      </c>
      <c r="BA293" s="950">
        <v>72.769225369259587</v>
      </c>
      <c r="BB293" s="951">
        <v>224.01905021231784</v>
      </c>
      <c r="BL293" s="887"/>
      <c r="BN293" s="945"/>
    </row>
    <row r="294" spans="3:66">
      <c r="C294" s="841" t="s">
        <v>235</v>
      </c>
      <c r="D294" s="842" t="s">
        <v>65</v>
      </c>
      <c r="E294" s="842">
        <v>497</v>
      </c>
      <c r="F294" s="829">
        <v>100</v>
      </c>
      <c r="G294" s="830">
        <v>2026</v>
      </c>
      <c r="H294" s="830">
        <v>5</v>
      </c>
      <c r="I294" s="830">
        <v>2031</v>
      </c>
      <c r="J294" s="830">
        <v>60</v>
      </c>
      <c r="K294" s="843">
        <v>6667.6616155092388</v>
      </c>
      <c r="L294" s="843">
        <v>0.7</v>
      </c>
      <c r="M294" s="844">
        <v>0</v>
      </c>
      <c r="N294" s="844">
        <v>0</v>
      </c>
      <c r="O294" s="845">
        <v>2</v>
      </c>
      <c r="P294" s="844">
        <v>0</v>
      </c>
      <c r="Q294" s="845">
        <v>60</v>
      </c>
      <c r="R294" s="829" t="s">
        <v>23</v>
      </c>
      <c r="S294" s="836">
        <v>0.55000000000000004</v>
      </c>
      <c r="T294" s="836">
        <v>0.02</v>
      </c>
      <c r="U294" s="846">
        <v>0.03</v>
      </c>
      <c r="V294" s="847" t="s">
        <v>23</v>
      </c>
      <c r="W294" s="848">
        <v>0</v>
      </c>
      <c r="X294" s="848">
        <v>0</v>
      </c>
      <c r="Y294" s="849">
        <v>0</v>
      </c>
      <c r="Z294" s="850">
        <v>0</v>
      </c>
      <c r="AD294" s="952" t="s">
        <v>65</v>
      </c>
      <c r="AE294" s="947">
        <v>497</v>
      </c>
      <c r="AF294" s="923">
        <v>6667.6616155092388</v>
      </c>
      <c r="AG294" s="923">
        <v>60</v>
      </c>
      <c r="AH294" s="948">
        <v>3.3610000000000001E-2</v>
      </c>
      <c r="AI294" s="937">
        <v>226.11670689726552</v>
      </c>
      <c r="AJ294" s="937">
        <v>2</v>
      </c>
      <c r="AK294" s="792">
        <v>2.617264731564849E-2</v>
      </c>
      <c r="AL294" s="923">
        <v>5.2345294631296981E-2</v>
      </c>
      <c r="AM294" s="923">
        <v>0</v>
      </c>
      <c r="AN294" s="937">
        <v>2.052345294631297</v>
      </c>
      <c r="AO294" s="937">
        <v>228.16905219189681</v>
      </c>
      <c r="AP294" s="792">
        <v>0.35483870967741932</v>
      </c>
      <c r="AQ294" s="937">
        <v>73.404323556961415</v>
      </c>
      <c r="AR294" s="886">
        <v>0.55000000000000004</v>
      </c>
      <c r="AS294" s="923">
        <v>0</v>
      </c>
      <c r="AT294" s="923">
        <v>0</v>
      </c>
      <c r="AU294" s="949">
        <v>0.7</v>
      </c>
      <c r="AV294" s="944">
        <v>0</v>
      </c>
      <c r="AW294" s="923">
        <v>0</v>
      </c>
      <c r="AX294" s="23">
        <v>0</v>
      </c>
      <c r="AY294" s="937">
        <v>74.104323556961418</v>
      </c>
      <c r="AZ294" s="986">
        <v>-36.852046732958812</v>
      </c>
      <c r="BA294" s="950">
        <v>74.104323556961418</v>
      </c>
      <c r="BB294" s="951">
        <v>228.16905219189681</v>
      </c>
      <c r="BL294" s="887"/>
      <c r="BN294" s="945"/>
    </row>
    <row r="295" spans="3:66">
      <c r="C295" s="841" t="s">
        <v>236</v>
      </c>
      <c r="D295" s="842" t="s">
        <v>56</v>
      </c>
      <c r="E295" s="842">
        <v>2353</v>
      </c>
      <c r="F295" s="829">
        <v>100</v>
      </c>
      <c r="G295" s="830">
        <v>2026</v>
      </c>
      <c r="H295" s="830">
        <v>5</v>
      </c>
      <c r="I295" s="830">
        <v>2031</v>
      </c>
      <c r="J295" s="830">
        <v>60</v>
      </c>
      <c r="K295" s="843">
        <v>6358.9735777541819</v>
      </c>
      <c r="L295" s="843">
        <v>0.7</v>
      </c>
      <c r="M295" s="844">
        <v>0</v>
      </c>
      <c r="N295" s="844">
        <v>0</v>
      </c>
      <c r="O295" s="845">
        <v>2</v>
      </c>
      <c r="P295" s="844">
        <v>0</v>
      </c>
      <c r="Q295" s="845">
        <v>60</v>
      </c>
      <c r="R295" s="829" t="s">
        <v>23</v>
      </c>
      <c r="S295" s="836">
        <v>0.55000000000000004</v>
      </c>
      <c r="T295" s="836">
        <v>0.02</v>
      </c>
      <c r="U295" s="846">
        <v>0.03</v>
      </c>
      <c r="V295" s="847" t="s">
        <v>23</v>
      </c>
      <c r="W295" s="848">
        <v>0</v>
      </c>
      <c r="X295" s="848">
        <v>0</v>
      </c>
      <c r="Y295" s="849">
        <v>0</v>
      </c>
      <c r="Z295" s="850">
        <v>0</v>
      </c>
      <c r="AD295" s="952" t="s">
        <v>56</v>
      </c>
      <c r="AE295" s="947">
        <v>2353</v>
      </c>
      <c r="AF295" s="923">
        <v>6358.9735777541819</v>
      </c>
      <c r="AG295" s="923">
        <v>60</v>
      </c>
      <c r="AH295" s="948">
        <v>3.3610000000000001E-2</v>
      </c>
      <c r="AI295" s="937">
        <v>215.74170194831805</v>
      </c>
      <c r="AJ295" s="937">
        <v>2</v>
      </c>
      <c r="AK295" s="792">
        <v>2.617264731564849E-2</v>
      </c>
      <c r="AL295" s="923">
        <v>5.2345294631296981E-2</v>
      </c>
      <c r="AM295" s="923">
        <v>0</v>
      </c>
      <c r="AN295" s="937">
        <v>2.052345294631297</v>
      </c>
      <c r="AO295" s="937">
        <v>217.79404724294935</v>
      </c>
      <c r="AP295" s="792">
        <v>0.35483870967741932</v>
      </c>
      <c r="AQ295" s="937">
        <v>70.06657808770683</v>
      </c>
      <c r="AR295" s="886">
        <v>0.55000000000000004</v>
      </c>
      <c r="AS295" s="923">
        <v>0</v>
      </c>
      <c r="AT295" s="923">
        <v>0</v>
      </c>
      <c r="AU295" s="949">
        <v>0.7</v>
      </c>
      <c r="AV295" s="944">
        <v>0</v>
      </c>
      <c r="AW295" s="923">
        <v>0</v>
      </c>
      <c r="AX295" s="23">
        <v>0</v>
      </c>
      <c r="AY295" s="937">
        <v>70.766578087706833</v>
      </c>
      <c r="AZ295" s="986">
        <v>-35.145933458284794</v>
      </c>
      <c r="BA295" s="950">
        <v>70.766578087706833</v>
      </c>
      <c r="BB295" s="951">
        <v>217.79404724294935</v>
      </c>
      <c r="BL295" s="887"/>
      <c r="BN295" s="945"/>
    </row>
    <row r="296" spans="3:66">
      <c r="C296" s="841" t="s">
        <v>237</v>
      </c>
      <c r="D296" s="842" t="s">
        <v>66</v>
      </c>
      <c r="E296" s="842">
        <v>2814</v>
      </c>
      <c r="F296" s="829">
        <v>100</v>
      </c>
      <c r="G296" s="830">
        <v>2026</v>
      </c>
      <c r="H296" s="830">
        <v>5</v>
      </c>
      <c r="I296" s="830">
        <v>2031</v>
      </c>
      <c r="J296" s="830">
        <v>60</v>
      </c>
      <c r="K296" s="843">
        <v>6297.2359702031699</v>
      </c>
      <c r="L296" s="843">
        <v>0.7</v>
      </c>
      <c r="M296" s="844">
        <v>0</v>
      </c>
      <c r="N296" s="844">
        <v>0</v>
      </c>
      <c r="O296" s="845">
        <v>2</v>
      </c>
      <c r="P296" s="844">
        <v>0</v>
      </c>
      <c r="Q296" s="845">
        <v>60</v>
      </c>
      <c r="R296" s="829" t="s">
        <v>23</v>
      </c>
      <c r="S296" s="836">
        <v>0.55000000000000004</v>
      </c>
      <c r="T296" s="836">
        <v>0.02</v>
      </c>
      <c r="U296" s="846">
        <v>0.03</v>
      </c>
      <c r="V296" s="847" t="s">
        <v>23</v>
      </c>
      <c r="W296" s="848">
        <v>0</v>
      </c>
      <c r="X296" s="848">
        <v>0</v>
      </c>
      <c r="Y296" s="849">
        <v>0</v>
      </c>
      <c r="Z296" s="850">
        <v>0</v>
      </c>
      <c r="AD296" s="952" t="s">
        <v>66</v>
      </c>
      <c r="AE296" s="947">
        <v>2814</v>
      </c>
      <c r="AF296" s="923">
        <v>6297.2359702031699</v>
      </c>
      <c r="AG296" s="923">
        <v>60</v>
      </c>
      <c r="AH296" s="948">
        <v>3.3610000000000001E-2</v>
      </c>
      <c r="AI296" s="937">
        <v>213.66670095852854</v>
      </c>
      <c r="AJ296" s="937">
        <v>2</v>
      </c>
      <c r="AK296" s="792">
        <v>2.617264731564849E-2</v>
      </c>
      <c r="AL296" s="923">
        <v>5.2345294631296981E-2</v>
      </c>
      <c r="AM296" s="923">
        <v>0</v>
      </c>
      <c r="AN296" s="937">
        <v>2.052345294631297</v>
      </c>
      <c r="AO296" s="937">
        <v>215.71904625315983</v>
      </c>
      <c r="AP296" s="792">
        <v>0.35483870967741932</v>
      </c>
      <c r="AQ296" s="937">
        <v>69.399028993855907</v>
      </c>
      <c r="AR296" s="886">
        <v>0.55000000000000004</v>
      </c>
      <c r="AS296" s="923">
        <v>0</v>
      </c>
      <c r="AT296" s="923">
        <v>0</v>
      </c>
      <c r="AU296" s="949">
        <v>0.7</v>
      </c>
      <c r="AV296" s="944">
        <v>0</v>
      </c>
      <c r="AW296" s="923">
        <v>0</v>
      </c>
      <c r="AX296" s="23">
        <v>0</v>
      </c>
      <c r="AY296" s="937">
        <v>70.09902899385591</v>
      </c>
      <c r="AZ296" s="986">
        <v>-34.804710803349984</v>
      </c>
      <c r="BA296" s="950">
        <v>70.09902899385591</v>
      </c>
      <c r="BB296" s="951">
        <v>215.71904625315983</v>
      </c>
      <c r="BL296" s="887"/>
      <c r="BN296" s="945"/>
    </row>
    <row r="297" spans="3:66">
      <c r="C297" s="841" t="s">
        <v>61</v>
      </c>
      <c r="D297" s="842" t="s">
        <v>67</v>
      </c>
      <c r="E297" s="842">
        <v>4225</v>
      </c>
      <c r="F297" s="829">
        <v>100</v>
      </c>
      <c r="G297" s="830">
        <v>2026</v>
      </c>
      <c r="H297" s="830">
        <v>5</v>
      </c>
      <c r="I297" s="830">
        <v>2031</v>
      </c>
      <c r="J297" s="830">
        <v>60</v>
      </c>
      <c r="K297" s="843">
        <v>6358.9735777541819</v>
      </c>
      <c r="L297" s="843">
        <v>0.7</v>
      </c>
      <c r="M297" s="844">
        <v>0</v>
      </c>
      <c r="N297" s="844">
        <v>0</v>
      </c>
      <c r="O297" s="845">
        <v>2</v>
      </c>
      <c r="P297" s="844">
        <v>0</v>
      </c>
      <c r="Q297" s="845">
        <v>60</v>
      </c>
      <c r="R297" s="829" t="s">
        <v>23</v>
      </c>
      <c r="S297" s="836">
        <v>0.55000000000000004</v>
      </c>
      <c r="T297" s="836">
        <v>0.02</v>
      </c>
      <c r="U297" s="846">
        <v>0.03</v>
      </c>
      <c r="V297" s="847" t="s">
        <v>23</v>
      </c>
      <c r="W297" s="848">
        <v>0</v>
      </c>
      <c r="X297" s="848">
        <v>0</v>
      </c>
      <c r="Y297" s="849">
        <v>0</v>
      </c>
      <c r="Z297" s="850">
        <v>0</v>
      </c>
      <c r="AD297" s="952" t="s">
        <v>67</v>
      </c>
      <c r="AE297" s="947">
        <v>4225</v>
      </c>
      <c r="AF297" s="923">
        <v>6358.9735777541819</v>
      </c>
      <c r="AG297" s="923">
        <v>60</v>
      </c>
      <c r="AH297" s="948">
        <v>3.3610000000000001E-2</v>
      </c>
      <c r="AI297" s="937">
        <v>215.74170194831805</v>
      </c>
      <c r="AJ297" s="937">
        <v>2</v>
      </c>
      <c r="AK297" s="792">
        <v>2.617264731564849E-2</v>
      </c>
      <c r="AL297" s="923">
        <v>5.2345294631296981E-2</v>
      </c>
      <c r="AM297" s="923">
        <v>0</v>
      </c>
      <c r="AN297" s="937">
        <v>2.052345294631297</v>
      </c>
      <c r="AO297" s="937">
        <v>217.79404724294935</v>
      </c>
      <c r="AP297" s="792">
        <v>0.35483870967741932</v>
      </c>
      <c r="AQ297" s="937">
        <v>70.06657808770683</v>
      </c>
      <c r="AR297" s="886">
        <v>0.55000000000000004</v>
      </c>
      <c r="AS297" s="923">
        <v>0</v>
      </c>
      <c r="AT297" s="923">
        <v>0</v>
      </c>
      <c r="AU297" s="949">
        <v>0.7</v>
      </c>
      <c r="AV297" s="944">
        <v>0</v>
      </c>
      <c r="AW297" s="923">
        <v>0</v>
      </c>
      <c r="AX297" s="23">
        <v>0</v>
      </c>
      <c r="AY297" s="937">
        <v>70.766578087706833</v>
      </c>
      <c r="AZ297" s="986">
        <v>-35.145933458284794</v>
      </c>
      <c r="BA297" s="950">
        <v>70.766578087706833</v>
      </c>
      <c r="BB297" s="951">
        <v>217.79404724294935</v>
      </c>
      <c r="BL297" s="887"/>
      <c r="BN297" s="945"/>
    </row>
    <row r="298" spans="3:66">
      <c r="C298" s="841" t="s">
        <v>238</v>
      </c>
      <c r="D298" s="842" t="s">
        <v>68</v>
      </c>
      <c r="E298" s="842">
        <v>6130</v>
      </c>
      <c r="F298" s="829">
        <v>100</v>
      </c>
      <c r="G298" s="830">
        <v>2026</v>
      </c>
      <c r="H298" s="830">
        <v>5</v>
      </c>
      <c r="I298" s="830">
        <v>2031</v>
      </c>
      <c r="J298" s="830">
        <v>60</v>
      </c>
      <c r="K298" s="843">
        <v>6112.023147550135</v>
      </c>
      <c r="L298" s="843">
        <v>0.7</v>
      </c>
      <c r="M298" s="844">
        <v>0</v>
      </c>
      <c r="N298" s="844">
        <v>0</v>
      </c>
      <c r="O298" s="845">
        <v>2</v>
      </c>
      <c r="P298" s="844">
        <v>0</v>
      </c>
      <c r="Q298" s="845">
        <v>60</v>
      </c>
      <c r="R298" s="829" t="s">
        <v>23</v>
      </c>
      <c r="S298" s="836">
        <v>0.55000000000000004</v>
      </c>
      <c r="T298" s="836">
        <v>0.02</v>
      </c>
      <c r="U298" s="846">
        <v>0.03</v>
      </c>
      <c r="V298" s="847" t="s">
        <v>23</v>
      </c>
      <c r="W298" s="848">
        <v>0</v>
      </c>
      <c r="X298" s="848">
        <v>0</v>
      </c>
      <c r="Y298" s="849">
        <v>0</v>
      </c>
      <c r="Z298" s="850">
        <v>0</v>
      </c>
      <c r="AD298" s="952" t="s">
        <v>68</v>
      </c>
      <c r="AE298" s="947">
        <v>6130</v>
      </c>
      <c r="AF298" s="923">
        <v>6112.023147550135</v>
      </c>
      <c r="AG298" s="923">
        <v>60</v>
      </c>
      <c r="AH298" s="948">
        <v>3.3610000000000001E-2</v>
      </c>
      <c r="AI298" s="937">
        <v>207.44169798916005</v>
      </c>
      <c r="AJ298" s="937">
        <v>2</v>
      </c>
      <c r="AK298" s="792">
        <v>2.617264731564849E-2</v>
      </c>
      <c r="AL298" s="923">
        <v>5.2345294631296981E-2</v>
      </c>
      <c r="AM298" s="923">
        <v>0</v>
      </c>
      <c r="AN298" s="937">
        <v>2.052345294631297</v>
      </c>
      <c r="AO298" s="937">
        <v>209.49404328379134</v>
      </c>
      <c r="AP298" s="792">
        <v>0.35483870967741932</v>
      </c>
      <c r="AQ298" s="937">
        <v>67.396381712303153</v>
      </c>
      <c r="AR298" s="886">
        <v>0.55000000000000004</v>
      </c>
      <c r="AS298" s="923">
        <v>0</v>
      </c>
      <c r="AT298" s="923">
        <v>0</v>
      </c>
      <c r="AU298" s="949">
        <v>0.7</v>
      </c>
      <c r="AV298" s="944">
        <v>0</v>
      </c>
      <c r="AW298" s="923">
        <v>0</v>
      </c>
      <c r="AX298" s="23">
        <v>0</v>
      </c>
      <c r="AY298" s="937">
        <v>68.096381712303156</v>
      </c>
      <c r="AZ298" s="986">
        <v>-33.781042838545574</v>
      </c>
      <c r="BA298" s="950">
        <v>68.096381712303156</v>
      </c>
      <c r="BB298" s="951">
        <v>209.49404328379134</v>
      </c>
      <c r="BL298" s="887"/>
      <c r="BN298" s="945"/>
    </row>
    <row r="299" spans="3:66">
      <c r="C299" s="826" t="s">
        <v>22</v>
      </c>
      <c r="D299" s="827" t="s">
        <v>126</v>
      </c>
      <c r="E299" s="827" t="s">
        <v>19</v>
      </c>
      <c r="F299" s="852">
        <v>50</v>
      </c>
      <c r="G299" s="853">
        <v>2026</v>
      </c>
      <c r="H299" s="854">
        <v>5</v>
      </c>
      <c r="I299" s="855">
        <v>2031</v>
      </c>
      <c r="J299" s="853">
        <v>60</v>
      </c>
      <c r="K299" s="856">
        <v>11525.173861669819</v>
      </c>
      <c r="L299" s="856">
        <v>0.7</v>
      </c>
      <c r="M299" s="857">
        <v>0</v>
      </c>
      <c r="N299" s="857">
        <v>0</v>
      </c>
      <c r="O299" s="858">
        <v>1</v>
      </c>
      <c r="P299" s="857">
        <v>0</v>
      </c>
      <c r="Q299" s="858">
        <v>60</v>
      </c>
      <c r="R299" s="852" t="s">
        <v>23</v>
      </c>
      <c r="S299" s="859">
        <v>0.55000000000000004</v>
      </c>
      <c r="T299" s="859">
        <v>0.02</v>
      </c>
      <c r="U299" s="860">
        <v>0.03</v>
      </c>
      <c r="V299" s="861" t="s">
        <v>23</v>
      </c>
      <c r="W299" s="862">
        <v>0</v>
      </c>
      <c r="X299" s="862">
        <v>0</v>
      </c>
      <c r="Y299" s="863">
        <v>0</v>
      </c>
      <c r="Z299" s="696">
        <v>0</v>
      </c>
      <c r="AD299" s="946" t="s">
        <v>126</v>
      </c>
      <c r="AE299" s="947" t="s">
        <v>19</v>
      </c>
      <c r="AF299" s="923">
        <v>11525.173861669819</v>
      </c>
      <c r="AG299" s="923">
        <v>60</v>
      </c>
      <c r="AH299" s="948">
        <v>3.3619999999999997E-2</v>
      </c>
      <c r="AI299" s="937">
        <v>389.49354522933925</v>
      </c>
      <c r="AJ299" s="937">
        <v>1</v>
      </c>
      <c r="AK299" s="792">
        <v>1.3698905603508081E-2</v>
      </c>
      <c r="AL299" s="923">
        <v>1.3698905603508081E-2</v>
      </c>
      <c r="AM299" s="923">
        <v>0</v>
      </c>
      <c r="AN299" s="937">
        <v>1.0136989056035082</v>
      </c>
      <c r="AO299" s="937">
        <v>390.50724413494277</v>
      </c>
      <c r="AP299" s="792">
        <v>0.35483870967741932</v>
      </c>
      <c r="AQ299" s="937">
        <v>125.63018439376533</v>
      </c>
      <c r="AR299" s="886">
        <v>0.55000000000000004</v>
      </c>
      <c r="AS299" s="923">
        <v>0</v>
      </c>
      <c r="AT299" s="923">
        <v>0</v>
      </c>
      <c r="AU299" s="949">
        <v>0.7</v>
      </c>
      <c r="AV299" s="944">
        <v>0</v>
      </c>
      <c r="AW299" s="923">
        <v>0</v>
      </c>
      <c r="AX299" s="23">
        <v>0</v>
      </c>
      <c r="AY299" s="937">
        <v>126.33018439376534</v>
      </c>
      <c r="AZ299" s="986">
        <v>-63.699430212205407</v>
      </c>
      <c r="BA299" s="950">
        <v>126.33018439376534</v>
      </c>
      <c r="BB299" s="951">
        <v>390.50724413494277</v>
      </c>
      <c r="BL299" s="887"/>
      <c r="BN299" s="945"/>
    </row>
    <row r="300" spans="3:66">
      <c r="C300" s="841" t="s">
        <v>234</v>
      </c>
      <c r="D300" s="842" t="s">
        <v>64</v>
      </c>
      <c r="E300" s="842">
        <v>19</v>
      </c>
      <c r="F300" s="829">
        <v>50</v>
      </c>
      <c r="G300" s="830">
        <v>2026</v>
      </c>
      <c r="H300" s="830">
        <v>5</v>
      </c>
      <c r="I300" s="830">
        <v>2031</v>
      </c>
      <c r="J300" s="830">
        <v>60</v>
      </c>
      <c r="K300" s="843">
        <v>12216.684293370008</v>
      </c>
      <c r="L300" s="843">
        <v>0.7</v>
      </c>
      <c r="M300" s="844">
        <v>0</v>
      </c>
      <c r="N300" s="844">
        <v>0</v>
      </c>
      <c r="O300" s="845">
        <v>1</v>
      </c>
      <c r="P300" s="844">
        <v>0</v>
      </c>
      <c r="Q300" s="845">
        <v>60</v>
      </c>
      <c r="R300" s="829" t="s">
        <v>23</v>
      </c>
      <c r="S300" s="836">
        <v>0.55000000000000004</v>
      </c>
      <c r="T300" s="836">
        <v>0.02</v>
      </c>
      <c r="U300" s="846">
        <v>0.03</v>
      </c>
      <c r="V300" s="847" t="s">
        <v>23</v>
      </c>
      <c r="W300" s="848">
        <v>0</v>
      </c>
      <c r="X300" s="848">
        <v>0</v>
      </c>
      <c r="Y300" s="849">
        <v>0</v>
      </c>
      <c r="Z300" s="850">
        <v>0</v>
      </c>
      <c r="AD300" s="952" t="s">
        <v>64</v>
      </c>
      <c r="AE300" s="947">
        <v>19</v>
      </c>
      <c r="AF300" s="923">
        <v>12216.684293370008</v>
      </c>
      <c r="AG300" s="923">
        <v>60</v>
      </c>
      <c r="AH300" s="948">
        <v>3.3619999999999997E-2</v>
      </c>
      <c r="AI300" s="937">
        <v>412.74212594309967</v>
      </c>
      <c r="AJ300" s="937">
        <v>1</v>
      </c>
      <c r="AK300" s="792">
        <v>1.3698905603508081E-2</v>
      </c>
      <c r="AL300" s="923">
        <v>1.3698905603508081E-2</v>
      </c>
      <c r="AM300" s="923">
        <v>0</v>
      </c>
      <c r="AN300" s="937">
        <v>1.0136989056035082</v>
      </c>
      <c r="AO300" s="937">
        <v>413.75582484870318</v>
      </c>
      <c r="AP300" s="792">
        <v>0.35483870967741932</v>
      </c>
      <c r="AQ300" s="937">
        <v>133.10949118212744</v>
      </c>
      <c r="AR300" s="886">
        <v>0.55000000000000004</v>
      </c>
      <c r="AS300" s="923">
        <v>0</v>
      </c>
      <c r="AT300" s="923">
        <v>0</v>
      </c>
      <c r="AU300" s="949">
        <v>0.7</v>
      </c>
      <c r="AV300" s="944">
        <v>0</v>
      </c>
      <c r="AW300" s="923">
        <v>0</v>
      </c>
      <c r="AX300" s="23">
        <v>0</v>
      </c>
      <c r="AY300" s="937">
        <v>133.80949118212743</v>
      </c>
      <c r="AZ300" s="986">
        <v>-67.521396024937729</v>
      </c>
      <c r="BA300" s="950">
        <v>133.80949118212743</v>
      </c>
      <c r="BB300" s="951">
        <v>413.75582484870318</v>
      </c>
      <c r="BL300" s="887"/>
      <c r="BN300" s="945"/>
    </row>
    <row r="301" spans="3:66">
      <c r="C301" s="841" t="s">
        <v>235</v>
      </c>
      <c r="D301" s="842" t="s">
        <v>65</v>
      </c>
      <c r="E301" s="842">
        <v>497</v>
      </c>
      <c r="F301" s="829">
        <v>50</v>
      </c>
      <c r="G301" s="830">
        <v>2026</v>
      </c>
      <c r="H301" s="830">
        <v>5</v>
      </c>
      <c r="I301" s="830">
        <v>2031</v>
      </c>
      <c r="J301" s="830">
        <v>60</v>
      </c>
      <c r="K301" s="843">
        <v>12447.187770603405</v>
      </c>
      <c r="L301" s="843">
        <v>0.7</v>
      </c>
      <c r="M301" s="844">
        <v>0</v>
      </c>
      <c r="N301" s="844">
        <v>0</v>
      </c>
      <c r="O301" s="845">
        <v>1</v>
      </c>
      <c r="P301" s="844">
        <v>0</v>
      </c>
      <c r="Q301" s="845">
        <v>60</v>
      </c>
      <c r="R301" s="829" t="s">
        <v>23</v>
      </c>
      <c r="S301" s="836">
        <v>0.55000000000000004</v>
      </c>
      <c r="T301" s="836">
        <v>0.02</v>
      </c>
      <c r="U301" s="846">
        <v>0.03</v>
      </c>
      <c r="V301" s="847" t="s">
        <v>23</v>
      </c>
      <c r="W301" s="848">
        <v>0</v>
      </c>
      <c r="X301" s="848">
        <v>0</v>
      </c>
      <c r="Y301" s="849">
        <v>0</v>
      </c>
      <c r="Z301" s="850">
        <v>0</v>
      </c>
      <c r="AD301" s="952" t="s">
        <v>65</v>
      </c>
      <c r="AE301" s="947">
        <v>497</v>
      </c>
      <c r="AF301" s="923">
        <v>12447.187770603405</v>
      </c>
      <c r="AG301" s="923">
        <v>60</v>
      </c>
      <c r="AH301" s="948">
        <v>3.3619999999999997E-2</v>
      </c>
      <c r="AI301" s="937">
        <v>420.49165284768645</v>
      </c>
      <c r="AJ301" s="937">
        <v>1</v>
      </c>
      <c r="AK301" s="792">
        <v>1.3698905603508081E-2</v>
      </c>
      <c r="AL301" s="923">
        <v>1.3698905603508081E-2</v>
      </c>
      <c r="AM301" s="923">
        <v>0</v>
      </c>
      <c r="AN301" s="937">
        <v>1.0136989056035082</v>
      </c>
      <c r="AO301" s="937">
        <v>421.50535175328997</v>
      </c>
      <c r="AP301" s="792">
        <v>0.35483870967741932</v>
      </c>
      <c r="AQ301" s="937">
        <v>135.60259344491479</v>
      </c>
      <c r="AR301" s="886">
        <v>0.55000000000000004</v>
      </c>
      <c r="AS301" s="923">
        <v>0</v>
      </c>
      <c r="AT301" s="923">
        <v>0</v>
      </c>
      <c r="AU301" s="949">
        <v>0.7</v>
      </c>
      <c r="AV301" s="944">
        <v>0</v>
      </c>
      <c r="AW301" s="923">
        <v>0</v>
      </c>
      <c r="AX301" s="23">
        <v>0</v>
      </c>
      <c r="AY301" s="937">
        <v>136.30259344491478</v>
      </c>
      <c r="AZ301" s="986">
        <v>-68.795384629181854</v>
      </c>
      <c r="BA301" s="950">
        <v>136.30259344491478</v>
      </c>
      <c r="BB301" s="951">
        <v>421.50535175328997</v>
      </c>
      <c r="BL301" s="887"/>
      <c r="BN301" s="945"/>
    </row>
    <row r="302" spans="3:66">
      <c r="C302" s="841" t="s">
        <v>236</v>
      </c>
      <c r="D302" s="842" t="s">
        <v>56</v>
      </c>
      <c r="E302" s="842">
        <v>2353</v>
      </c>
      <c r="F302" s="829">
        <v>50</v>
      </c>
      <c r="G302" s="830">
        <v>2026</v>
      </c>
      <c r="H302" s="830">
        <v>5</v>
      </c>
      <c r="I302" s="830">
        <v>2031</v>
      </c>
      <c r="J302" s="830">
        <v>60</v>
      </c>
      <c r="K302" s="843">
        <v>11870.929077519913</v>
      </c>
      <c r="L302" s="843">
        <v>0.7</v>
      </c>
      <c r="M302" s="844">
        <v>0</v>
      </c>
      <c r="N302" s="844">
        <v>0</v>
      </c>
      <c r="O302" s="845">
        <v>1</v>
      </c>
      <c r="P302" s="844">
        <v>0</v>
      </c>
      <c r="Q302" s="845">
        <v>60</v>
      </c>
      <c r="R302" s="829" t="s">
        <v>23</v>
      </c>
      <c r="S302" s="836">
        <v>0.55000000000000004</v>
      </c>
      <c r="T302" s="836">
        <v>0.02</v>
      </c>
      <c r="U302" s="846">
        <v>0.03</v>
      </c>
      <c r="V302" s="847" t="s">
        <v>23</v>
      </c>
      <c r="W302" s="848">
        <v>0</v>
      </c>
      <c r="X302" s="848">
        <v>0</v>
      </c>
      <c r="Y302" s="849">
        <v>0</v>
      </c>
      <c r="Z302" s="850">
        <v>0</v>
      </c>
      <c r="AD302" s="952" t="s">
        <v>56</v>
      </c>
      <c r="AE302" s="947">
        <v>2353</v>
      </c>
      <c r="AF302" s="923">
        <v>11870.929077519913</v>
      </c>
      <c r="AG302" s="923">
        <v>60</v>
      </c>
      <c r="AH302" s="948">
        <v>3.3619999999999997E-2</v>
      </c>
      <c r="AI302" s="937">
        <v>401.11783558621943</v>
      </c>
      <c r="AJ302" s="937">
        <v>1</v>
      </c>
      <c r="AK302" s="792">
        <v>1.3698905603508081E-2</v>
      </c>
      <c r="AL302" s="923">
        <v>1.3698905603508081E-2</v>
      </c>
      <c r="AM302" s="923">
        <v>0</v>
      </c>
      <c r="AN302" s="937">
        <v>1.0136989056035082</v>
      </c>
      <c r="AO302" s="937">
        <v>402.13153449182295</v>
      </c>
      <c r="AP302" s="792">
        <v>0.35483870967741932</v>
      </c>
      <c r="AQ302" s="937">
        <v>129.36983778794635</v>
      </c>
      <c r="AR302" s="886">
        <v>0.55000000000000004</v>
      </c>
      <c r="AS302" s="923">
        <v>0</v>
      </c>
      <c r="AT302" s="923">
        <v>0</v>
      </c>
      <c r="AU302" s="949">
        <v>0.7</v>
      </c>
      <c r="AV302" s="944">
        <v>0</v>
      </c>
      <c r="AW302" s="923">
        <v>0</v>
      </c>
      <c r="AX302" s="23">
        <v>0</v>
      </c>
      <c r="AY302" s="937">
        <v>130.06983778794634</v>
      </c>
      <c r="AZ302" s="986">
        <v>-65.610413118571572</v>
      </c>
      <c r="BA302" s="950">
        <v>130.06983778794634</v>
      </c>
      <c r="BB302" s="951">
        <v>402.13153449182295</v>
      </c>
      <c r="BL302" s="887"/>
      <c r="BN302" s="945"/>
    </row>
    <row r="303" spans="3:66">
      <c r="C303" s="841" t="s">
        <v>237</v>
      </c>
      <c r="D303" s="842" t="s">
        <v>66</v>
      </c>
      <c r="E303" s="842">
        <v>2814</v>
      </c>
      <c r="F303" s="829">
        <v>50</v>
      </c>
      <c r="G303" s="830">
        <v>2026</v>
      </c>
      <c r="H303" s="830">
        <v>5</v>
      </c>
      <c r="I303" s="830">
        <v>2031</v>
      </c>
      <c r="J303" s="830">
        <v>60</v>
      </c>
      <c r="K303" s="843">
        <v>11755.677338903215</v>
      </c>
      <c r="L303" s="843">
        <v>0.7</v>
      </c>
      <c r="M303" s="844">
        <v>0</v>
      </c>
      <c r="N303" s="844">
        <v>0</v>
      </c>
      <c r="O303" s="845">
        <v>1</v>
      </c>
      <c r="P303" s="844">
        <v>0</v>
      </c>
      <c r="Q303" s="845">
        <v>60</v>
      </c>
      <c r="R303" s="829" t="s">
        <v>23</v>
      </c>
      <c r="S303" s="836">
        <v>0.55000000000000004</v>
      </c>
      <c r="T303" s="836">
        <v>0.02</v>
      </c>
      <c r="U303" s="846">
        <v>0.03</v>
      </c>
      <c r="V303" s="847" t="s">
        <v>23</v>
      </c>
      <c r="W303" s="848">
        <v>0</v>
      </c>
      <c r="X303" s="848">
        <v>0</v>
      </c>
      <c r="Y303" s="849">
        <v>0</v>
      </c>
      <c r="Z303" s="850">
        <v>0</v>
      </c>
      <c r="AD303" s="952" t="s">
        <v>66</v>
      </c>
      <c r="AE303" s="947">
        <v>2814</v>
      </c>
      <c r="AF303" s="923">
        <v>11755.677338903215</v>
      </c>
      <c r="AG303" s="923">
        <v>60</v>
      </c>
      <c r="AH303" s="948">
        <v>3.3619999999999997E-2</v>
      </c>
      <c r="AI303" s="937">
        <v>397.24307213392603</v>
      </c>
      <c r="AJ303" s="937">
        <v>1</v>
      </c>
      <c r="AK303" s="792">
        <v>1.3698905603508081E-2</v>
      </c>
      <c r="AL303" s="923">
        <v>1.3698905603508081E-2</v>
      </c>
      <c r="AM303" s="923">
        <v>0</v>
      </c>
      <c r="AN303" s="937">
        <v>1.0136989056035082</v>
      </c>
      <c r="AO303" s="937">
        <v>398.25677103952955</v>
      </c>
      <c r="AP303" s="792">
        <v>0.35483870967741932</v>
      </c>
      <c r="AQ303" s="937">
        <v>128.12328665655269</v>
      </c>
      <c r="AR303" s="886">
        <v>0.55000000000000004</v>
      </c>
      <c r="AS303" s="923">
        <v>0</v>
      </c>
      <c r="AT303" s="923">
        <v>0</v>
      </c>
      <c r="AU303" s="949">
        <v>0.7</v>
      </c>
      <c r="AV303" s="944">
        <v>0</v>
      </c>
      <c r="AW303" s="923">
        <v>0</v>
      </c>
      <c r="AX303" s="23">
        <v>0</v>
      </c>
      <c r="AY303" s="937">
        <v>128.82328665655268</v>
      </c>
      <c r="AZ303" s="986">
        <v>-64.973418816449509</v>
      </c>
      <c r="BA303" s="950">
        <v>128.82328665655268</v>
      </c>
      <c r="BB303" s="951">
        <v>398.25677103952955</v>
      </c>
      <c r="BL303" s="887"/>
      <c r="BN303" s="945"/>
    </row>
    <row r="304" spans="3:66">
      <c r="C304" s="841" t="s">
        <v>61</v>
      </c>
      <c r="D304" s="842" t="s">
        <v>67</v>
      </c>
      <c r="E304" s="842">
        <v>4225</v>
      </c>
      <c r="F304" s="829">
        <v>50</v>
      </c>
      <c r="G304" s="830">
        <v>2026</v>
      </c>
      <c r="H304" s="830">
        <v>5</v>
      </c>
      <c r="I304" s="830">
        <v>2031</v>
      </c>
      <c r="J304" s="830">
        <v>60</v>
      </c>
      <c r="K304" s="843">
        <v>11870.929077519913</v>
      </c>
      <c r="L304" s="843">
        <v>0.7</v>
      </c>
      <c r="M304" s="844">
        <v>0</v>
      </c>
      <c r="N304" s="844">
        <v>0</v>
      </c>
      <c r="O304" s="845">
        <v>1</v>
      </c>
      <c r="P304" s="844">
        <v>0</v>
      </c>
      <c r="Q304" s="845">
        <v>60</v>
      </c>
      <c r="R304" s="829" t="s">
        <v>23</v>
      </c>
      <c r="S304" s="836">
        <v>0.55000000000000004</v>
      </c>
      <c r="T304" s="836">
        <v>0.02</v>
      </c>
      <c r="U304" s="846">
        <v>0.03</v>
      </c>
      <c r="V304" s="847" t="s">
        <v>23</v>
      </c>
      <c r="W304" s="848">
        <v>0</v>
      </c>
      <c r="X304" s="848">
        <v>0</v>
      </c>
      <c r="Y304" s="849">
        <v>0</v>
      </c>
      <c r="Z304" s="850">
        <v>0</v>
      </c>
      <c r="AD304" s="952" t="s">
        <v>67</v>
      </c>
      <c r="AE304" s="947">
        <v>4225</v>
      </c>
      <c r="AF304" s="923">
        <v>11870.929077519913</v>
      </c>
      <c r="AG304" s="923">
        <v>60</v>
      </c>
      <c r="AH304" s="948">
        <v>3.3619999999999997E-2</v>
      </c>
      <c r="AI304" s="937">
        <v>401.11783558621943</v>
      </c>
      <c r="AJ304" s="937">
        <v>1</v>
      </c>
      <c r="AK304" s="792">
        <v>1.3698905603508081E-2</v>
      </c>
      <c r="AL304" s="923">
        <v>1.3698905603508081E-2</v>
      </c>
      <c r="AM304" s="923">
        <v>0</v>
      </c>
      <c r="AN304" s="937">
        <v>1.0136989056035082</v>
      </c>
      <c r="AO304" s="937">
        <v>402.13153449182295</v>
      </c>
      <c r="AP304" s="792">
        <v>0.35483870967741932</v>
      </c>
      <c r="AQ304" s="937">
        <v>129.36983778794635</v>
      </c>
      <c r="AR304" s="886">
        <v>0.55000000000000004</v>
      </c>
      <c r="AS304" s="923">
        <v>0</v>
      </c>
      <c r="AT304" s="923">
        <v>0</v>
      </c>
      <c r="AU304" s="949">
        <v>0.7</v>
      </c>
      <c r="AV304" s="944">
        <v>0</v>
      </c>
      <c r="AW304" s="923">
        <v>0</v>
      </c>
      <c r="AX304" s="23">
        <v>0</v>
      </c>
      <c r="AY304" s="937">
        <v>130.06983778794634</v>
      </c>
      <c r="AZ304" s="986">
        <v>-65.610413118571572</v>
      </c>
      <c r="BA304" s="950">
        <v>130.06983778794634</v>
      </c>
      <c r="BB304" s="951">
        <v>402.13153449182295</v>
      </c>
      <c r="BL304" s="887"/>
      <c r="BN304" s="945"/>
    </row>
    <row r="305" spans="3:66">
      <c r="C305" s="841" t="s">
        <v>238</v>
      </c>
      <c r="D305" s="842" t="s">
        <v>68</v>
      </c>
      <c r="E305" s="842">
        <v>6130</v>
      </c>
      <c r="F305" s="829">
        <v>50</v>
      </c>
      <c r="G305" s="830">
        <v>2026</v>
      </c>
      <c r="H305" s="830">
        <v>5</v>
      </c>
      <c r="I305" s="830">
        <v>2031</v>
      </c>
      <c r="J305" s="830">
        <v>60</v>
      </c>
      <c r="K305" s="843">
        <v>11409.92212305312</v>
      </c>
      <c r="L305" s="843">
        <v>0.7</v>
      </c>
      <c r="M305" s="844">
        <v>0</v>
      </c>
      <c r="N305" s="844">
        <v>0</v>
      </c>
      <c r="O305" s="845">
        <v>1</v>
      </c>
      <c r="P305" s="844">
        <v>0</v>
      </c>
      <c r="Q305" s="845">
        <v>60</v>
      </c>
      <c r="R305" s="829" t="s">
        <v>23</v>
      </c>
      <c r="S305" s="836">
        <v>0.55000000000000004</v>
      </c>
      <c r="T305" s="836">
        <v>0.02</v>
      </c>
      <c r="U305" s="846">
        <v>0.03</v>
      </c>
      <c r="V305" s="847" t="s">
        <v>23</v>
      </c>
      <c r="W305" s="848">
        <v>0</v>
      </c>
      <c r="X305" s="848">
        <v>0</v>
      </c>
      <c r="Y305" s="849">
        <v>0</v>
      </c>
      <c r="Z305" s="850">
        <v>0</v>
      </c>
      <c r="AD305" s="952" t="s">
        <v>68</v>
      </c>
      <c r="AE305" s="947">
        <v>6130</v>
      </c>
      <c r="AF305" s="923">
        <v>11409.92212305312</v>
      </c>
      <c r="AG305" s="923">
        <v>60</v>
      </c>
      <c r="AH305" s="948">
        <v>3.3619999999999997E-2</v>
      </c>
      <c r="AI305" s="937">
        <v>385.61878177704585</v>
      </c>
      <c r="AJ305" s="937">
        <v>1</v>
      </c>
      <c r="AK305" s="792">
        <v>1.3698905603508081E-2</v>
      </c>
      <c r="AL305" s="923">
        <v>1.3698905603508081E-2</v>
      </c>
      <c r="AM305" s="923">
        <v>0</v>
      </c>
      <c r="AN305" s="937">
        <v>1.0136989056035082</v>
      </c>
      <c r="AO305" s="937">
        <v>386.63248068264937</v>
      </c>
      <c r="AP305" s="792">
        <v>0.35483870967741932</v>
      </c>
      <c r="AQ305" s="937">
        <v>124.38363326237165</v>
      </c>
      <c r="AR305" s="886">
        <v>0.55000000000000004</v>
      </c>
      <c r="AS305" s="923">
        <v>0</v>
      </c>
      <c r="AT305" s="923">
        <v>0</v>
      </c>
      <c r="AU305" s="949">
        <v>0.7</v>
      </c>
      <c r="AV305" s="944">
        <v>0</v>
      </c>
      <c r="AW305" s="923">
        <v>0</v>
      </c>
      <c r="AX305" s="23">
        <v>0</v>
      </c>
      <c r="AY305" s="937">
        <v>125.08363326237165</v>
      </c>
      <c r="AZ305" s="986">
        <v>-63.062435910083359</v>
      </c>
      <c r="BA305" s="950">
        <v>125.08363326237165</v>
      </c>
      <c r="BB305" s="951">
        <v>386.63248068264937</v>
      </c>
      <c r="BL305" s="887"/>
      <c r="BN305" s="945"/>
    </row>
    <row r="306" spans="3:66">
      <c r="C306" s="826" t="s">
        <v>26</v>
      </c>
      <c r="D306" s="827" t="s">
        <v>127</v>
      </c>
      <c r="E306" s="827" t="s">
        <v>223</v>
      </c>
      <c r="F306" s="852">
        <v>20</v>
      </c>
      <c r="G306" s="853">
        <v>2025</v>
      </c>
      <c r="H306" s="854">
        <v>3</v>
      </c>
      <c r="I306" s="855">
        <v>2028</v>
      </c>
      <c r="J306" s="853">
        <v>25</v>
      </c>
      <c r="K306" s="856">
        <v>1964.6360765172662</v>
      </c>
      <c r="L306" s="856" t="s">
        <v>224</v>
      </c>
      <c r="M306" s="857">
        <v>0</v>
      </c>
      <c r="N306" s="857">
        <v>0</v>
      </c>
      <c r="O306" s="858">
        <v>18.164535689999994</v>
      </c>
      <c r="P306" s="857">
        <v>0.12</v>
      </c>
      <c r="Q306" s="858">
        <v>39.292721530345325</v>
      </c>
      <c r="R306" s="852" t="s">
        <v>19</v>
      </c>
      <c r="S306" s="859" t="s">
        <v>223</v>
      </c>
      <c r="T306" s="859" t="s">
        <v>27</v>
      </c>
      <c r="U306" s="860" t="s">
        <v>27</v>
      </c>
      <c r="V306" s="861" t="s">
        <v>23</v>
      </c>
      <c r="W306" s="862" t="s">
        <v>23</v>
      </c>
      <c r="X306" s="862" t="s">
        <v>23</v>
      </c>
      <c r="Y306" s="863" t="s">
        <v>23</v>
      </c>
      <c r="Z306" s="696" t="s">
        <v>23</v>
      </c>
      <c r="AD306" s="946" t="s">
        <v>127</v>
      </c>
      <c r="AE306" s="947" t="s">
        <v>223</v>
      </c>
      <c r="AF306" s="923">
        <v>1964.6360765172662</v>
      </c>
      <c r="AG306" s="923">
        <v>39.292721530345325</v>
      </c>
      <c r="AH306" s="948">
        <v>5.781E-2</v>
      </c>
      <c r="AI306" s="937">
        <v>115.84712381513242</v>
      </c>
      <c r="AJ306" s="937">
        <v>18.164535689999994</v>
      </c>
      <c r="AK306" s="792">
        <v>1.3698905603508081E-2</v>
      </c>
      <c r="AL306" s="923">
        <v>0.24883425974886345</v>
      </c>
      <c r="AM306" s="923">
        <v>0</v>
      </c>
      <c r="AN306" s="937">
        <v>18.413369949748859</v>
      </c>
      <c r="AO306" s="937">
        <v>134.26049376488129</v>
      </c>
      <c r="AP306" s="792">
        <v>0.27332353276891491</v>
      </c>
      <c r="AQ306" s="937">
        <v>56.074719322016442</v>
      </c>
      <c r="AR306" s="886">
        <v>0</v>
      </c>
      <c r="AS306" s="923">
        <v>0</v>
      </c>
      <c r="AT306" s="923">
        <v>0</v>
      </c>
      <c r="AU306" s="949">
        <v>0</v>
      </c>
      <c r="AV306" s="944">
        <v>0</v>
      </c>
      <c r="AW306" s="923">
        <v>0</v>
      </c>
      <c r="AX306" s="23">
        <v>0</v>
      </c>
      <c r="AY306" s="937">
        <v>56.074719322016442</v>
      </c>
      <c r="AZ306" s="923">
        <v>-25.614278198727195</v>
      </c>
      <c r="BA306" s="950">
        <v>30.460441123289247</v>
      </c>
      <c r="BB306" s="951">
        <v>72.931865107048509</v>
      </c>
      <c r="BL306" s="887"/>
      <c r="BN306" s="945"/>
    </row>
    <row r="307" spans="3:66">
      <c r="C307" s="841" t="s">
        <v>234</v>
      </c>
      <c r="D307" s="842" t="s">
        <v>64</v>
      </c>
      <c r="E307" s="842">
        <v>19</v>
      </c>
      <c r="F307" s="829">
        <v>20</v>
      </c>
      <c r="G307" s="830">
        <v>2025</v>
      </c>
      <c r="H307" s="830">
        <v>3</v>
      </c>
      <c r="I307" s="830">
        <v>2028</v>
      </c>
      <c r="J307" s="830">
        <v>25</v>
      </c>
      <c r="K307" s="843">
        <v>2082.5142411083025</v>
      </c>
      <c r="L307" s="843" t="s">
        <v>224</v>
      </c>
      <c r="M307" s="844">
        <v>0</v>
      </c>
      <c r="N307" s="844">
        <v>0</v>
      </c>
      <c r="O307" s="845">
        <v>18.164535689999994</v>
      </c>
      <c r="P307" s="844">
        <v>0.12</v>
      </c>
      <c r="Q307" s="845">
        <v>39.292721530345325</v>
      </c>
      <c r="R307" s="829" t="s">
        <v>19</v>
      </c>
      <c r="S307" s="836" t="s">
        <v>223</v>
      </c>
      <c r="T307" s="836" t="s">
        <v>27</v>
      </c>
      <c r="U307" s="846" t="s">
        <v>27</v>
      </c>
      <c r="V307" s="847" t="s">
        <v>23</v>
      </c>
      <c r="W307" s="848" t="s">
        <v>23</v>
      </c>
      <c r="X307" s="848" t="s">
        <v>23</v>
      </c>
      <c r="Y307" s="849" t="s">
        <v>23</v>
      </c>
      <c r="Z307" s="850" t="s">
        <v>23</v>
      </c>
      <c r="AD307" s="952" t="s">
        <v>64</v>
      </c>
      <c r="AE307" s="947">
        <v>19</v>
      </c>
      <c r="AF307" s="923">
        <v>2082.5142411083025</v>
      </c>
      <c r="AG307" s="923">
        <v>39.292721530345325</v>
      </c>
      <c r="AH307" s="948">
        <v>5.781E-2</v>
      </c>
      <c r="AI307" s="937">
        <v>122.66166051014022</v>
      </c>
      <c r="AJ307" s="937">
        <v>18.164535689999994</v>
      </c>
      <c r="AK307" s="792">
        <v>1.3698905603508081E-2</v>
      </c>
      <c r="AL307" s="923">
        <v>0.24883425974886345</v>
      </c>
      <c r="AM307" s="923">
        <v>0</v>
      </c>
      <c r="AN307" s="937">
        <v>18.413369949748859</v>
      </c>
      <c r="AO307" s="937">
        <v>141.07503045988909</v>
      </c>
      <c r="AP307" s="792">
        <v>0.24488397962938374</v>
      </c>
      <c r="AQ307" s="937">
        <v>65.763614085020492</v>
      </c>
      <c r="AR307" s="886">
        <v>0</v>
      </c>
      <c r="AS307" s="923">
        <v>0</v>
      </c>
      <c r="AT307" s="923">
        <v>0</v>
      </c>
      <c r="AU307" s="949">
        <v>0</v>
      </c>
      <c r="AV307" s="944">
        <v>0</v>
      </c>
      <c r="AW307" s="923">
        <v>0</v>
      </c>
      <c r="AX307" s="23">
        <v>0</v>
      </c>
      <c r="AY307" s="937">
        <v>65.763614085020492</v>
      </c>
      <c r="AZ307" s="923">
        <v>-25.614278198727195</v>
      </c>
      <c r="BA307" s="950">
        <v>40.149335886293301</v>
      </c>
      <c r="BB307" s="951">
        <v>86.127699365496042</v>
      </c>
      <c r="BL307" s="887"/>
      <c r="BN307" s="945"/>
    </row>
    <row r="308" spans="3:66">
      <c r="C308" s="841" t="s">
        <v>235</v>
      </c>
      <c r="D308" s="842" t="s">
        <v>65</v>
      </c>
      <c r="E308" s="842">
        <v>497</v>
      </c>
      <c r="F308" s="829">
        <v>20</v>
      </c>
      <c r="G308" s="830">
        <v>2025</v>
      </c>
      <c r="H308" s="830">
        <v>3</v>
      </c>
      <c r="I308" s="830">
        <v>2028</v>
      </c>
      <c r="J308" s="830">
        <v>25</v>
      </c>
      <c r="K308" s="843">
        <v>2180.7460449341656</v>
      </c>
      <c r="L308" s="843" t="s">
        <v>224</v>
      </c>
      <c r="M308" s="844">
        <v>0</v>
      </c>
      <c r="N308" s="844">
        <v>0</v>
      </c>
      <c r="O308" s="845">
        <v>18.164535689999994</v>
      </c>
      <c r="P308" s="844">
        <v>0.12</v>
      </c>
      <c r="Q308" s="845">
        <v>39.292721530345325</v>
      </c>
      <c r="R308" s="829" t="s">
        <v>19</v>
      </c>
      <c r="S308" s="836" t="s">
        <v>223</v>
      </c>
      <c r="T308" s="836" t="s">
        <v>27</v>
      </c>
      <c r="U308" s="846" t="s">
        <v>27</v>
      </c>
      <c r="V308" s="847" t="s">
        <v>23</v>
      </c>
      <c r="W308" s="848" t="s">
        <v>23</v>
      </c>
      <c r="X308" s="848" t="s">
        <v>23</v>
      </c>
      <c r="Y308" s="849" t="s">
        <v>23</v>
      </c>
      <c r="Z308" s="850" t="s">
        <v>23</v>
      </c>
      <c r="AD308" s="952" t="s">
        <v>65</v>
      </c>
      <c r="AE308" s="947">
        <v>497</v>
      </c>
      <c r="AF308" s="923">
        <v>2180.7460449341656</v>
      </c>
      <c r="AG308" s="923">
        <v>39.292721530345325</v>
      </c>
      <c r="AH308" s="948">
        <v>5.781E-2</v>
      </c>
      <c r="AI308" s="937">
        <v>128.34044108931337</v>
      </c>
      <c r="AJ308" s="937">
        <v>18.164535689999994</v>
      </c>
      <c r="AK308" s="792">
        <v>1.3698905603508081E-2</v>
      </c>
      <c r="AL308" s="923">
        <v>0.24883425974886345</v>
      </c>
      <c r="AM308" s="923">
        <v>0</v>
      </c>
      <c r="AN308" s="937">
        <v>18.413369949748859</v>
      </c>
      <c r="AO308" s="937">
        <v>146.75381103906224</v>
      </c>
      <c r="AP308" s="792">
        <v>0.29289253746810595</v>
      </c>
      <c r="AQ308" s="937">
        <v>57.197490588056901</v>
      </c>
      <c r="AR308" s="886">
        <v>0</v>
      </c>
      <c r="AS308" s="923">
        <v>0</v>
      </c>
      <c r="AT308" s="923">
        <v>0</v>
      </c>
      <c r="AU308" s="949">
        <v>0</v>
      </c>
      <c r="AV308" s="944">
        <v>0</v>
      </c>
      <c r="AW308" s="923">
        <v>0</v>
      </c>
      <c r="AX308" s="23">
        <v>0</v>
      </c>
      <c r="AY308" s="937">
        <v>57.197490588056901</v>
      </c>
      <c r="AZ308" s="923">
        <v>-25.614278198727195</v>
      </c>
      <c r="BA308" s="950">
        <v>31.583212389329706</v>
      </c>
      <c r="BB308" s="951">
        <v>81.034268030598909</v>
      </c>
      <c r="BL308" s="887"/>
      <c r="BN308" s="945"/>
    </row>
    <row r="309" spans="3:66">
      <c r="C309" s="841" t="s">
        <v>236</v>
      </c>
      <c r="D309" s="842" t="s">
        <v>56</v>
      </c>
      <c r="E309" s="842">
        <v>2353</v>
      </c>
      <c r="F309" s="829">
        <v>20</v>
      </c>
      <c r="G309" s="830">
        <v>2025</v>
      </c>
      <c r="H309" s="830">
        <v>3</v>
      </c>
      <c r="I309" s="830">
        <v>2028</v>
      </c>
      <c r="J309" s="830">
        <v>25</v>
      </c>
      <c r="K309" s="843">
        <v>2003.9287980476115</v>
      </c>
      <c r="L309" s="843" t="s">
        <v>224</v>
      </c>
      <c r="M309" s="844">
        <v>0</v>
      </c>
      <c r="N309" s="844">
        <v>0</v>
      </c>
      <c r="O309" s="845">
        <v>18.164535689999994</v>
      </c>
      <c r="P309" s="844">
        <v>0.12</v>
      </c>
      <c r="Q309" s="845">
        <v>39.292721530345325</v>
      </c>
      <c r="R309" s="829" t="s">
        <v>19</v>
      </c>
      <c r="S309" s="836" t="s">
        <v>223</v>
      </c>
      <c r="T309" s="836" t="s">
        <v>27</v>
      </c>
      <c r="U309" s="846" t="s">
        <v>27</v>
      </c>
      <c r="V309" s="847" t="s">
        <v>23</v>
      </c>
      <c r="W309" s="848" t="s">
        <v>23</v>
      </c>
      <c r="X309" s="848" t="s">
        <v>23</v>
      </c>
      <c r="Y309" s="849" t="s">
        <v>23</v>
      </c>
      <c r="Z309" s="850" t="s">
        <v>23</v>
      </c>
      <c r="AD309" s="952" t="s">
        <v>56</v>
      </c>
      <c r="AE309" s="947">
        <v>2353</v>
      </c>
      <c r="AF309" s="923">
        <v>2003.9287980476115</v>
      </c>
      <c r="AG309" s="923">
        <v>39.292721530345325</v>
      </c>
      <c r="AH309" s="948">
        <v>5.781E-2</v>
      </c>
      <c r="AI309" s="937">
        <v>118.11863604680168</v>
      </c>
      <c r="AJ309" s="937">
        <v>18.164535689999994</v>
      </c>
      <c r="AK309" s="792">
        <v>1.3698905603508081E-2</v>
      </c>
      <c r="AL309" s="923">
        <v>0.24883425974886345</v>
      </c>
      <c r="AM309" s="923">
        <v>0</v>
      </c>
      <c r="AN309" s="937">
        <v>18.413369949748859</v>
      </c>
      <c r="AO309" s="937">
        <v>136.53200599655054</v>
      </c>
      <c r="AP309" s="792">
        <v>0.25960656681069372</v>
      </c>
      <c r="AQ309" s="937">
        <v>60.036406724493411</v>
      </c>
      <c r="AR309" s="886">
        <v>0</v>
      </c>
      <c r="AS309" s="923">
        <v>0</v>
      </c>
      <c r="AT309" s="923">
        <v>0</v>
      </c>
      <c r="AU309" s="949">
        <v>0</v>
      </c>
      <c r="AV309" s="944">
        <v>0</v>
      </c>
      <c r="AW309" s="923">
        <v>0</v>
      </c>
      <c r="AX309" s="23">
        <v>0</v>
      </c>
      <c r="AY309" s="937">
        <v>60.036406724493411</v>
      </c>
      <c r="AZ309" s="923">
        <v>-25.614278198727195</v>
      </c>
      <c r="BA309" s="950">
        <v>34.422128525766212</v>
      </c>
      <c r="BB309" s="951">
        <v>78.281204933881767</v>
      </c>
      <c r="BL309" s="887"/>
      <c r="BN309" s="945"/>
    </row>
    <row r="310" spans="3:66">
      <c r="C310" s="841" t="s">
        <v>237</v>
      </c>
      <c r="D310" s="842" t="s">
        <v>66</v>
      </c>
      <c r="E310" s="842">
        <v>2814</v>
      </c>
      <c r="F310" s="829">
        <v>20</v>
      </c>
      <c r="G310" s="830">
        <v>2025</v>
      </c>
      <c r="H310" s="830">
        <v>3</v>
      </c>
      <c r="I310" s="830">
        <v>2028</v>
      </c>
      <c r="J310" s="830">
        <v>25</v>
      </c>
      <c r="K310" s="843">
        <v>1984.2824372824389</v>
      </c>
      <c r="L310" s="843" t="s">
        <v>224</v>
      </c>
      <c r="M310" s="844">
        <v>0</v>
      </c>
      <c r="N310" s="844">
        <v>0</v>
      </c>
      <c r="O310" s="845">
        <v>18.164535689999994</v>
      </c>
      <c r="P310" s="844">
        <v>0.12</v>
      </c>
      <c r="Q310" s="845">
        <v>39.292721530345325</v>
      </c>
      <c r="R310" s="829" t="s">
        <v>19</v>
      </c>
      <c r="S310" s="836" t="s">
        <v>223</v>
      </c>
      <c r="T310" s="836" t="s">
        <v>27</v>
      </c>
      <c r="U310" s="846" t="s">
        <v>27</v>
      </c>
      <c r="V310" s="847" t="s">
        <v>23</v>
      </c>
      <c r="W310" s="848" t="s">
        <v>23</v>
      </c>
      <c r="X310" s="848" t="s">
        <v>23</v>
      </c>
      <c r="Y310" s="849" t="s">
        <v>23</v>
      </c>
      <c r="Z310" s="850" t="s">
        <v>23</v>
      </c>
      <c r="AD310" s="952" t="s">
        <v>66</v>
      </c>
      <c r="AE310" s="947">
        <v>2814</v>
      </c>
      <c r="AF310" s="923">
        <v>1984.2824372824389</v>
      </c>
      <c r="AG310" s="923">
        <v>39.292721530345325</v>
      </c>
      <c r="AH310" s="948">
        <v>5.781E-2</v>
      </c>
      <c r="AI310" s="937">
        <v>116.98287993096706</v>
      </c>
      <c r="AJ310" s="937">
        <v>18.164535689999994</v>
      </c>
      <c r="AK310" s="792">
        <v>1.3698905603508081E-2</v>
      </c>
      <c r="AL310" s="923">
        <v>0.24883425974886345</v>
      </c>
      <c r="AM310" s="923">
        <v>0</v>
      </c>
      <c r="AN310" s="937">
        <v>18.413369949748859</v>
      </c>
      <c r="AO310" s="937">
        <v>135.39624988071591</v>
      </c>
      <c r="AP310" s="792">
        <v>0.27790667353739795</v>
      </c>
      <c r="AQ310" s="937">
        <v>55.616487045884419</v>
      </c>
      <c r="AR310" s="886">
        <v>0</v>
      </c>
      <c r="AS310" s="923">
        <v>0</v>
      </c>
      <c r="AT310" s="923">
        <v>0</v>
      </c>
      <c r="AU310" s="949">
        <v>0</v>
      </c>
      <c r="AV310" s="944">
        <v>0</v>
      </c>
      <c r="AW310" s="923">
        <v>0</v>
      </c>
      <c r="AX310" s="23">
        <v>0</v>
      </c>
      <c r="AY310" s="937">
        <v>55.616487045884419</v>
      </c>
      <c r="AZ310" s="923">
        <v>-25.614278198727195</v>
      </c>
      <c r="BA310" s="950">
        <v>30.002208847157224</v>
      </c>
      <c r="BB310" s="951">
        <v>73.039251161112745</v>
      </c>
      <c r="BL310" s="887"/>
      <c r="BN310" s="945"/>
    </row>
    <row r="311" spans="3:66">
      <c r="C311" s="841" t="s">
        <v>61</v>
      </c>
      <c r="D311" s="842" t="s">
        <v>67</v>
      </c>
      <c r="E311" s="842">
        <v>4225</v>
      </c>
      <c r="F311" s="829">
        <v>20</v>
      </c>
      <c r="G311" s="830">
        <v>2025</v>
      </c>
      <c r="H311" s="830">
        <v>3</v>
      </c>
      <c r="I311" s="830">
        <v>2028</v>
      </c>
      <c r="J311" s="830">
        <v>25</v>
      </c>
      <c r="K311" s="843">
        <v>1964.6360765172662</v>
      </c>
      <c r="L311" s="843" t="s">
        <v>224</v>
      </c>
      <c r="M311" s="844">
        <v>0</v>
      </c>
      <c r="N311" s="844">
        <v>0</v>
      </c>
      <c r="O311" s="845">
        <v>18.164535689999994</v>
      </c>
      <c r="P311" s="844">
        <v>0.12</v>
      </c>
      <c r="Q311" s="845">
        <v>39.292721530345325</v>
      </c>
      <c r="R311" s="829" t="s">
        <v>19</v>
      </c>
      <c r="S311" s="836" t="s">
        <v>223</v>
      </c>
      <c r="T311" s="836" t="s">
        <v>27</v>
      </c>
      <c r="U311" s="846" t="s">
        <v>27</v>
      </c>
      <c r="V311" s="847" t="s">
        <v>23</v>
      </c>
      <c r="W311" s="848" t="s">
        <v>23</v>
      </c>
      <c r="X311" s="848" t="s">
        <v>23</v>
      </c>
      <c r="Y311" s="849" t="s">
        <v>23</v>
      </c>
      <c r="Z311" s="850" t="s">
        <v>23</v>
      </c>
      <c r="AD311" s="952" t="s">
        <v>67</v>
      </c>
      <c r="AE311" s="947">
        <v>4225</v>
      </c>
      <c r="AF311" s="923">
        <v>1964.6360765172662</v>
      </c>
      <c r="AG311" s="923">
        <v>39.292721530345325</v>
      </c>
      <c r="AH311" s="948">
        <v>5.781E-2</v>
      </c>
      <c r="AI311" s="937">
        <v>115.84712381513242</v>
      </c>
      <c r="AJ311" s="937">
        <v>18.164535689999994</v>
      </c>
      <c r="AK311" s="792">
        <v>1.3698905603508081E-2</v>
      </c>
      <c r="AL311" s="923">
        <v>0.24883425974886345</v>
      </c>
      <c r="AM311" s="923">
        <v>0</v>
      </c>
      <c r="AN311" s="937">
        <v>18.413369949748859</v>
      </c>
      <c r="AO311" s="937">
        <v>134.26049376488129</v>
      </c>
      <c r="AP311" s="792">
        <v>0.28995243501613527</v>
      </c>
      <c r="AQ311" s="937">
        <v>52.858809008677504</v>
      </c>
      <c r="AR311" s="886">
        <v>0</v>
      </c>
      <c r="AS311" s="923">
        <v>0</v>
      </c>
      <c r="AT311" s="923">
        <v>0</v>
      </c>
      <c r="AU311" s="949">
        <v>0</v>
      </c>
      <c r="AV311" s="944">
        <v>0</v>
      </c>
      <c r="AW311" s="923">
        <v>0</v>
      </c>
      <c r="AX311" s="23">
        <v>0</v>
      </c>
      <c r="AY311" s="937">
        <v>52.858809008677504</v>
      </c>
      <c r="AZ311" s="923">
        <v>-28.157858665900896</v>
      </c>
      <c r="BA311" s="950">
        <v>24.700950342776608</v>
      </c>
      <c r="BB311" s="951">
        <v>62.740002124122292</v>
      </c>
      <c r="BL311" s="887"/>
      <c r="BN311" s="945"/>
    </row>
    <row r="312" spans="3:66">
      <c r="C312" s="841" t="s">
        <v>238</v>
      </c>
      <c r="D312" s="842" t="s">
        <v>68</v>
      </c>
      <c r="E312" s="842">
        <v>6130</v>
      </c>
      <c r="F312" s="829">
        <v>20</v>
      </c>
      <c r="G312" s="830">
        <v>2025</v>
      </c>
      <c r="H312" s="830">
        <v>3</v>
      </c>
      <c r="I312" s="830">
        <v>2028</v>
      </c>
      <c r="J312" s="830">
        <v>25</v>
      </c>
      <c r="K312" s="843">
        <v>1964.6360765172662</v>
      </c>
      <c r="L312" s="843" t="s">
        <v>224</v>
      </c>
      <c r="M312" s="844">
        <v>0</v>
      </c>
      <c r="N312" s="844">
        <v>0</v>
      </c>
      <c r="O312" s="845">
        <v>18.164535689999994</v>
      </c>
      <c r="P312" s="844">
        <v>0.12</v>
      </c>
      <c r="Q312" s="845">
        <v>39.292721530345325</v>
      </c>
      <c r="R312" s="829" t="s">
        <v>19</v>
      </c>
      <c r="S312" s="836" t="s">
        <v>223</v>
      </c>
      <c r="T312" s="836" t="s">
        <v>27</v>
      </c>
      <c r="U312" s="846" t="s">
        <v>27</v>
      </c>
      <c r="V312" s="847" t="s">
        <v>23</v>
      </c>
      <c r="W312" s="848" t="s">
        <v>23</v>
      </c>
      <c r="X312" s="848" t="s">
        <v>23</v>
      </c>
      <c r="Y312" s="849" t="s">
        <v>23</v>
      </c>
      <c r="Z312" s="850" t="s">
        <v>23</v>
      </c>
      <c r="AD312" s="952" t="s">
        <v>68</v>
      </c>
      <c r="AE312" s="947">
        <v>6130</v>
      </c>
      <c r="AF312" s="923">
        <v>1964.6360765172662</v>
      </c>
      <c r="AG312" s="923">
        <v>39.292721530345325</v>
      </c>
      <c r="AH312" s="948">
        <v>5.781E-2</v>
      </c>
      <c r="AI312" s="937">
        <v>115.84712381513242</v>
      </c>
      <c r="AJ312" s="937">
        <v>18.164535689999994</v>
      </c>
      <c r="AK312" s="792">
        <v>1.3698905603508081E-2</v>
      </c>
      <c r="AL312" s="923">
        <v>0.24883425974886345</v>
      </c>
      <c r="AM312" s="923">
        <v>0</v>
      </c>
      <c r="AN312" s="937">
        <v>18.413369949748859</v>
      </c>
      <c r="AO312" s="937">
        <v>134.26049376488129</v>
      </c>
      <c r="AP312" s="792">
        <v>0.27469900415177262</v>
      </c>
      <c r="AQ312" s="937">
        <v>55.793942287649777</v>
      </c>
      <c r="AR312" s="886">
        <v>0</v>
      </c>
      <c r="AS312" s="923">
        <v>0</v>
      </c>
      <c r="AT312" s="923">
        <v>0</v>
      </c>
      <c r="AU312" s="949">
        <v>0</v>
      </c>
      <c r="AV312" s="944">
        <v>0</v>
      </c>
      <c r="AW312" s="923">
        <v>0</v>
      </c>
      <c r="AX312" s="23">
        <v>0</v>
      </c>
      <c r="AY312" s="937">
        <v>55.793942287649777</v>
      </c>
      <c r="AZ312" s="923">
        <v>-28.157858665900896</v>
      </c>
      <c r="BA312" s="950">
        <v>27.636083621748881</v>
      </c>
      <c r="BB312" s="951">
        <v>66.502456730053893</v>
      </c>
      <c r="BL312" s="887"/>
      <c r="BN312" s="945"/>
    </row>
    <row r="313" spans="3:66">
      <c r="C313" s="826" t="s">
        <v>26</v>
      </c>
      <c r="D313" s="827" t="s">
        <v>128</v>
      </c>
      <c r="E313" s="827" t="s">
        <v>223</v>
      </c>
      <c r="F313" s="852">
        <v>200</v>
      </c>
      <c r="G313" s="853">
        <v>2025</v>
      </c>
      <c r="H313" s="854">
        <v>3</v>
      </c>
      <c r="I313" s="855">
        <v>2028</v>
      </c>
      <c r="J313" s="853">
        <v>25</v>
      </c>
      <c r="K313" s="856">
        <v>1216.5527160766653</v>
      </c>
      <c r="L313" s="856" t="s">
        <v>224</v>
      </c>
      <c r="M313" s="857">
        <v>0</v>
      </c>
      <c r="N313" s="857">
        <v>0</v>
      </c>
      <c r="O313" s="858">
        <v>20.515994079949831</v>
      </c>
      <c r="P313" s="857">
        <v>0.12</v>
      </c>
      <c r="Q313" s="858">
        <v>24.331054321533308</v>
      </c>
      <c r="R313" s="852" t="s">
        <v>19</v>
      </c>
      <c r="S313" s="859" t="s">
        <v>223</v>
      </c>
      <c r="T313" s="859" t="s">
        <v>27</v>
      </c>
      <c r="U313" s="860" t="s">
        <v>27</v>
      </c>
      <c r="V313" s="861" t="s">
        <v>23</v>
      </c>
      <c r="W313" s="862" t="s">
        <v>23</v>
      </c>
      <c r="X313" s="862" t="s">
        <v>23</v>
      </c>
      <c r="Y313" s="863" t="s">
        <v>23</v>
      </c>
      <c r="Z313" s="696" t="s">
        <v>23</v>
      </c>
      <c r="AD313" s="946" t="s">
        <v>128</v>
      </c>
      <c r="AE313" s="947" t="s">
        <v>223</v>
      </c>
      <c r="AF313" s="923">
        <v>1216.5527160766653</v>
      </c>
      <c r="AG313" s="923">
        <v>24.331054321533308</v>
      </c>
      <c r="AH313" s="948">
        <v>5.781E-2</v>
      </c>
      <c r="AI313" s="937">
        <v>71.735490766719863</v>
      </c>
      <c r="AJ313" s="937">
        <v>20.515994079949831</v>
      </c>
      <c r="AK313" s="792">
        <v>1.3698905603508081E-2</v>
      </c>
      <c r="AL313" s="923">
        <v>0.28104666626336333</v>
      </c>
      <c r="AM313" s="923">
        <v>0</v>
      </c>
      <c r="AN313" s="937">
        <v>20.797040746213195</v>
      </c>
      <c r="AO313" s="937">
        <v>92.532531512933062</v>
      </c>
      <c r="AP313" s="792">
        <v>0.27332353276891491</v>
      </c>
      <c r="AQ313" s="937">
        <v>38.646779758086879</v>
      </c>
      <c r="AR313" s="886">
        <v>0</v>
      </c>
      <c r="AS313" s="923">
        <v>0</v>
      </c>
      <c r="AT313" s="923">
        <v>0</v>
      </c>
      <c r="AU313" s="949">
        <v>0</v>
      </c>
      <c r="AV313" s="944">
        <v>0</v>
      </c>
      <c r="AW313" s="923">
        <v>0</v>
      </c>
      <c r="AX313" s="23">
        <v>0</v>
      </c>
      <c r="AY313" s="937">
        <v>38.646779758086879</v>
      </c>
      <c r="AZ313" s="923">
        <v>-25.614278198727195</v>
      </c>
      <c r="BA313" s="950">
        <v>13.032501559359684</v>
      </c>
      <c r="BB313" s="951">
        <v>31.203902855100289</v>
      </c>
      <c r="BL313" s="887"/>
      <c r="BN313" s="945"/>
    </row>
    <row r="314" spans="3:66">
      <c r="C314" s="841" t="s">
        <v>234</v>
      </c>
      <c r="D314" s="842" t="s">
        <v>64</v>
      </c>
      <c r="E314" s="842">
        <v>19</v>
      </c>
      <c r="F314" s="829">
        <v>200</v>
      </c>
      <c r="G314" s="830">
        <v>2025</v>
      </c>
      <c r="H314" s="830">
        <v>3</v>
      </c>
      <c r="I314" s="830">
        <v>2028</v>
      </c>
      <c r="J314" s="830">
        <v>25</v>
      </c>
      <c r="K314" s="843">
        <v>1289.5458790412654</v>
      </c>
      <c r="L314" s="843" t="s">
        <v>224</v>
      </c>
      <c r="M314" s="844">
        <v>0</v>
      </c>
      <c r="N314" s="844">
        <v>0</v>
      </c>
      <c r="O314" s="845">
        <v>20.515994079949831</v>
      </c>
      <c r="P314" s="844">
        <v>0.12</v>
      </c>
      <c r="Q314" s="845">
        <v>24.331054321533308</v>
      </c>
      <c r="R314" s="829" t="s">
        <v>19</v>
      </c>
      <c r="S314" s="836" t="s">
        <v>223</v>
      </c>
      <c r="T314" s="836" t="s">
        <v>27</v>
      </c>
      <c r="U314" s="846" t="s">
        <v>27</v>
      </c>
      <c r="V314" s="847" t="s">
        <v>23</v>
      </c>
      <c r="W314" s="848" t="s">
        <v>23</v>
      </c>
      <c r="X314" s="848" t="s">
        <v>23</v>
      </c>
      <c r="Y314" s="849" t="s">
        <v>23</v>
      </c>
      <c r="Z314" s="850" t="s">
        <v>23</v>
      </c>
      <c r="AD314" s="952" t="s">
        <v>64</v>
      </c>
      <c r="AE314" s="947">
        <v>19</v>
      </c>
      <c r="AF314" s="923">
        <v>1289.5458790412654</v>
      </c>
      <c r="AG314" s="923">
        <v>24.331054321533308</v>
      </c>
      <c r="AH314" s="948">
        <v>5.781E-2</v>
      </c>
      <c r="AI314" s="937">
        <v>75.955225517703383</v>
      </c>
      <c r="AJ314" s="937">
        <v>20.515994079949831</v>
      </c>
      <c r="AK314" s="792">
        <v>1.3698905603508081E-2</v>
      </c>
      <c r="AL314" s="923">
        <v>0.28104666626336333</v>
      </c>
      <c r="AM314" s="923">
        <v>0</v>
      </c>
      <c r="AN314" s="937">
        <v>20.797040746213195</v>
      </c>
      <c r="AO314" s="937">
        <v>96.752266263916582</v>
      </c>
      <c r="AP314" s="792">
        <v>0.24488397962938374</v>
      </c>
      <c r="AQ314" s="937">
        <v>45.102089857357448</v>
      </c>
      <c r="AR314" s="886">
        <v>0</v>
      </c>
      <c r="AS314" s="923">
        <v>0</v>
      </c>
      <c r="AT314" s="923">
        <v>0</v>
      </c>
      <c r="AU314" s="949">
        <v>0</v>
      </c>
      <c r="AV314" s="944">
        <v>0</v>
      </c>
      <c r="AW314" s="923">
        <v>0</v>
      </c>
      <c r="AX314" s="23">
        <v>0</v>
      </c>
      <c r="AY314" s="937">
        <v>45.102089857357448</v>
      </c>
      <c r="AZ314" s="923">
        <v>-25.614278198727195</v>
      </c>
      <c r="BA314" s="950">
        <v>19.487811658630253</v>
      </c>
      <c r="BB314" s="951">
        <v>41.804935169523517</v>
      </c>
      <c r="BL314" s="887"/>
      <c r="BN314" s="945"/>
    </row>
    <row r="315" spans="3:66">
      <c r="C315" s="841" t="s">
        <v>235</v>
      </c>
      <c r="D315" s="842" t="s">
        <v>65</v>
      </c>
      <c r="E315" s="842">
        <v>497</v>
      </c>
      <c r="F315" s="829">
        <v>200</v>
      </c>
      <c r="G315" s="830">
        <v>2025</v>
      </c>
      <c r="H315" s="830">
        <v>3</v>
      </c>
      <c r="I315" s="830">
        <v>2028</v>
      </c>
      <c r="J315" s="830">
        <v>25</v>
      </c>
      <c r="K315" s="843">
        <v>1350.3735148450987</v>
      </c>
      <c r="L315" s="843" t="s">
        <v>224</v>
      </c>
      <c r="M315" s="844">
        <v>0</v>
      </c>
      <c r="N315" s="844">
        <v>0</v>
      </c>
      <c r="O315" s="845">
        <v>20.515994079949831</v>
      </c>
      <c r="P315" s="844">
        <v>0.12</v>
      </c>
      <c r="Q315" s="845">
        <v>24.331054321533308</v>
      </c>
      <c r="R315" s="829" t="s">
        <v>19</v>
      </c>
      <c r="S315" s="836" t="s">
        <v>223</v>
      </c>
      <c r="T315" s="836" t="s">
        <v>27</v>
      </c>
      <c r="U315" s="846" t="s">
        <v>27</v>
      </c>
      <c r="V315" s="847" t="s">
        <v>23</v>
      </c>
      <c r="W315" s="848" t="s">
        <v>23</v>
      </c>
      <c r="X315" s="848" t="s">
        <v>23</v>
      </c>
      <c r="Y315" s="849" t="s">
        <v>23</v>
      </c>
      <c r="Z315" s="850" t="s">
        <v>23</v>
      </c>
      <c r="AD315" s="952" t="s">
        <v>65</v>
      </c>
      <c r="AE315" s="947">
        <v>497</v>
      </c>
      <c r="AF315" s="923">
        <v>1350.3735148450987</v>
      </c>
      <c r="AG315" s="923">
        <v>24.331054321533308</v>
      </c>
      <c r="AH315" s="948">
        <v>5.781E-2</v>
      </c>
      <c r="AI315" s="937">
        <v>79.471671143522997</v>
      </c>
      <c r="AJ315" s="937">
        <v>20.515994079949831</v>
      </c>
      <c r="AK315" s="792">
        <v>1.3698905603508081E-2</v>
      </c>
      <c r="AL315" s="923">
        <v>0.28104666626336333</v>
      </c>
      <c r="AM315" s="923">
        <v>0</v>
      </c>
      <c r="AN315" s="937">
        <v>20.797040746213195</v>
      </c>
      <c r="AO315" s="937">
        <v>100.2687118897362</v>
      </c>
      <c r="AP315" s="792">
        <v>0.29289253746810595</v>
      </c>
      <c r="AQ315" s="937">
        <v>39.07986214452194</v>
      </c>
      <c r="AR315" s="886">
        <v>0</v>
      </c>
      <c r="AS315" s="923">
        <v>0</v>
      </c>
      <c r="AT315" s="923">
        <v>0</v>
      </c>
      <c r="AU315" s="949">
        <v>0</v>
      </c>
      <c r="AV315" s="944">
        <v>0</v>
      </c>
      <c r="AW315" s="923">
        <v>0</v>
      </c>
      <c r="AX315" s="23">
        <v>0</v>
      </c>
      <c r="AY315" s="937">
        <v>39.07986214452194</v>
      </c>
      <c r="AZ315" s="923">
        <v>-25.614278198727195</v>
      </c>
      <c r="BA315" s="950">
        <v>13.465583945794744</v>
      </c>
      <c r="BB315" s="951">
        <v>34.549168881272855</v>
      </c>
      <c r="BL315" s="887"/>
      <c r="BN315" s="945"/>
    </row>
    <row r="316" spans="3:66">
      <c r="C316" s="841" t="s">
        <v>236</v>
      </c>
      <c r="D316" s="842" t="s">
        <v>56</v>
      </c>
      <c r="E316" s="842">
        <v>2353</v>
      </c>
      <c r="F316" s="829">
        <v>200</v>
      </c>
      <c r="G316" s="830">
        <v>2025</v>
      </c>
      <c r="H316" s="830">
        <v>3</v>
      </c>
      <c r="I316" s="830">
        <v>2028</v>
      </c>
      <c r="J316" s="830">
        <v>25</v>
      </c>
      <c r="K316" s="843">
        <v>1240.8837703981987</v>
      </c>
      <c r="L316" s="843" t="s">
        <v>224</v>
      </c>
      <c r="M316" s="844">
        <v>0</v>
      </c>
      <c r="N316" s="844">
        <v>0</v>
      </c>
      <c r="O316" s="845">
        <v>20.515994079949831</v>
      </c>
      <c r="P316" s="844">
        <v>0.12</v>
      </c>
      <c r="Q316" s="845">
        <v>24.331054321533308</v>
      </c>
      <c r="R316" s="829" t="s">
        <v>19</v>
      </c>
      <c r="S316" s="836" t="s">
        <v>223</v>
      </c>
      <c r="T316" s="836" t="s">
        <v>27</v>
      </c>
      <c r="U316" s="846" t="s">
        <v>27</v>
      </c>
      <c r="V316" s="847" t="s">
        <v>23</v>
      </c>
      <c r="W316" s="848" t="s">
        <v>23</v>
      </c>
      <c r="X316" s="848" t="s">
        <v>23</v>
      </c>
      <c r="Y316" s="849" t="s">
        <v>23</v>
      </c>
      <c r="Z316" s="850" t="s">
        <v>23</v>
      </c>
      <c r="AD316" s="952" t="s">
        <v>56</v>
      </c>
      <c r="AE316" s="947">
        <v>2353</v>
      </c>
      <c r="AF316" s="923">
        <v>1240.8837703981987</v>
      </c>
      <c r="AG316" s="923">
        <v>24.331054321533308</v>
      </c>
      <c r="AH316" s="948">
        <v>5.781E-2</v>
      </c>
      <c r="AI316" s="937">
        <v>73.142069017047703</v>
      </c>
      <c r="AJ316" s="937">
        <v>20.515994079949831</v>
      </c>
      <c r="AK316" s="792">
        <v>1.3698905603508081E-2</v>
      </c>
      <c r="AL316" s="923">
        <v>0.28104666626336333</v>
      </c>
      <c r="AM316" s="923">
        <v>0</v>
      </c>
      <c r="AN316" s="937">
        <v>20.797040746213195</v>
      </c>
      <c r="AO316" s="937">
        <v>93.939109763260902</v>
      </c>
      <c r="AP316" s="792">
        <v>0.25960656681069372</v>
      </c>
      <c r="AQ316" s="937">
        <v>41.307285862528452</v>
      </c>
      <c r="AR316" s="886">
        <v>0</v>
      </c>
      <c r="AS316" s="923">
        <v>0</v>
      </c>
      <c r="AT316" s="923">
        <v>0</v>
      </c>
      <c r="AU316" s="949">
        <v>0</v>
      </c>
      <c r="AV316" s="944">
        <v>0</v>
      </c>
      <c r="AW316" s="923">
        <v>0</v>
      </c>
      <c r="AX316" s="23">
        <v>0</v>
      </c>
      <c r="AY316" s="937">
        <v>41.307285862528452</v>
      </c>
      <c r="AZ316" s="923">
        <v>-25.614278198727195</v>
      </c>
      <c r="BA316" s="950">
        <v>15.693007663801257</v>
      </c>
      <c r="BB316" s="951">
        <v>35.688308700592138</v>
      </c>
      <c r="BL316" s="887"/>
      <c r="BN316" s="945"/>
    </row>
    <row r="317" spans="3:66">
      <c r="C317" s="841" t="s">
        <v>237</v>
      </c>
      <c r="D317" s="842" t="s">
        <v>66</v>
      </c>
      <c r="E317" s="842">
        <v>2814</v>
      </c>
      <c r="F317" s="829">
        <v>200</v>
      </c>
      <c r="G317" s="830">
        <v>2025</v>
      </c>
      <c r="H317" s="830">
        <v>3</v>
      </c>
      <c r="I317" s="830">
        <v>2028</v>
      </c>
      <c r="J317" s="830">
        <v>25</v>
      </c>
      <c r="K317" s="843">
        <v>1228.718243237432</v>
      </c>
      <c r="L317" s="843" t="s">
        <v>224</v>
      </c>
      <c r="M317" s="844">
        <v>0</v>
      </c>
      <c r="N317" s="844">
        <v>0</v>
      </c>
      <c r="O317" s="845">
        <v>20.515994079949831</v>
      </c>
      <c r="P317" s="844">
        <v>0.12</v>
      </c>
      <c r="Q317" s="845">
        <v>24.331054321533308</v>
      </c>
      <c r="R317" s="829" t="s">
        <v>19</v>
      </c>
      <c r="S317" s="836" t="s">
        <v>223</v>
      </c>
      <c r="T317" s="836" t="s">
        <v>27</v>
      </c>
      <c r="U317" s="846" t="s">
        <v>27</v>
      </c>
      <c r="V317" s="847" t="s">
        <v>23</v>
      </c>
      <c r="W317" s="848" t="s">
        <v>23</v>
      </c>
      <c r="X317" s="848" t="s">
        <v>23</v>
      </c>
      <c r="Y317" s="849" t="s">
        <v>23</v>
      </c>
      <c r="Z317" s="850" t="s">
        <v>23</v>
      </c>
      <c r="AD317" s="952" t="s">
        <v>66</v>
      </c>
      <c r="AE317" s="947">
        <v>2814</v>
      </c>
      <c r="AF317" s="923">
        <v>1228.718243237432</v>
      </c>
      <c r="AG317" s="923">
        <v>24.331054321533308</v>
      </c>
      <c r="AH317" s="948">
        <v>5.781E-2</v>
      </c>
      <c r="AI317" s="937">
        <v>72.438779891883783</v>
      </c>
      <c r="AJ317" s="937">
        <v>20.515994079949831</v>
      </c>
      <c r="AK317" s="792">
        <v>1.3698905603508081E-2</v>
      </c>
      <c r="AL317" s="923">
        <v>0.28104666626336333</v>
      </c>
      <c r="AM317" s="923">
        <v>0</v>
      </c>
      <c r="AN317" s="937">
        <v>20.797040746213195</v>
      </c>
      <c r="AO317" s="937">
        <v>93.235820638096982</v>
      </c>
      <c r="AP317" s="792">
        <v>0.27790667353739795</v>
      </c>
      <c r="AQ317" s="937">
        <v>38.29831930573782</v>
      </c>
      <c r="AR317" s="886">
        <v>0</v>
      </c>
      <c r="AS317" s="923">
        <v>0</v>
      </c>
      <c r="AT317" s="923">
        <v>0</v>
      </c>
      <c r="AU317" s="949">
        <v>0</v>
      </c>
      <c r="AV317" s="944">
        <v>0</v>
      </c>
      <c r="AW317" s="923">
        <v>0</v>
      </c>
      <c r="AX317" s="23">
        <v>0</v>
      </c>
      <c r="AY317" s="937">
        <v>38.29831930573782</v>
      </c>
      <c r="AZ317" s="923">
        <v>-25.614278198727195</v>
      </c>
      <c r="BA317" s="950">
        <v>12.684041107010625</v>
      </c>
      <c r="BB317" s="951">
        <v>30.878821918493813</v>
      </c>
      <c r="BL317" s="887"/>
      <c r="BN317" s="945"/>
    </row>
    <row r="318" spans="3:66">
      <c r="C318" s="841" t="s">
        <v>61</v>
      </c>
      <c r="D318" s="842" t="s">
        <v>67</v>
      </c>
      <c r="E318" s="842">
        <v>4225</v>
      </c>
      <c r="F318" s="829">
        <v>200</v>
      </c>
      <c r="G318" s="830">
        <v>2025</v>
      </c>
      <c r="H318" s="830">
        <v>3</v>
      </c>
      <c r="I318" s="830">
        <v>2028</v>
      </c>
      <c r="J318" s="830">
        <v>25</v>
      </c>
      <c r="K318" s="843">
        <v>1216.5527160766653</v>
      </c>
      <c r="L318" s="843" t="s">
        <v>224</v>
      </c>
      <c r="M318" s="844">
        <v>0</v>
      </c>
      <c r="N318" s="844">
        <v>0</v>
      </c>
      <c r="O318" s="845">
        <v>20.515994079949831</v>
      </c>
      <c r="P318" s="844">
        <v>0.12</v>
      </c>
      <c r="Q318" s="845">
        <v>24.331054321533308</v>
      </c>
      <c r="R318" s="829" t="s">
        <v>19</v>
      </c>
      <c r="S318" s="836" t="s">
        <v>223</v>
      </c>
      <c r="T318" s="836" t="s">
        <v>27</v>
      </c>
      <c r="U318" s="846" t="s">
        <v>27</v>
      </c>
      <c r="V318" s="847" t="s">
        <v>23</v>
      </c>
      <c r="W318" s="848" t="s">
        <v>23</v>
      </c>
      <c r="X318" s="848" t="s">
        <v>23</v>
      </c>
      <c r="Y318" s="849" t="s">
        <v>23</v>
      </c>
      <c r="Z318" s="850" t="s">
        <v>23</v>
      </c>
      <c r="AD318" s="952" t="s">
        <v>67</v>
      </c>
      <c r="AE318" s="947">
        <v>4225</v>
      </c>
      <c r="AF318" s="923">
        <v>1216.5527160766653</v>
      </c>
      <c r="AG318" s="923">
        <v>24.331054321533308</v>
      </c>
      <c r="AH318" s="948">
        <v>5.781E-2</v>
      </c>
      <c r="AI318" s="937">
        <v>71.735490766719863</v>
      </c>
      <c r="AJ318" s="937">
        <v>20.515994079949831</v>
      </c>
      <c r="AK318" s="792">
        <v>1.3698905603508081E-2</v>
      </c>
      <c r="AL318" s="923">
        <v>0.28104666626336333</v>
      </c>
      <c r="AM318" s="923">
        <v>0</v>
      </c>
      <c r="AN318" s="937">
        <v>20.797040746213195</v>
      </c>
      <c r="AO318" s="937">
        <v>92.532531512933062</v>
      </c>
      <c r="AP318" s="792">
        <v>0.28995243501613527</v>
      </c>
      <c r="AQ318" s="937">
        <v>36.430369598498743</v>
      </c>
      <c r="AR318" s="886">
        <v>0</v>
      </c>
      <c r="AS318" s="923">
        <v>0</v>
      </c>
      <c r="AT318" s="923">
        <v>0</v>
      </c>
      <c r="AU318" s="949">
        <v>0</v>
      </c>
      <c r="AV318" s="944">
        <v>0</v>
      </c>
      <c r="AW318" s="923">
        <v>0</v>
      </c>
      <c r="AX318" s="23">
        <v>0</v>
      </c>
      <c r="AY318" s="937">
        <v>36.430369598498743</v>
      </c>
      <c r="AZ318" s="923">
        <v>-28.157858665900896</v>
      </c>
      <c r="BA318" s="950">
        <v>8.2725109325978465</v>
      </c>
      <c r="BB318" s="951">
        <v>21.012039872174064</v>
      </c>
      <c r="BL318" s="887"/>
      <c r="BN318" s="945"/>
    </row>
    <row r="319" spans="3:66">
      <c r="C319" s="841" t="s">
        <v>238</v>
      </c>
      <c r="D319" s="842" t="s">
        <v>68</v>
      </c>
      <c r="E319" s="842">
        <v>6130</v>
      </c>
      <c r="F319" s="829">
        <v>200</v>
      </c>
      <c r="G319" s="830">
        <v>2025</v>
      </c>
      <c r="H319" s="830">
        <v>3</v>
      </c>
      <c r="I319" s="830">
        <v>2028</v>
      </c>
      <c r="J319" s="830">
        <v>25</v>
      </c>
      <c r="K319" s="843">
        <v>1216.5527160766653</v>
      </c>
      <c r="L319" s="843" t="s">
        <v>224</v>
      </c>
      <c r="M319" s="844">
        <v>0</v>
      </c>
      <c r="N319" s="844">
        <v>0</v>
      </c>
      <c r="O319" s="845">
        <v>20.515994079949831</v>
      </c>
      <c r="P319" s="844">
        <v>0.12</v>
      </c>
      <c r="Q319" s="845">
        <v>24.331054321533308</v>
      </c>
      <c r="R319" s="829" t="s">
        <v>19</v>
      </c>
      <c r="S319" s="836" t="s">
        <v>223</v>
      </c>
      <c r="T319" s="836" t="s">
        <v>27</v>
      </c>
      <c r="U319" s="846" t="s">
        <v>27</v>
      </c>
      <c r="V319" s="847" t="s">
        <v>23</v>
      </c>
      <c r="W319" s="848" t="s">
        <v>23</v>
      </c>
      <c r="X319" s="848" t="s">
        <v>23</v>
      </c>
      <c r="Y319" s="849" t="s">
        <v>23</v>
      </c>
      <c r="Z319" s="850" t="s">
        <v>23</v>
      </c>
      <c r="AD319" s="952" t="s">
        <v>68</v>
      </c>
      <c r="AE319" s="947">
        <v>6130</v>
      </c>
      <c r="AF319" s="923">
        <v>1216.5527160766653</v>
      </c>
      <c r="AG319" s="923">
        <v>24.331054321533308</v>
      </c>
      <c r="AH319" s="948">
        <v>5.781E-2</v>
      </c>
      <c r="AI319" s="937">
        <v>71.735490766719863</v>
      </c>
      <c r="AJ319" s="937">
        <v>20.515994079949831</v>
      </c>
      <c r="AK319" s="792">
        <v>1.3698905603508081E-2</v>
      </c>
      <c r="AL319" s="923">
        <v>0.28104666626336333</v>
      </c>
      <c r="AM319" s="923">
        <v>0</v>
      </c>
      <c r="AN319" s="937">
        <v>20.797040746213195</v>
      </c>
      <c r="AO319" s="937">
        <v>92.532531512933062</v>
      </c>
      <c r="AP319" s="792">
        <v>0.27469900415177262</v>
      </c>
      <c r="AQ319" s="937">
        <v>38.453267809396003</v>
      </c>
      <c r="AR319" s="886">
        <v>0</v>
      </c>
      <c r="AS319" s="923">
        <v>0</v>
      </c>
      <c r="AT319" s="923">
        <v>0</v>
      </c>
      <c r="AU319" s="949">
        <v>0</v>
      </c>
      <c r="AV319" s="944">
        <v>0</v>
      </c>
      <c r="AW319" s="923">
        <v>0</v>
      </c>
      <c r="AX319" s="23">
        <v>0</v>
      </c>
      <c r="AY319" s="937">
        <v>38.453267809396003</v>
      </c>
      <c r="AZ319" s="923">
        <v>-28.157858665900896</v>
      </c>
      <c r="BA319" s="950">
        <v>10.295409143495107</v>
      </c>
      <c r="BB319" s="951">
        <v>24.774494478105677</v>
      </c>
      <c r="BL319" s="887"/>
      <c r="BN319" s="945"/>
    </row>
    <row r="320" spans="3:66">
      <c r="C320" s="826" t="s">
        <v>26</v>
      </c>
      <c r="D320" s="827" t="s">
        <v>129</v>
      </c>
      <c r="E320" s="827" t="s">
        <v>223</v>
      </c>
      <c r="F320" s="852">
        <v>20</v>
      </c>
      <c r="G320" s="853">
        <v>2025</v>
      </c>
      <c r="H320" s="854">
        <v>3</v>
      </c>
      <c r="I320" s="855">
        <v>2028</v>
      </c>
      <c r="J320" s="853">
        <v>25</v>
      </c>
      <c r="K320" s="856">
        <v>1832.2196049600025</v>
      </c>
      <c r="L320" s="856" t="s">
        <v>224</v>
      </c>
      <c r="M320" s="857">
        <v>0</v>
      </c>
      <c r="N320" s="857">
        <v>0</v>
      </c>
      <c r="O320" s="858">
        <v>17.239960823378993</v>
      </c>
      <c r="P320" s="857">
        <v>0.12</v>
      </c>
      <c r="Q320" s="858">
        <v>37.328085453828059</v>
      </c>
      <c r="R320" s="852" t="s">
        <v>19</v>
      </c>
      <c r="S320" s="859" t="s">
        <v>223</v>
      </c>
      <c r="T320" s="859" t="s">
        <v>27</v>
      </c>
      <c r="U320" s="860" t="s">
        <v>27</v>
      </c>
      <c r="V320" s="861" t="s">
        <v>23</v>
      </c>
      <c r="W320" s="862" t="s">
        <v>23</v>
      </c>
      <c r="X320" s="862" t="s">
        <v>23</v>
      </c>
      <c r="Y320" s="863" t="s">
        <v>23</v>
      </c>
      <c r="Z320" s="696" t="s">
        <v>23</v>
      </c>
      <c r="AD320" s="946" t="s">
        <v>129</v>
      </c>
      <c r="AE320" s="947" t="s">
        <v>223</v>
      </c>
      <c r="AF320" s="923">
        <v>1832.2196049600025</v>
      </c>
      <c r="AG320" s="923">
        <v>37.328085453828059</v>
      </c>
      <c r="AH320" s="948">
        <v>5.7820000000000003E-2</v>
      </c>
      <c r="AI320" s="937">
        <v>108.09724745972768</v>
      </c>
      <c r="AJ320" s="937">
        <v>17.239960823378993</v>
      </c>
      <c r="AK320" s="792">
        <v>1.3698905603508081E-2</v>
      </c>
      <c r="AL320" s="923">
        <v>0.23616859592764627</v>
      </c>
      <c r="AM320" s="923">
        <v>0</v>
      </c>
      <c r="AN320" s="937">
        <v>17.476129419306641</v>
      </c>
      <c r="AO320" s="937">
        <v>125.57337687903433</v>
      </c>
      <c r="AP320" s="792">
        <v>0.27332353276891491</v>
      </c>
      <c r="AQ320" s="937">
        <v>52.446491632458844</v>
      </c>
      <c r="AR320" s="886">
        <v>0</v>
      </c>
      <c r="AS320" s="923">
        <v>0</v>
      </c>
      <c r="AT320" s="923">
        <v>0</v>
      </c>
      <c r="AU320" s="949">
        <v>0</v>
      </c>
      <c r="AV320" s="944">
        <v>0</v>
      </c>
      <c r="AW320" s="923">
        <v>0</v>
      </c>
      <c r="AX320" s="23">
        <v>0</v>
      </c>
      <c r="AY320" s="937">
        <v>52.446491632458844</v>
      </c>
      <c r="AZ320" s="923">
        <v>-28.157858665900896</v>
      </c>
      <c r="BA320" s="950">
        <v>24.288632966557948</v>
      </c>
      <c r="BB320" s="951">
        <v>58.154617524473018</v>
      </c>
      <c r="BL320" s="887"/>
      <c r="BN320" s="945"/>
    </row>
    <row r="321" spans="3:66">
      <c r="C321" s="841" t="s">
        <v>234</v>
      </c>
      <c r="D321" s="842" t="s">
        <v>64</v>
      </c>
      <c r="E321" s="842">
        <v>19</v>
      </c>
      <c r="F321" s="829">
        <v>20</v>
      </c>
      <c r="G321" s="830">
        <v>2025</v>
      </c>
      <c r="H321" s="830">
        <v>3</v>
      </c>
      <c r="I321" s="830">
        <v>2028</v>
      </c>
      <c r="J321" s="830">
        <v>25</v>
      </c>
      <c r="K321" s="843">
        <v>1942.1527812576028</v>
      </c>
      <c r="L321" s="843" t="s">
        <v>224</v>
      </c>
      <c r="M321" s="844">
        <v>0</v>
      </c>
      <c r="N321" s="844">
        <v>0</v>
      </c>
      <c r="O321" s="845">
        <v>17.239960823378993</v>
      </c>
      <c r="P321" s="844">
        <v>0.12</v>
      </c>
      <c r="Q321" s="845">
        <v>37.328085453828059</v>
      </c>
      <c r="R321" s="829" t="s">
        <v>19</v>
      </c>
      <c r="S321" s="836" t="s">
        <v>223</v>
      </c>
      <c r="T321" s="836" t="s">
        <v>27</v>
      </c>
      <c r="U321" s="846" t="s">
        <v>27</v>
      </c>
      <c r="V321" s="847" t="s">
        <v>23</v>
      </c>
      <c r="W321" s="848" t="s">
        <v>23</v>
      </c>
      <c r="X321" s="848" t="s">
        <v>23</v>
      </c>
      <c r="Y321" s="849" t="s">
        <v>23</v>
      </c>
      <c r="Z321" s="850" t="s">
        <v>23</v>
      </c>
      <c r="AD321" s="952" t="s">
        <v>64</v>
      </c>
      <c r="AE321" s="947">
        <v>19</v>
      </c>
      <c r="AF321" s="923">
        <v>1942.1527812576028</v>
      </c>
      <c r="AG321" s="923">
        <v>37.328085453828059</v>
      </c>
      <c r="AH321" s="948">
        <v>5.7820000000000003E-2</v>
      </c>
      <c r="AI321" s="937">
        <v>114.45358371325493</v>
      </c>
      <c r="AJ321" s="937">
        <v>17.239960823378993</v>
      </c>
      <c r="AK321" s="792">
        <v>1.3698905603508081E-2</v>
      </c>
      <c r="AL321" s="923">
        <v>0.23616859592764627</v>
      </c>
      <c r="AM321" s="923">
        <v>0</v>
      </c>
      <c r="AN321" s="937">
        <v>17.476129419306641</v>
      </c>
      <c r="AO321" s="937">
        <v>131.92971313256157</v>
      </c>
      <c r="AP321" s="792">
        <v>0.24488397962938374</v>
      </c>
      <c r="AQ321" s="937">
        <v>61.50042791069307</v>
      </c>
      <c r="AR321" s="886">
        <v>0</v>
      </c>
      <c r="AS321" s="923">
        <v>0</v>
      </c>
      <c r="AT321" s="923">
        <v>0</v>
      </c>
      <c r="AU321" s="949">
        <v>0</v>
      </c>
      <c r="AV321" s="944">
        <v>0</v>
      </c>
      <c r="AW321" s="923">
        <v>0</v>
      </c>
      <c r="AX321" s="23">
        <v>0</v>
      </c>
      <c r="AY321" s="937">
        <v>61.50042791069307</v>
      </c>
      <c r="AZ321" s="923">
        <v>-28.157858665900896</v>
      </c>
      <c r="BA321" s="950">
        <v>33.342569244792173</v>
      </c>
      <c r="BB321" s="951">
        <v>71.525934778141121</v>
      </c>
      <c r="BL321" s="887"/>
      <c r="BN321" s="945"/>
    </row>
    <row r="322" spans="3:66">
      <c r="C322" s="841" t="s">
        <v>235</v>
      </c>
      <c r="D322" s="842" t="s">
        <v>65</v>
      </c>
      <c r="E322" s="842">
        <v>497</v>
      </c>
      <c r="F322" s="829">
        <v>20</v>
      </c>
      <c r="G322" s="830">
        <v>2025</v>
      </c>
      <c r="H322" s="830">
        <v>3</v>
      </c>
      <c r="I322" s="830">
        <v>2028</v>
      </c>
      <c r="J322" s="830">
        <v>25</v>
      </c>
      <c r="K322" s="843">
        <v>2033.7637615056028</v>
      </c>
      <c r="L322" s="843" t="s">
        <v>224</v>
      </c>
      <c r="M322" s="844">
        <v>0</v>
      </c>
      <c r="N322" s="844">
        <v>0</v>
      </c>
      <c r="O322" s="845">
        <v>17.239960823378993</v>
      </c>
      <c r="P322" s="844">
        <v>0.12</v>
      </c>
      <c r="Q322" s="845">
        <v>37.328085453828059</v>
      </c>
      <c r="R322" s="829" t="s">
        <v>19</v>
      </c>
      <c r="S322" s="836" t="s">
        <v>223</v>
      </c>
      <c r="T322" s="836" t="s">
        <v>27</v>
      </c>
      <c r="U322" s="846" t="s">
        <v>27</v>
      </c>
      <c r="V322" s="847" t="s">
        <v>23</v>
      </c>
      <c r="W322" s="848" t="s">
        <v>23</v>
      </c>
      <c r="X322" s="848" t="s">
        <v>23</v>
      </c>
      <c r="Y322" s="849" t="s">
        <v>23</v>
      </c>
      <c r="Z322" s="850" t="s">
        <v>23</v>
      </c>
      <c r="AD322" s="952" t="s">
        <v>65</v>
      </c>
      <c r="AE322" s="947">
        <v>497</v>
      </c>
      <c r="AF322" s="923">
        <v>2033.7637615056028</v>
      </c>
      <c r="AG322" s="923">
        <v>37.328085453828059</v>
      </c>
      <c r="AH322" s="948">
        <v>5.7820000000000003E-2</v>
      </c>
      <c r="AI322" s="937">
        <v>119.75053059119429</v>
      </c>
      <c r="AJ322" s="937">
        <v>17.239960823378993</v>
      </c>
      <c r="AK322" s="792">
        <v>1.3698905603508081E-2</v>
      </c>
      <c r="AL322" s="923">
        <v>0.23616859592764627</v>
      </c>
      <c r="AM322" s="923">
        <v>0</v>
      </c>
      <c r="AN322" s="937">
        <v>17.476129419306641</v>
      </c>
      <c r="AO322" s="937">
        <v>137.22666001050092</v>
      </c>
      <c r="AP322" s="792">
        <v>0.29289253746810595</v>
      </c>
      <c r="AQ322" s="937">
        <v>53.484270962420823</v>
      </c>
      <c r="AR322" s="886">
        <v>0</v>
      </c>
      <c r="AS322" s="923">
        <v>0</v>
      </c>
      <c r="AT322" s="923">
        <v>0</v>
      </c>
      <c r="AU322" s="949">
        <v>0</v>
      </c>
      <c r="AV322" s="944">
        <v>0</v>
      </c>
      <c r="AW322" s="923">
        <v>0</v>
      </c>
      <c r="AX322" s="23">
        <v>0</v>
      </c>
      <c r="AY322" s="937">
        <v>53.484270962420823</v>
      </c>
      <c r="AZ322" s="923">
        <v>-28.157858665900896</v>
      </c>
      <c r="BA322" s="950">
        <v>25.326412296519926</v>
      </c>
      <c r="BB322" s="951">
        <v>64.980954343422582</v>
      </c>
      <c r="BL322" s="887"/>
      <c r="BN322" s="945"/>
    </row>
    <row r="323" spans="3:66">
      <c r="C323" s="841" t="s">
        <v>236</v>
      </c>
      <c r="D323" s="842" t="s">
        <v>56</v>
      </c>
      <c r="E323" s="842">
        <v>2353</v>
      </c>
      <c r="F323" s="829">
        <v>20</v>
      </c>
      <c r="G323" s="830">
        <v>2025</v>
      </c>
      <c r="H323" s="830">
        <v>3</v>
      </c>
      <c r="I323" s="830">
        <v>2028</v>
      </c>
      <c r="J323" s="830">
        <v>25</v>
      </c>
      <c r="K323" s="843">
        <v>1868.8639970592026</v>
      </c>
      <c r="L323" s="843" t="s">
        <v>224</v>
      </c>
      <c r="M323" s="844">
        <v>0</v>
      </c>
      <c r="N323" s="844">
        <v>0</v>
      </c>
      <c r="O323" s="845">
        <v>17.239960823378993</v>
      </c>
      <c r="P323" s="844">
        <v>0.12</v>
      </c>
      <c r="Q323" s="845">
        <v>37.328085453828059</v>
      </c>
      <c r="R323" s="829" t="s">
        <v>19</v>
      </c>
      <c r="S323" s="836" t="s">
        <v>223</v>
      </c>
      <c r="T323" s="836" t="s">
        <v>27</v>
      </c>
      <c r="U323" s="846" t="s">
        <v>27</v>
      </c>
      <c r="V323" s="847" t="s">
        <v>23</v>
      </c>
      <c r="W323" s="848" t="s">
        <v>23</v>
      </c>
      <c r="X323" s="848" t="s">
        <v>23</v>
      </c>
      <c r="Y323" s="849" t="s">
        <v>23</v>
      </c>
      <c r="Z323" s="850" t="s">
        <v>23</v>
      </c>
      <c r="AD323" s="952" t="s">
        <v>56</v>
      </c>
      <c r="AE323" s="947">
        <v>2353</v>
      </c>
      <c r="AF323" s="923">
        <v>1868.8639970592026</v>
      </c>
      <c r="AG323" s="923">
        <v>37.328085453828059</v>
      </c>
      <c r="AH323" s="948">
        <v>5.7820000000000003E-2</v>
      </c>
      <c r="AI323" s="937">
        <v>110.21602621090344</v>
      </c>
      <c r="AJ323" s="937">
        <v>17.239960823378993</v>
      </c>
      <c r="AK323" s="792">
        <v>1.3698905603508081E-2</v>
      </c>
      <c r="AL323" s="923">
        <v>0.23616859592764627</v>
      </c>
      <c r="AM323" s="923">
        <v>0</v>
      </c>
      <c r="AN323" s="937">
        <v>17.476129419306641</v>
      </c>
      <c r="AO323" s="937">
        <v>127.69215563021008</v>
      </c>
      <c r="AP323" s="792">
        <v>0.25960656681069372</v>
      </c>
      <c r="AQ323" s="937">
        <v>56.149311913986587</v>
      </c>
      <c r="AR323" s="886">
        <v>0</v>
      </c>
      <c r="AS323" s="923">
        <v>0</v>
      </c>
      <c r="AT323" s="923">
        <v>0</v>
      </c>
      <c r="AU323" s="949">
        <v>0</v>
      </c>
      <c r="AV323" s="944">
        <v>0</v>
      </c>
      <c r="AW323" s="923">
        <v>0</v>
      </c>
      <c r="AX323" s="23">
        <v>0</v>
      </c>
      <c r="AY323" s="937">
        <v>56.149311913986587</v>
      </c>
      <c r="AZ323" s="923">
        <v>-28.157858665900896</v>
      </c>
      <c r="BA323" s="950">
        <v>27.991453248085691</v>
      </c>
      <c r="BB323" s="951">
        <v>63.656862081331496</v>
      </c>
      <c r="BL323" s="887"/>
      <c r="BN323" s="945"/>
    </row>
    <row r="324" spans="3:66">
      <c r="C324" s="841" t="s">
        <v>237</v>
      </c>
      <c r="D324" s="842" t="s">
        <v>66</v>
      </c>
      <c r="E324" s="842">
        <v>2814</v>
      </c>
      <c r="F324" s="829">
        <v>20</v>
      </c>
      <c r="G324" s="830">
        <v>2025</v>
      </c>
      <c r="H324" s="830">
        <v>3</v>
      </c>
      <c r="I324" s="830">
        <v>2028</v>
      </c>
      <c r="J324" s="830">
        <v>25</v>
      </c>
      <c r="K324" s="843">
        <v>1850.5418010096025</v>
      </c>
      <c r="L324" s="843" t="s">
        <v>224</v>
      </c>
      <c r="M324" s="844">
        <v>0</v>
      </c>
      <c r="N324" s="844">
        <v>0</v>
      </c>
      <c r="O324" s="845">
        <v>17.239960823378993</v>
      </c>
      <c r="P324" s="844">
        <v>0.12</v>
      </c>
      <c r="Q324" s="845">
        <v>37.328085453828059</v>
      </c>
      <c r="R324" s="829" t="s">
        <v>19</v>
      </c>
      <c r="S324" s="836" t="s">
        <v>223</v>
      </c>
      <c r="T324" s="836" t="s">
        <v>27</v>
      </c>
      <c r="U324" s="846" t="s">
        <v>27</v>
      </c>
      <c r="V324" s="847" t="s">
        <v>23</v>
      </c>
      <c r="W324" s="848" t="s">
        <v>23</v>
      </c>
      <c r="X324" s="848" t="s">
        <v>23</v>
      </c>
      <c r="Y324" s="849" t="s">
        <v>23</v>
      </c>
      <c r="Z324" s="850" t="s">
        <v>23</v>
      </c>
      <c r="AD324" s="952" t="s">
        <v>66</v>
      </c>
      <c r="AE324" s="947">
        <v>2814</v>
      </c>
      <c r="AF324" s="923">
        <v>1850.5418010096025</v>
      </c>
      <c r="AG324" s="923">
        <v>37.328085453828059</v>
      </c>
      <c r="AH324" s="948">
        <v>5.7820000000000003E-2</v>
      </c>
      <c r="AI324" s="937">
        <v>109.15663683531555</v>
      </c>
      <c r="AJ324" s="937">
        <v>17.239960823378993</v>
      </c>
      <c r="AK324" s="792">
        <v>1.3698905603508081E-2</v>
      </c>
      <c r="AL324" s="923">
        <v>0.23616859592764627</v>
      </c>
      <c r="AM324" s="923">
        <v>0</v>
      </c>
      <c r="AN324" s="937">
        <v>17.476129419306641</v>
      </c>
      <c r="AO324" s="937">
        <v>126.6327662546222</v>
      </c>
      <c r="AP324" s="792">
        <v>0.27790667353739795</v>
      </c>
      <c r="AQ324" s="937">
        <v>52.016725796980886</v>
      </c>
      <c r="AR324" s="886">
        <v>0</v>
      </c>
      <c r="AS324" s="923">
        <v>0</v>
      </c>
      <c r="AT324" s="923">
        <v>0</v>
      </c>
      <c r="AU324" s="949">
        <v>0</v>
      </c>
      <c r="AV324" s="944">
        <v>0</v>
      </c>
      <c r="AW324" s="923">
        <v>0</v>
      </c>
      <c r="AX324" s="23">
        <v>0</v>
      </c>
      <c r="AY324" s="937">
        <v>52.016725796980886</v>
      </c>
      <c r="AZ324" s="923">
        <v>-28.157858665900896</v>
      </c>
      <c r="BA324" s="950">
        <v>23.85886713107999</v>
      </c>
      <c r="BB324" s="951">
        <v>58.083516373218195</v>
      </c>
      <c r="BL324" s="887"/>
      <c r="BN324" s="945"/>
    </row>
    <row r="325" spans="3:66">
      <c r="C325" s="841" t="s">
        <v>61</v>
      </c>
      <c r="D325" s="842" t="s">
        <v>67</v>
      </c>
      <c r="E325" s="842">
        <v>4225</v>
      </c>
      <c r="F325" s="829">
        <v>20</v>
      </c>
      <c r="G325" s="830">
        <v>2025</v>
      </c>
      <c r="H325" s="830">
        <v>3</v>
      </c>
      <c r="I325" s="830">
        <v>2028</v>
      </c>
      <c r="J325" s="830">
        <v>25</v>
      </c>
      <c r="K325" s="843">
        <v>1832.2196049600025</v>
      </c>
      <c r="L325" s="843" t="s">
        <v>224</v>
      </c>
      <c r="M325" s="844">
        <v>0</v>
      </c>
      <c r="N325" s="844">
        <v>0</v>
      </c>
      <c r="O325" s="845">
        <v>17.239960823378993</v>
      </c>
      <c r="P325" s="844">
        <v>0.12</v>
      </c>
      <c r="Q325" s="845">
        <v>37.328085453828059</v>
      </c>
      <c r="R325" s="829" t="s">
        <v>19</v>
      </c>
      <c r="S325" s="836" t="s">
        <v>223</v>
      </c>
      <c r="T325" s="836" t="s">
        <v>27</v>
      </c>
      <c r="U325" s="846" t="s">
        <v>27</v>
      </c>
      <c r="V325" s="847" t="s">
        <v>23</v>
      </c>
      <c r="W325" s="848" t="s">
        <v>23</v>
      </c>
      <c r="X325" s="848" t="s">
        <v>23</v>
      </c>
      <c r="Y325" s="849" t="s">
        <v>23</v>
      </c>
      <c r="Z325" s="850" t="s">
        <v>23</v>
      </c>
      <c r="AD325" s="952" t="s">
        <v>67</v>
      </c>
      <c r="AE325" s="947">
        <v>4225</v>
      </c>
      <c r="AF325" s="923">
        <v>1832.2196049600025</v>
      </c>
      <c r="AG325" s="923">
        <v>37.328085453828059</v>
      </c>
      <c r="AH325" s="948">
        <v>5.7820000000000003E-2</v>
      </c>
      <c r="AI325" s="937">
        <v>108.09724745972768</v>
      </c>
      <c r="AJ325" s="937">
        <v>17.239960823378993</v>
      </c>
      <c r="AK325" s="792">
        <v>1.3698905603508081E-2</v>
      </c>
      <c r="AL325" s="923">
        <v>0.23616859592764627</v>
      </c>
      <c r="AM325" s="923">
        <v>0</v>
      </c>
      <c r="AN325" s="937">
        <v>17.476129419306641</v>
      </c>
      <c r="AO325" s="937">
        <v>125.57337687903433</v>
      </c>
      <c r="AP325" s="792">
        <v>0.28995243501613527</v>
      </c>
      <c r="AQ325" s="937">
        <v>49.438661805069096</v>
      </c>
      <c r="AR325" s="886">
        <v>0</v>
      </c>
      <c r="AS325" s="923">
        <v>0</v>
      </c>
      <c r="AT325" s="923">
        <v>0</v>
      </c>
      <c r="AU325" s="949">
        <v>0</v>
      </c>
      <c r="AV325" s="944">
        <v>0</v>
      </c>
      <c r="AW325" s="923">
        <v>0</v>
      </c>
      <c r="AX325" s="23">
        <v>0</v>
      </c>
      <c r="AY325" s="937">
        <v>49.438661805069096</v>
      </c>
      <c r="AZ325" s="923">
        <v>-30.854497836097103</v>
      </c>
      <c r="BA325" s="950">
        <v>18.584163968971993</v>
      </c>
      <c r="BB325" s="951">
        <v>47.203466696952781</v>
      </c>
      <c r="BL325" s="887"/>
      <c r="BN325" s="945"/>
    </row>
    <row r="326" spans="3:66">
      <c r="C326" s="841" t="s">
        <v>238</v>
      </c>
      <c r="D326" s="842" t="s">
        <v>68</v>
      </c>
      <c r="E326" s="842">
        <v>6130</v>
      </c>
      <c r="F326" s="829">
        <v>20</v>
      </c>
      <c r="G326" s="830">
        <v>2025</v>
      </c>
      <c r="H326" s="830">
        <v>3</v>
      </c>
      <c r="I326" s="830">
        <v>2028</v>
      </c>
      <c r="J326" s="830">
        <v>25</v>
      </c>
      <c r="K326" s="843">
        <v>1832.2196049600025</v>
      </c>
      <c r="L326" s="843" t="s">
        <v>224</v>
      </c>
      <c r="M326" s="844">
        <v>0</v>
      </c>
      <c r="N326" s="844">
        <v>0</v>
      </c>
      <c r="O326" s="845">
        <v>17.239960823378993</v>
      </c>
      <c r="P326" s="844">
        <v>0.12</v>
      </c>
      <c r="Q326" s="845">
        <v>37.328085453828059</v>
      </c>
      <c r="R326" s="829" t="s">
        <v>19</v>
      </c>
      <c r="S326" s="836" t="s">
        <v>223</v>
      </c>
      <c r="T326" s="836" t="s">
        <v>27</v>
      </c>
      <c r="U326" s="846" t="s">
        <v>27</v>
      </c>
      <c r="V326" s="847" t="s">
        <v>23</v>
      </c>
      <c r="W326" s="848" t="s">
        <v>23</v>
      </c>
      <c r="X326" s="848" t="s">
        <v>23</v>
      </c>
      <c r="Y326" s="849" t="s">
        <v>23</v>
      </c>
      <c r="Z326" s="850" t="s">
        <v>23</v>
      </c>
      <c r="AD326" s="952" t="s">
        <v>68</v>
      </c>
      <c r="AE326" s="947">
        <v>6130</v>
      </c>
      <c r="AF326" s="923">
        <v>1832.2196049600025</v>
      </c>
      <c r="AG326" s="923">
        <v>37.328085453828059</v>
      </c>
      <c r="AH326" s="948">
        <v>5.7820000000000003E-2</v>
      </c>
      <c r="AI326" s="937">
        <v>108.09724745972768</v>
      </c>
      <c r="AJ326" s="937">
        <v>17.239960823378993</v>
      </c>
      <c r="AK326" s="792">
        <v>1.3698905603508081E-2</v>
      </c>
      <c r="AL326" s="923">
        <v>0.23616859592764627</v>
      </c>
      <c r="AM326" s="923">
        <v>0</v>
      </c>
      <c r="AN326" s="937">
        <v>17.476129419306641</v>
      </c>
      <c r="AO326" s="937">
        <v>125.57337687903433</v>
      </c>
      <c r="AP326" s="792">
        <v>0.27469900415177262</v>
      </c>
      <c r="AQ326" s="937">
        <v>52.183881840353898</v>
      </c>
      <c r="AR326" s="886">
        <v>0</v>
      </c>
      <c r="AS326" s="923">
        <v>0</v>
      </c>
      <c r="AT326" s="923">
        <v>0</v>
      </c>
      <c r="AU326" s="949">
        <v>0</v>
      </c>
      <c r="AV326" s="944">
        <v>0</v>
      </c>
      <c r="AW326" s="923">
        <v>0</v>
      </c>
      <c r="AX326" s="23">
        <v>0</v>
      </c>
      <c r="AY326" s="937">
        <v>52.183881840353898</v>
      </c>
      <c r="AZ326" s="923">
        <v>-30.854497836097103</v>
      </c>
      <c r="BA326" s="950">
        <v>21.329384004256795</v>
      </c>
      <c r="BB326" s="951">
        <v>51.326246375427189</v>
      </c>
      <c r="BL326" s="887"/>
      <c r="BN326" s="945"/>
    </row>
    <row r="327" spans="3:66">
      <c r="C327" s="826" t="s">
        <v>26</v>
      </c>
      <c r="D327" s="827" t="s">
        <v>130</v>
      </c>
      <c r="E327" s="827" t="s">
        <v>223</v>
      </c>
      <c r="F327" s="852">
        <v>200</v>
      </c>
      <c r="G327" s="853">
        <v>2025</v>
      </c>
      <c r="H327" s="854">
        <v>3</v>
      </c>
      <c r="I327" s="855">
        <v>2028</v>
      </c>
      <c r="J327" s="853">
        <v>25</v>
      </c>
      <c r="K327" s="856">
        <v>1134.5570630130981</v>
      </c>
      <c r="L327" s="856" t="s">
        <v>224</v>
      </c>
      <c r="M327" s="857">
        <v>0</v>
      </c>
      <c r="N327" s="857">
        <v>0</v>
      </c>
      <c r="O327" s="858">
        <v>19.471729981280383</v>
      </c>
      <c r="P327" s="857">
        <v>0.12</v>
      </c>
      <c r="Q327" s="858">
        <v>23.114501605456642</v>
      </c>
      <c r="R327" s="852" t="s">
        <v>19</v>
      </c>
      <c r="S327" s="859" t="s">
        <v>223</v>
      </c>
      <c r="T327" s="859" t="s">
        <v>27</v>
      </c>
      <c r="U327" s="860" t="s">
        <v>27</v>
      </c>
      <c r="V327" s="861" t="s">
        <v>23</v>
      </c>
      <c r="W327" s="862" t="s">
        <v>23</v>
      </c>
      <c r="X327" s="862" t="s">
        <v>23</v>
      </c>
      <c r="Y327" s="863" t="s">
        <v>23</v>
      </c>
      <c r="Z327" s="696" t="s">
        <v>23</v>
      </c>
      <c r="AD327" s="946" t="s">
        <v>130</v>
      </c>
      <c r="AE327" s="947" t="s">
        <v>223</v>
      </c>
      <c r="AF327" s="923">
        <v>1134.5570630130981</v>
      </c>
      <c r="AG327" s="923">
        <v>23.114501605456642</v>
      </c>
      <c r="AH327" s="948">
        <v>5.7820000000000003E-2</v>
      </c>
      <c r="AI327" s="937">
        <v>66.936569866244838</v>
      </c>
      <c r="AJ327" s="937">
        <v>19.471729981280383</v>
      </c>
      <c r="AK327" s="792">
        <v>4.3916155836899881E-2</v>
      </c>
      <c r="AL327" s="923">
        <v>0.85512352827194493</v>
      </c>
      <c r="AM327" s="923">
        <v>0</v>
      </c>
      <c r="AN327" s="937">
        <v>20.326853509552329</v>
      </c>
      <c r="AO327" s="937">
        <v>87.263423375797174</v>
      </c>
      <c r="AP327" s="792">
        <v>0.27332353276891491</v>
      </c>
      <c r="AQ327" s="937">
        <v>36.446104402425902</v>
      </c>
      <c r="AR327" s="886">
        <v>0</v>
      </c>
      <c r="AS327" s="923">
        <v>0</v>
      </c>
      <c r="AT327" s="923">
        <v>0</v>
      </c>
      <c r="AU327" s="949">
        <v>0</v>
      </c>
      <c r="AV327" s="944">
        <v>0</v>
      </c>
      <c r="AW327" s="923">
        <v>0</v>
      </c>
      <c r="AX327" s="23">
        <v>0</v>
      </c>
      <c r="AY327" s="937">
        <v>36.446104402425902</v>
      </c>
      <c r="AZ327" s="923">
        <v>-28.157858665900896</v>
      </c>
      <c r="BA327" s="950">
        <v>8.2882457365250062</v>
      </c>
      <c r="BB327" s="951">
        <v>19.844664021235868</v>
      </c>
      <c r="BL327" s="887"/>
      <c r="BN327" s="945"/>
    </row>
    <row r="328" spans="3:66">
      <c r="C328" s="841" t="s">
        <v>234</v>
      </c>
      <c r="D328" s="842" t="s">
        <v>64</v>
      </c>
      <c r="E328" s="842">
        <v>19</v>
      </c>
      <c r="F328" s="829">
        <v>200</v>
      </c>
      <c r="G328" s="830">
        <v>2025</v>
      </c>
      <c r="H328" s="830">
        <v>3</v>
      </c>
      <c r="I328" s="830">
        <v>2028</v>
      </c>
      <c r="J328" s="830">
        <v>25</v>
      </c>
      <c r="K328" s="843">
        <v>1202.6304867938841</v>
      </c>
      <c r="L328" s="843" t="s">
        <v>224</v>
      </c>
      <c r="M328" s="844">
        <v>0</v>
      </c>
      <c r="N328" s="844">
        <v>0</v>
      </c>
      <c r="O328" s="845">
        <v>19.471729981280383</v>
      </c>
      <c r="P328" s="844">
        <v>0.12</v>
      </c>
      <c r="Q328" s="845">
        <v>23.114501605456642</v>
      </c>
      <c r="R328" s="829" t="s">
        <v>19</v>
      </c>
      <c r="S328" s="836" t="s">
        <v>223</v>
      </c>
      <c r="T328" s="836" t="s">
        <v>27</v>
      </c>
      <c r="U328" s="846" t="s">
        <v>27</v>
      </c>
      <c r="V328" s="847" t="s">
        <v>23</v>
      </c>
      <c r="W328" s="848" t="s">
        <v>23</v>
      </c>
      <c r="X328" s="848" t="s">
        <v>23</v>
      </c>
      <c r="Y328" s="849" t="s">
        <v>23</v>
      </c>
      <c r="Z328" s="850" t="s">
        <v>23</v>
      </c>
      <c r="AD328" s="952" t="s">
        <v>64</v>
      </c>
      <c r="AE328" s="947">
        <v>19</v>
      </c>
      <c r="AF328" s="923">
        <v>1202.6304867938841</v>
      </c>
      <c r="AG328" s="923">
        <v>23.114501605456642</v>
      </c>
      <c r="AH328" s="948">
        <v>5.7820000000000003E-2</v>
      </c>
      <c r="AI328" s="937">
        <v>70.872575229249875</v>
      </c>
      <c r="AJ328" s="937">
        <v>19.471729981280383</v>
      </c>
      <c r="AK328" s="792">
        <v>4.3916155836899881E-2</v>
      </c>
      <c r="AL328" s="923">
        <v>0.85512352827194493</v>
      </c>
      <c r="AM328" s="923">
        <v>0</v>
      </c>
      <c r="AN328" s="937">
        <v>20.326853509552329</v>
      </c>
      <c r="AO328" s="937">
        <v>91.199428738802197</v>
      </c>
      <c r="AP328" s="792">
        <v>0.24488397962938374</v>
      </c>
      <c r="AQ328" s="937">
        <v>42.513576050994878</v>
      </c>
      <c r="AR328" s="886">
        <v>0</v>
      </c>
      <c r="AS328" s="923">
        <v>0</v>
      </c>
      <c r="AT328" s="923">
        <v>0</v>
      </c>
      <c r="AU328" s="949">
        <v>0</v>
      </c>
      <c r="AV328" s="944">
        <v>0</v>
      </c>
      <c r="AW328" s="923">
        <v>0</v>
      </c>
      <c r="AX328" s="23">
        <v>0</v>
      </c>
      <c r="AY328" s="937">
        <v>42.513576050994878</v>
      </c>
      <c r="AZ328" s="923">
        <v>-28.157858665900896</v>
      </c>
      <c r="BA328" s="950">
        <v>14.355717385093982</v>
      </c>
      <c r="BB328" s="951">
        <v>30.795650384381734</v>
      </c>
      <c r="BL328" s="887"/>
      <c r="BN328" s="945"/>
    </row>
    <row r="329" spans="3:66">
      <c r="C329" s="841" t="s">
        <v>235</v>
      </c>
      <c r="D329" s="842" t="s">
        <v>65</v>
      </c>
      <c r="E329" s="842">
        <v>497</v>
      </c>
      <c r="F329" s="829">
        <v>200</v>
      </c>
      <c r="G329" s="830">
        <v>2025</v>
      </c>
      <c r="H329" s="830">
        <v>3</v>
      </c>
      <c r="I329" s="830">
        <v>2028</v>
      </c>
      <c r="J329" s="830">
        <v>25</v>
      </c>
      <c r="K329" s="843">
        <v>1259.358339944539</v>
      </c>
      <c r="L329" s="843" t="s">
        <v>224</v>
      </c>
      <c r="M329" s="844">
        <v>0</v>
      </c>
      <c r="N329" s="844">
        <v>0</v>
      </c>
      <c r="O329" s="845">
        <v>19.471729981280383</v>
      </c>
      <c r="P329" s="844">
        <v>0.12</v>
      </c>
      <c r="Q329" s="845">
        <v>23.114501605456642</v>
      </c>
      <c r="R329" s="829" t="s">
        <v>19</v>
      </c>
      <c r="S329" s="836" t="s">
        <v>223</v>
      </c>
      <c r="T329" s="836" t="s">
        <v>27</v>
      </c>
      <c r="U329" s="846" t="s">
        <v>27</v>
      </c>
      <c r="V329" s="847" t="s">
        <v>23</v>
      </c>
      <c r="W329" s="848" t="s">
        <v>23</v>
      </c>
      <c r="X329" s="848" t="s">
        <v>23</v>
      </c>
      <c r="Y329" s="849" t="s">
        <v>23</v>
      </c>
      <c r="Z329" s="850" t="s">
        <v>23</v>
      </c>
      <c r="AD329" s="952" t="s">
        <v>65</v>
      </c>
      <c r="AE329" s="947">
        <v>497</v>
      </c>
      <c r="AF329" s="923">
        <v>1259.358339944539</v>
      </c>
      <c r="AG329" s="923">
        <v>23.114501605456642</v>
      </c>
      <c r="AH329" s="948">
        <v>5.7820000000000003E-2</v>
      </c>
      <c r="AI329" s="937">
        <v>74.152579698420752</v>
      </c>
      <c r="AJ329" s="937">
        <v>19.471729981280383</v>
      </c>
      <c r="AK329" s="792">
        <v>4.3916155836899881E-2</v>
      </c>
      <c r="AL329" s="923">
        <v>0.85512352827194493</v>
      </c>
      <c r="AM329" s="923">
        <v>0</v>
      </c>
      <c r="AN329" s="937">
        <v>20.326853509552329</v>
      </c>
      <c r="AO329" s="937">
        <v>94.479433207973074</v>
      </c>
      <c r="AP329" s="792">
        <v>0.29289253746810595</v>
      </c>
      <c r="AQ329" s="937">
        <v>36.82348317509507</v>
      </c>
      <c r="AR329" s="886">
        <v>0</v>
      </c>
      <c r="AS329" s="923">
        <v>0</v>
      </c>
      <c r="AT329" s="923">
        <v>0</v>
      </c>
      <c r="AU329" s="949">
        <v>0</v>
      </c>
      <c r="AV329" s="944">
        <v>0</v>
      </c>
      <c r="AW329" s="923">
        <v>0</v>
      </c>
      <c r="AX329" s="23">
        <v>0</v>
      </c>
      <c r="AY329" s="937">
        <v>36.82348317509507</v>
      </c>
      <c r="AZ329" s="923">
        <v>-28.157858665900896</v>
      </c>
      <c r="BA329" s="950">
        <v>8.6656245091941742</v>
      </c>
      <c r="BB329" s="951">
        <v>22.233727540894741</v>
      </c>
      <c r="BL329" s="887"/>
      <c r="BN329" s="945"/>
    </row>
    <row r="330" spans="3:66">
      <c r="C330" s="841" t="s">
        <v>236</v>
      </c>
      <c r="D330" s="842" t="s">
        <v>56</v>
      </c>
      <c r="E330" s="842">
        <v>2353</v>
      </c>
      <c r="F330" s="829">
        <v>200</v>
      </c>
      <c r="G330" s="830">
        <v>2025</v>
      </c>
      <c r="H330" s="830">
        <v>3</v>
      </c>
      <c r="I330" s="830">
        <v>2028</v>
      </c>
      <c r="J330" s="830">
        <v>25</v>
      </c>
      <c r="K330" s="843">
        <v>1157.24820427336</v>
      </c>
      <c r="L330" s="843" t="s">
        <v>224</v>
      </c>
      <c r="M330" s="844">
        <v>0</v>
      </c>
      <c r="N330" s="844">
        <v>0</v>
      </c>
      <c r="O330" s="845">
        <v>19.471729981280383</v>
      </c>
      <c r="P330" s="844">
        <v>0.12</v>
      </c>
      <c r="Q330" s="845">
        <v>23.114501605456642</v>
      </c>
      <c r="R330" s="829" t="s">
        <v>19</v>
      </c>
      <c r="S330" s="836" t="s">
        <v>223</v>
      </c>
      <c r="T330" s="836" t="s">
        <v>27</v>
      </c>
      <c r="U330" s="846" t="s">
        <v>27</v>
      </c>
      <c r="V330" s="847" t="s">
        <v>23</v>
      </c>
      <c r="W330" s="848" t="s">
        <v>23</v>
      </c>
      <c r="X330" s="848" t="s">
        <v>23</v>
      </c>
      <c r="Y330" s="849" t="s">
        <v>23</v>
      </c>
      <c r="Z330" s="850" t="s">
        <v>23</v>
      </c>
      <c r="AD330" s="952" t="s">
        <v>56</v>
      </c>
      <c r="AE330" s="947">
        <v>2353</v>
      </c>
      <c r="AF330" s="923">
        <v>1157.24820427336</v>
      </c>
      <c r="AG330" s="923">
        <v>23.114501605456642</v>
      </c>
      <c r="AH330" s="948">
        <v>5.7820000000000003E-2</v>
      </c>
      <c r="AI330" s="937">
        <v>68.248571653913174</v>
      </c>
      <c r="AJ330" s="937">
        <v>19.471729981280383</v>
      </c>
      <c r="AK330" s="792">
        <v>4.3916155836899881E-2</v>
      </c>
      <c r="AL330" s="923">
        <v>0.85512352827194493</v>
      </c>
      <c r="AM330" s="923">
        <v>0</v>
      </c>
      <c r="AN330" s="937">
        <v>20.326853509552329</v>
      </c>
      <c r="AO330" s="937">
        <v>88.575425163465496</v>
      </c>
      <c r="AP330" s="792">
        <v>0.25960656681069372</v>
      </c>
      <c r="AQ330" s="937">
        <v>38.948744743727673</v>
      </c>
      <c r="AR330" s="886">
        <v>0</v>
      </c>
      <c r="AS330" s="923">
        <v>0</v>
      </c>
      <c r="AT330" s="923">
        <v>0</v>
      </c>
      <c r="AU330" s="949">
        <v>0</v>
      </c>
      <c r="AV330" s="944">
        <v>0</v>
      </c>
      <c r="AW330" s="923">
        <v>0</v>
      </c>
      <c r="AX330" s="23">
        <v>0</v>
      </c>
      <c r="AY330" s="937">
        <v>38.948744743727673</v>
      </c>
      <c r="AZ330" s="923">
        <v>-28.157858665900896</v>
      </c>
      <c r="BA330" s="950">
        <v>10.790886077826777</v>
      </c>
      <c r="BB330" s="951">
        <v>24.540131614586915</v>
      </c>
      <c r="BL330" s="887"/>
      <c r="BN330" s="945"/>
    </row>
    <row r="331" spans="3:66">
      <c r="C331" s="841" t="s">
        <v>237</v>
      </c>
      <c r="D331" s="842" t="s">
        <v>66</v>
      </c>
      <c r="E331" s="842">
        <v>2814</v>
      </c>
      <c r="F331" s="829">
        <v>200</v>
      </c>
      <c r="G331" s="830">
        <v>2025</v>
      </c>
      <c r="H331" s="830">
        <v>3</v>
      </c>
      <c r="I331" s="830">
        <v>2028</v>
      </c>
      <c r="J331" s="830">
        <v>25</v>
      </c>
      <c r="K331" s="843">
        <v>1145.9026336432291</v>
      </c>
      <c r="L331" s="843" t="s">
        <v>224</v>
      </c>
      <c r="M331" s="844">
        <v>0</v>
      </c>
      <c r="N331" s="844">
        <v>0</v>
      </c>
      <c r="O331" s="845">
        <v>19.471729981280383</v>
      </c>
      <c r="P331" s="844">
        <v>0.12</v>
      </c>
      <c r="Q331" s="845">
        <v>23.114501605456642</v>
      </c>
      <c r="R331" s="829" t="s">
        <v>19</v>
      </c>
      <c r="S331" s="836" t="s">
        <v>223</v>
      </c>
      <c r="T331" s="836" t="s">
        <v>27</v>
      </c>
      <c r="U331" s="846" t="s">
        <v>27</v>
      </c>
      <c r="V331" s="847" t="s">
        <v>23</v>
      </c>
      <c r="W331" s="848" t="s">
        <v>23</v>
      </c>
      <c r="X331" s="848" t="s">
        <v>23</v>
      </c>
      <c r="Y331" s="849" t="s">
        <v>23</v>
      </c>
      <c r="Z331" s="850" t="s">
        <v>23</v>
      </c>
      <c r="AD331" s="952" t="s">
        <v>66</v>
      </c>
      <c r="AE331" s="947">
        <v>2814</v>
      </c>
      <c r="AF331" s="923">
        <v>1145.9026336432291</v>
      </c>
      <c r="AG331" s="923">
        <v>23.114501605456642</v>
      </c>
      <c r="AH331" s="948">
        <v>5.7820000000000003E-2</v>
      </c>
      <c r="AI331" s="937">
        <v>67.592570760079013</v>
      </c>
      <c r="AJ331" s="937">
        <v>19.471729981280383</v>
      </c>
      <c r="AK331" s="792">
        <v>4.3916155836899881E-2</v>
      </c>
      <c r="AL331" s="923">
        <v>0.85512352827194493</v>
      </c>
      <c r="AM331" s="923">
        <v>0</v>
      </c>
      <c r="AN331" s="937">
        <v>20.326853509552329</v>
      </c>
      <c r="AO331" s="937">
        <v>87.919424269631349</v>
      </c>
      <c r="AP331" s="792">
        <v>0.27790667353739795</v>
      </c>
      <c r="AQ331" s="937">
        <v>36.114512220844041</v>
      </c>
      <c r="AR331" s="886">
        <v>0</v>
      </c>
      <c r="AS331" s="923">
        <v>0</v>
      </c>
      <c r="AT331" s="923">
        <v>0</v>
      </c>
      <c r="AU331" s="949">
        <v>0</v>
      </c>
      <c r="AV331" s="944">
        <v>0</v>
      </c>
      <c r="AW331" s="923">
        <v>0</v>
      </c>
      <c r="AX331" s="23">
        <v>0</v>
      </c>
      <c r="AY331" s="937">
        <v>36.114512220844041</v>
      </c>
      <c r="AZ331" s="923">
        <v>-28.157858665900896</v>
      </c>
      <c r="BA331" s="950">
        <v>7.956653554943145</v>
      </c>
      <c r="BB331" s="951">
        <v>19.370174388227351</v>
      </c>
      <c r="BL331" s="887"/>
      <c r="BN331" s="945"/>
    </row>
    <row r="332" spans="3:66">
      <c r="C332" s="841" t="s">
        <v>61</v>
      </c>
      <c r="D332" s="842" t="s">
        <v>67</v>
      </c>
      <c r="E332" s="842">
        <v>4225</v>
      </c>
      <c r="F332" s="829">
        <v>200</v>
      </c>
      <c r="G332" s="830">
        <v>2025</v>
      </c>
      <c r="H332" s="830">
        <v>3</v>
      </c>
      <c r="I332" s="830">
        <v>2028</v>
      </c>
      <c r="J332" s="830">
        <v>25</v>
      </c>
      <c r="K332" s="843">
        <v>1134.5570630130981</v>
      </c>
      <c r="L332" s="843" t="s">
        <v>224</v>
      </c>
      <c r="M332" s="844">
        <v>0</v>
      </c>
      <c r="N332" s="844">
        <v>0</v>
      </c>
      <c r="O332" s="845">
        <v>19.471729981280383</v>
      </c>
      <c r="P332" s="844">
        <v>0.12</v>
      </c>
      <c r="Q332" s="845">
        <v>23.114501605456642</v>
      </c>
      <c r="R332" s="829" t="s">
        <v>19</v>
      </c>
      <c r="S332" s="836" t="s">
        <v>223</v>
      </c>
      <c r="T332" s="836" t="s">
        <v>27</v>
      </c>
      <c r="U332" s="846" t="s">
        <v>27</v>
      </c>
      <c r="V332" s="847" t="s">
        <v>23</v>
      </c>
      <c r="W332" s="848" t="s">
        <v>23</v>
      </c>
      <c r="X332" s="848" t="s">
        <v>23</v>
      </c>
      <c r="Y332" s="849" t="s">
        <v>23</v>
      </c>
      <c r="Z332" s="850" t="s">
        <v>23</v>
      </c>
      <c r="AD332" s="952" t="s">
        <v>67</v>
      </c>
      <c r="AE332" s="947">
        <v>4225</v>
      </c>
      <c r="AF332" s="923">
        <v>1134.5570630130981</v>
      </c>
      <c r="AG332" s="923">
        <v>23.114501605456642</v>
      </c>
      <c r="AH332" s="948">
        <v>5.7820000000000003E-2</v>
      </c>
      <c r="AI332" s="937">
        <v>66.936569866244838</v>
      </c>
      <c r="AJ332" s="937">
        <v>19.471729981280383</v>
      </c>
      <c r="AK332" s="792">
        <v>4.3916155836899881E-2</v>
      </c>
      <c r="AL332" s="923">
        <v>0.85512352827194493</v>
      </c>
      <c r="AM332" s="923">
        <v>0</v>
      </c>
      <c r="AN332" s="937">
        <v>20.326853509552329</v>
      </c>
      <c r="AO332" s="937">
        <v>87.263423375797174</v>
      </c>
      <c r="AP332" s="792">
        <v>0.28995243501613527</v>
      </c>
      <c r="AQ332" s="937">
        <v>34.355903961908126</v>
      </c>
      <c r="AR332" s="886">
        <v>0</v>
      </c>
      <c r="AS332" s="923">
        <v>0</v>
      </c>
      <c r="AT332" s="923">
        <v>0</v>
      </c>
      <c r="AU332" s="949">
        <v>0</v>
      </c>
      <c r="AV332" s="944">
        <v>0</v>
      </c>
      <c r="AW332" s="923">
        <v>0</v>
      </c>
      <c r="AX332" s="23">
        <v>0</v>
      </c>
      <c r="AY332" s="937">
        <v>34.355903961908126</v>
      </c>
      <c r="AZ332" s="923">
        <v>-30.854497836097103</v>
      </c>
      <c r="BA332" s="950">
        <v>3.5014061258110232</v>
      </c>
      <c r="BB332" s="951">
        <v>8.8935131937156324</v>
      </c>
      <c r="BL332" s="887"/>
      <c r="BN332" s="945"/>
    </row>
    <row r="333" spans="3:66">
      <c r="C333" s="841" t="s">
        <v>238</v>
      </c>
      <c r="D333" s="842" t="s">
        <v>68</v>
      </c>
      <c r="E333" s="842">
        <v>6130</v>
      </c>
      <c r="F333" s="829">
        <v>200</v>
      </c>
      <c r="G333" s="830">
        <v>2025</v>
      </c>
      <c r="H333" s="830">
        <v>3</v>
      </c>
      <c r="I333" s="830">
        <v>2028</v>
      </c>
      <c r="J333" s="830">
        <v>25</v>
      </c>
      <c r="K333" s="843">
        <v>1134.5570630130981</v>
      </c>
      <c r="L333" s="843" t="s">
        <v>224</v>
      </c>
      <c r="M333" s="844">
        <v>0</v>
      </c>
      <c r="N333" s="844">
        <v>0</v>
      </c>
      <c r="O333" s="845">
        <v>19.471729981280383</v>
      </c>
      <c r="P333" s="844">
        <v>0.12</v>
      </c>
      <c r="Q333" s="845">
        <v>23.114501605456642</v>
      </c>
      <c r="R333" s="829" t="s">
        <v>19</v>
      </c>
      <c r="S333" s="836" t="s">
        <v>223</v>
      </c>
      <c r="T333" s="836" t="s">
        <v>27</v>
      </c>
      <c r="U333" s="846" t="s">
        <v>27</v>
      </c>
      <c r="V333" s="847" t="s">
        <v>23</v>
      </c>
      <c r="W333" s="848" t="s">
        <v>23</v>
      </c>
      <c r="X333" s="848" t="s">
        <v>23</v>
      </c>
      <c r="Y333" s="849" t="s">
        <v>23</v>
      </c>
      <c r="Z333" s="850" t="s">
        <v>23</v>
      </c>
      <c r="AD333" s="952" t="s">
        <v>68</v>
      </c>
      <c r="AE333" s="947">
        <v>6130</v>
      </c>
      <c r="AF333" s="923">
        <v>1134.5570630130981</v>
      </c>
      <c r="AG333" s="923">
        <v>23.114501605456642</v>
      </c>
      <c r="AH333" s="948">
        <v>5.7820000000000003E-2</v>
      </c>
      <c r="AI333" s="937">
        <v>66.936569866244838</v>
      </c>
      <c r="AJ333" s="937">
        <v>19.471729981280383</v>
      </c>
      <c r="AK333" s="792">
        <v>4.3916155836899881E-2</v>
      </c>
      <c r="AL333" s="923">
        <v>0.85512352827194493</v>
      </c>
      <c r="AM333" s="923">
        <v>0</v>
      </c>
      <c r="AN333" s="937">
        <v>20.326853509552329</v>
      </c>
      <c r="AO333" s="937">
        <v>87.263423375797174</v>
      </c>
      <c r="AP333" s="792">
        <v>0.27469900415177262</v>
      </c>
      <c r="AQ333" s="937">
        <v>36.263611663593537</v>
      </c>
      <c r="AR333" s="886">
        <v>0</v>
      </c>
      <c r="AS333" s="923">
        <v>0</v>
      </c>
      <c r="AT333" s="923">
        <v>0</v>
      </c>
      <c r="AU333" s="949">
        <v>0</v>
      </c>
      <c r="AV333" s="944">
        <v>0</v>
      </c>
      <c r="AW333" s="923">
        <v>0</v>
      </c>
      <c r="AX333" s="23">
        <v>0</v>
      </c>
      <c r="AY333" s="937">
        <v>36.263611663593537</v>
      </c>
      <c r="AZ333" s="923">
        <v>-30.854497836097103</v>
      </c>
      <c r="BA333" s="950">
        <v>5.4091138274964337</v>
      </c>
      <c r="BB333" s="951">
        <v>13.016292872190036</v>
      </c>
      <c r="BL333" s="887"/>
      <c r="BN333" s="945"/>
    </row>
    <row r="334" spans="3:66">
      <c r="C334" s="826" t="s">
        <v>28</v>
      </c>
      <c r="D334" s="827" t="s">
        <v>131</v>
      </c>
      <c r="E334" s="827" t="s">
        <v>223</v>
      </c>
      <c r="F334" s="852">
        <v>20</v>
      </c>
      <c r="G334" s="853">
        <v>2025</v>
      </c>
      <c r="H334" s="854">
        <v>3</v>
      </c>
      <c r="I334" s="855">
        <v>2028</v>
      </c>
      <c r="J334" s="853">
        <v>30</v>
      </c>
      <c r="K334" s="856">
        <v>2554.5837381487486</v>
      </c>
      <c r="L334" s="856" t="s">
        <v>224</v>
      </c>
      <c r="M334" s="857">
        <v>0</v>
      </c>
      <c r="N334" s="857">
        <v>0</v>
      </c>
      <c r="O334" s="858">
        <v>38.785068000000003</v>
      </c>
      <c r="P334" s="857">
        <v>0.35</v>
      </c>
      <c r="Q334" s="858">
        <v>63.572522991793782</v>
      </c>
      <c r="R334" s="852" t="s">
        <v>19</v>
      </c>
      <c r="S334" s="859" t="s">
        <v>223</v>
      </c>
      <c r="T334" s="859" t="s">
        <v>27</v>
      </c>
      <c r="U334" s="860" t="s">
        <v>27</v>
      </c>
      <c r="V334" s="861" t="s">
        <v>23</v>
      </c>
      <c r="W334" s="862" t="s">
        <v>23</v>
      </c>
      <c r="X334" s="862" t="s">
        <v>23</v>
      </c>
      <c r="Y334" s="863" t="s">
        <v>23</v>
      </c>
      <c r="Z334" s="696" t="s">
        <v>23</v>
      </c>
      <c r="AD334" s="946" t="s">
        <v>131</v>
      </c>
      <c r="AE334" s="947" t="s">
        <v>223</v>
      </c>
      <c r="AF334" s="923">
        <v>2554.5837381487486</v>
      </c>
      <c r="AG334" s="923">
        <v>63.572522991793782</v>
      </c>
      <c r="AH334" s="948">
        <v>5.2080000000000001E-2</v>
      </c>
      <c r="AI334" s="937">
        <v>136.35357808019947</v>
      </c>
      <c r="AJ334" s="937">
        <v>38.785068000000003</v>
      </c>
      <c r="AK334" s="792">
        <v>4.3916155836899881E-2</v>
      </c>
      <c r="AL334" s="923">
        <v>1.7032910904327589</v>
      </c>
      <c r="AM334" s="923">
        <v>0</v>
      </c>
      <c r="AN334" s="937">
        <v>40.488359090432759</v>
      </c>
      <c r="AO334" s="937">
        <v>176.84193717063224</v>
      </c>
      <c r="AP334" s="792">
        <v>0.29066519024021231</v>
      </c>
      <c r="AQ334" s="937">
        <v>69.452539994172739</v>
      </c>
      <c r="AR334" s="886">
        <v>0</v>
      </c>
      <c r="AS334" s="923">
        <v>0</v>
      </c>
      <c r="AT334" s="923">
        <v>0</v>
      </c>
      <c r="AU334" s="949">
        <v>0</v>
      </c>
      <c r="AV334" s="944">
        <v>0</v>
      </c>
      <c r="AW334" s="923">
        <v>0</v>
      </c>
      <c r="AX334" s="23">
        <v>0</v>
      </c>
      <c r="AY334" s="937">
        <v>69.452539994172739</v>
      </c>
      <c r="AZ334" s="923">
        <v>-23.893560057308729</v>
      </c>
      <c r="BA334" s="950">
        <v>45.558979936864006</v>
      </c>
      <c r="BB334" s="951">
        <v>116.00350783756768</v>
      </c>
      <c r="BL334" s="887"/>
      <c r="BN334" s="945"/>
    </row>
    <row r="335" spans="3:66">
      <c r="C335" s="841" t="s">
        <v>234</v>
      </c>
      <c r="D335" s="842" t="s">
        <v>64</v>
      </c>
      <c r="E335" s="842">
        <v>19</v>
      </c>
      <c r="F335" s="829">
        <v>20</v>
      </c>
      <c r="G335" s="830">
        <v>2025</v>
      </c>
      <c r="H335" s="830">
        <v>3</v>
      </c>
      <c r="I335" s="830">
        <v>2028</v>
      </c>
      <c r="J335" s="830">
        <v>30</v>
      </c>
      <c r="K335" s="843">
        <v>2835.5879493451112</v>
      </c>
      <c r="L335" s="843" t="s">
        <v>224</v>
      </c>
      <c r="M335" s="844">
        <v>0</v>
      </c>
      <c r="N335" s="844">
        <v>0</v>
      </c>
      <c r="O335" s="845">
        <v>38.785068000000003</v>
      </c>
      <c r="P335" s="844">
        <v>0.35</v>
      </c>
      <c r="Q335" s="845">
        <v>63.572522991793782</v>
      </c>
      <c r="R335" s="829" t="s">
        <v>19</v>
      </c>
      <c r="S335" s="836" t="s">
        <v>223</v>
      </c>
      <c r="T335" s="836" t="s">
        <v>27</v>
      </c>
      <c r="U335" s="846" t="s">
        <v>27</v>
      </c>
      <c r="V335" s="847" t="s">
        <v>23</v>
      </c>
      <c r="W335" s="848" t="s">
        <v>23</v>
      </c>
      <c r="X335" s="848" t="s">
        <v>23</v>
      </c>
      <c r="Y335" s="849" t="s">
        <v>23</v>
      </c>
      <c r="Z335" s="850" t="s">
        <v>23</v>
      </c>
      <c r="AD335" s="952" t="s">
        <v>64</v>
      </c>
      <c r="AE335" s="947">
        <v>19</v>
      </c>
      <c r="AF335" s="923">
        <v>2835.5879493451112</v>
      </c>
      <c r="AG335" s="923">
        <v>63.572522991793782</v>
      </c>
      <c r="AH335" s="948">
        <v>5.2080000000000001E-2</v>
      </c>
      <c r="AI335" s="937">
        <v>150.98827739930601</v>
      </c>
      <c r="AJ335" s="937">
        <v>38.785068000000003</v>
      </c>
      <c r="AK335" s="792">
        <v>4.3916155836899881E-2</v>
      </c>
      <c r="AL335" s="923">
        <v>1.7032910904327589</v>
      </c>
      <c r="AM335" s="923">
        <v>0</v>
      </c>
      <c r="AN335" s="937">
        <v>40.488359090432759</v>
      </c>
      <c r="AO335" s="937">
        <v>191.47663648973878</v>
      </c>
      <c r="AP335" s="792">
        <v>0.2491298654624175</v>
      </c>
      <c r="AQ335" s="937">
        <v>87.7376282673074</v>
      </c>
      <c r="AR335" s="886">
        <v>0</v>
      </c>
      <c r="AS335" s="923">
        <v>0</v>
      </c>
      <c r="AT335" s="923">
        <v>0</v>
      </c>
      <c r="AU335" s="949">
        <v>0</v>
      </c>
      <c r="AV335" s="944">
        <v>0</v>
      </c>
      <c r="AW335" s="923">
        <v>0</v>
      </c>
      <c r="AX335" s="23">
        <v>0</v>
      </c>
      <c r="AY335" s="937">
        <v>87.7376282673074</v>
      </c>
      <c r="AZ335" s="923">
        <v>-23.893560057308729</v>
      </c>
      <c r="BA335" s="950">
        <v>63.844068209998667</v>
      </c>
      <c r="BB335" s="951">
        <v>139.33186572387805</v>
      </c>
      <c r="BL335" s="887"/>
      <c r="BN335" s="945"/>
    </row>
    <row r="336" spans="3:66">
      <c r="C336" s="841" t="s">
        <v>235</v>
      </c>
      <c r="D336" s="842" t="s">
        <v>65</v>
      </c>
      <c r="E336" s="842">
        <v>497</v>
      </c>
      <c r="F336" s="829">
        <v>20</v>
      </c>
      <c r="G336" s="830">
        <v>2025</v>
      </c>
      <c r="H336" s="830">
        <v>3</v>
      </c>
      <c r="I336" s="830">
        <v>2028</v>
      </c>
      <c r="J336" s="830">
        <v>30</v>
      </c>
      <c r="K336" s="843">
        <v>3014.408811015523</v>
      </c>
      <c r="L336" s="843" t="s">
        <v>224</v>
      </c>
      <c r="M336" s="844">
        <v>0</v>
      </c>
      <c r="N336" s="844">
        <v>0</v>
      </c>
      <c r="O336" s="845">
        <v>38.785068000000003</v>
      </c>
      <c r="P336" s="844">
        <v>0.35</v>
      </c>
      <c r="Q336" s="845">
        <v>63.572522991793782</v>
      </c>
      <c r="R336" s="829" t="s">
        <v>19</v>
      </c>
      <c r="S336" s="836" t="s">
        <v>223</v>
      </c>
      <c r="T336" s="836" t="s">
        <v>27</v>
      </c>
      <c r="U336" s="846" t="s">
        <v>27</v>
      </c>
      <c r="V336" s="847" t="s">
        <v>23</v>
      </c>
      <c r="W336" s="848" t="s">
        <v>23</v>
      </c>
      <c r="X336" s="848" t="s">
        <v>23</v>
      </c>
      <c r="Y336" s="849" t="s">
        <v>23</v>
      </c>
      <c r="Z336" s="850" t="s">
        <v>23</v>
      </c>
      <c r="AD336" s="952" t="s">
        <v>65</v>
      </c>
      <c r="AE336" s="947">
        <v>497</v>
      </c>
      <c r="AF336" s="923">
        <v>3014.408811015523</v>
      </c>
      <c r="AG336" s="923">
        <v>63.572522991793782</v>
      </c>
      <c r="AH336" s="948">
        <v>5.2080000000000001E-2</v>
      </c>
      <c r="AI336" s="937">
        <v>160.30126787510108</v>
      </c>
      <c r="AJ336" s="937">
        <v>38.785068000000003</v>
      </c>
      <c r="AK336" s="792">
        <v>4.3916155836899881E-2</v>
      </c>
      <c r="AL336" s="923">
        <v>1.7032910904327589</v>
      </c>
      <c r="AM336" s="923">
        <v>0</v>
      </c>
      <c r="AN336" s="937">
        <v>40.488359090432759</v>
      </c>
      <c r="AO336" s="937">
        <v>200.78962696553384</v>
      </c>
      <c r="AP336" s="792">
        <v>0.25184561648178849</v>
      </c>
      <c r="AQ336" s="937">
        <v>91.012861820156573</v>
      </c>
      <c r="AR336" s="886">
        <v>0</v>
      </c>
      <c r="AS336" s="923">
        <v>0</v>
      </c>
      <c r="AT336" s="923">
        <v>0</v>
      </c>
      <c r="AU336" s="949">
        <v>0</v>
      </c>
      <c r="AV336" s="944">
        <v>0</v>
      </c>
      <c r="AW336" s="923">
        <v>0</v>
      </c>
      <c r="AX336" s="23">
        <v>0</v>
      </c>
      <c r="AY336" s="937">
        <v>91.012861820156573</v>
      </c>
      <c r="AZ336" s="923">
        <v>-23.893560057308729</v>
      </c>
      <c r="BA336" s="950">
        <v>67.11930176284784</v>
      </c>
      <c r="BB336" s="951">
        <v>148.07642890935446</v>
      </c>
      <c r="BL336" s="887"/>
      <c r="BN336" s="945"/>
    </row>
    <row r="337" spans="3:66">
      <c r="C337" s="841" t="s">
        <v>236</v>
      </c>
      <c r="D337" s="842" t="s">
        <v>56</v>
      </c>
      <c r="E337" s="842">
        <v>2353</v>
      </c>
      <c r="F337" s="829">
        <v>20</v>
      </c>
      <c r="G337" s="830">
        <v>2025</v>
      </c>
      <c r="H337" s="830">
        <v>3</v>
      </c>
      <c r="I337" s="830">
        <v>2028</v>
      </c>
      <c r="J337" s="830">
        <v>30</v>
      </c>
      <c r="K337" s="843">
        <v>2656.7670876746988</v>
      </c>
      <c r="L337" s="843" t="s">
        <v>224</v>
      </c>
      <c r="M337" s="844">
        <v>0</v>
      </c>
      <c r="N337" s="844">
        <v>0</v>
      </c>
      <c r="O337" s="845">
        <v>38.785068000000003</v>
      </c>
      <c r="P337" s="844">
        <v>0.35</v>
      </c>
      <c r="Q337" s="845">
        <v>63.572522991793782</v>
      </c>
      <c r="R337" s="829" t="s">
        <v>19</v>
      </c>
      <c r="S337" s="836" t="s">
        <v>223</v>
      </c>
      <c r="T337" s="836" t="s">
        <v>27</v>
      </c>
      <c r="U337" s="846" t="s">
        <v>27</v>
      </c>
      <c r="V337" s="847" t="s">
        <v>23</v>
      </c>
      <c r="W337" s="848" t="s">
        <v>23</v>
      </c>
      <c r="X337" s="848" t="s">
        <v>23</v>
      </c>
      <c r="Y337" s="849" t="s">
        <v>23</v>
      </c>
      <c r="Z337" s="850" t="s">
        <v>23</v>
      </c>
      <c r="AD337" s="952" t="s">
        <v>56</v>
      </c>
      <c r="AE337" s="947">
        <v>2353</v>
      </c>
      <c r="AF337" s="923">
        <v>2656.7670876746988</v>
      </c>
      <c r="AG337" s="923">
        <v>63.572522991793782</v>
      </c>
      <c r="AH337" s="948">
        <v>5.2080000000000001E-2</v>
      </c>
      <c r="AI337" s="937">
        <v>141.67528692351095</v>
      </c>
      <c r="AJ337" s="937">
        <v>38.785068000000003</v>
      </c>
      <c r="AK337" s="792">
        <v>4.3916155836899881E-2</v>
      </c>
      <c r="AL337" s="923">
        <v>1.7032910904327589</v>
      </c>
      <c r="AM337" s="923">
        <v>0</v>
      </c>
      <c r="AN337" s="937">
        <v>40.488359090432759</v>
      </c>
      <c r="AO337" s="937">
        <v>182.16364601394372</v>
      </c>
      <c r="AP337" s="792">
        <v>0.231285969903786</v>
      </c>
      <c r="AQ337" s="937">
        <v>89.910065743431048</v>
      </c>
      <c r="AR337" s="886">
        <v>0</v>
      </c>
      <c r="AS337" s="923">
        <v>0</v>
      </c>
      <c r="AT337" s="923">
        <v>0</v>
      </c>
      <c r="AU337" s="949">
        <v>0</v>
      </c>
      <c r="AV337" s="944">
        <v>0</v>
      </c>
      <c r="AW337" s="923">
        <v>0</v>
      </c>
      <c r="AX337" s="23">
        <v>0</v>
      </c>
      <c r="AY337" s="937">
        <v>89.910065743431048</v>
      </c>
      <c r="AZ337" s="923">
        <v>-23.893560057308729</v>
      </c>
      <c r="BA337" s="950">
        <v>66.016505686122315</v>
      </c>
      <c r="BB337" s="951">
        <v>133.75373795411679</v>
      </c>
      <c r="BL337" s="887"/>
      <c r="BN337" s="945"/>
    </row>
    <row r="338" spans="3:66">
      <c r="C338" s="841" t="s">
        <v>237</v>
      </c>
      <c r="D338" s="842" t="s">
        <v>66</v>
      </c>
      <c r="E338" s="842">
        <v>2814</v>
      </c>
      <c r="F338" s="829">
        <v>20</v>
      </c>
      <c r="G338" s="830">
        <v>2025</v>
      </c>
      <c r="H338" s="830">
        <v>3</v>
      </c>
      <c r="I338" s="830">
        <v>2028</v>
      </c>
      <c r="J338" s="830">
        <v>30</v>
      </c>
      <c r="K338" s="843">
        <v>2605.6754129117235</v>
      </c>
      <c r="L338" s="843" t="s">
        <v>224</v>
      </c>
      <c r="M338" s="844">
        <v>0</v>
      </c>
      <c r="N338" s="844">
        <v>0</v>
      </c>
      <c r="O338" s="845">
        <v>38.785068000000003</v>
      </c>
      <c r="P338" s="844">
        <v>0.35</v>
      </c>
      <c r="Q338" s="845">
        <v>63.572522991793782</v>
      </c>
      <c r="R338" s="829" t="s">
        <v>19</v>
      </c>
      <c r="S338" s="836" t="s">
        <v>223</v>
      </c>
      <c r="T338" s="836" t="s">
        <v>27</v>
      </c>
      <c r="U338" s="846" t="s">
        <v>27</v>
      </c>
      <c r="V338" s="847" t="s">
        <v>23</v>
      </c>
      <c r="W338" s="848" t="s">
        <v>23</v>
      </c>
      <c r="X338" s="848" t="s">
        <v>23</v>
      </c>
      <c r="Y338" s="849" t="s">
        <v>23</v>
      </c>
      <c r="Z338" s="850" t="s">
        <v>23</v>
      </c>
      <c r="AD338" s="952" t="s">
        <v>66</v>
      </c>
      <c r="AE338" s="947">
        <v>2814</v>
      </c>
      <c r="AF338" s="923">
        <v>2605.6754129117235</v>
      </c>
      <c r="AG338" s="923">
        <v>63.572522991793782</v>
      </c>
      <c r="AH338" s="948">
        <v>5.2080000000000001E-2</v>
      </c>
      <c r="AI338" s="937">
        <v>139.0144325018552</v>
      </c>
      <c r="AJ338" s="937">
        <v>38.785068000000003</v>
      </c>
      <c r="AK338" s="792">
        <v>4.3916155836899881E-2</v>
      </c>
      <c r="AL338" s="923">
        <v>1.7032910904327589</v>
      </c>
      <c r="AM338" s="923">
        <v>0</v>
      </c>
      <c r="AN338" s="937">
        <v>40.488359090432759</v>
      </c>
      <c r="AO338" s="937">
        <v>179.50279159228796</v>
      </c>
      <c r="AP338" s="792">
        <v>0.3425931990860715</v>
      </c>
      <c r="AQ338" s="937">
        <v>59.812005344797534</v>
      </c>
      <c r="AR338" s="886">
        <v>0</v>
      </c>
      <c r="AS338" s="923">
        <v>0</v>
      </c>
      <c r="AT338" s="923">
        <v>0</v>
      </c>
      <c r="AU338" s="949">
        <v>0</v>
      </c>
      <c r="AV338" s="944">
        <v>0</v>
      </c>
      <c r="AW338" s="923">
        <v>0</v>
      </c>
      <c r="AX338" s="23">
        <v>0</v>
      </c>
      <c r="AY338" s="937">
        <v>59.812005344797534</v>
      </c>
      <c r="AZ338" s="923">
        <v>-23.893560057308729</v>
      </c>
      <c r="BA338" s="950">
        <v>35.918445287488808</v>
      </c>
      <c r="BB338" s="951">
        <v>107.79543607661206</v>
      </c>
      <c r="BL338" s="887"/>
      <c r="BN338" s="945"/>
    </row>
    <row r="339" spans="3:66">
      <c r="C339" s="841" t="s">
        <v>61</v>
      </c>
      <c r="D339" s="842" t="s">
        <v>67</v>
      </c>
      <c r="E339" s="842">
        <v>4225</v>
      </c>
      <c r="F339" s="829">
        <v>20</v>
      </c>
      <c r="G339" s="830">
        <v>2025</v>
      </c>
      <c r="H339" s="830">
        <v>3</v>
      </c>
      <c r="I339" s="830">
        <v>2028</v>
      </c>
      <c r="J339" s="830">
        <v>30</v>
      </c>
      <c r="K339" s="843">
        <v>2580.1295755302363</v>
      </c>
      <c r="L339" s="843" t="s">
        <v>224</v>
      </c>
      <c r="M339" s="844">
        <v>0</v>
      </c>
      <c r="N339" s="844">
        <v>0</v>
      </c>
      <c r="O339" s="845">
        <v>38.785068000000003</v>
      </c>
      <c r="P339" s="844">
        <v>0.35</v>
      </c>
      <c r="Q339" s="845">
        <v>63.572522991793782</v>
      </c>
      <c r="R339" s="829" t="s">
        <v>19</v>
      </c>
      <c r="S339" s="836" t="s">
        <v>223</v>
      </c>
      <c r="T339" s="836" t="s">
        <v>27</v>
      </c>
      <c r="U339" s="846" t="s">
        <v>27</v>
      </c>
      <c r="V339" s="847" t="s">
        <v>23</v>
      </c>
      <c r="W339" s="848" t="s">
        <v>23</v>
      </c>
      <c r="X339" s="848" t="s">
        <v>23</v>
      </c>
      <c r="Y339" s="849" t="s">
        <v>23</v>
      </c>
      <c r="Z339" s="850" t="s">
        <v>23</v>
      </c>
      <c r="AD339" s="952" t="s">
        <v>67</v>
      </c>
      <c r="AE339" s="947">
        <v>4225</v>
      </c>
      <c r="AF339" s="923">
        <v>2580.1295755302363</v>
      </c>
      <c r="AG339" s="923">
        <v>63.572522991793782</v>
      </c>
      <c r="AH339" s="948">
        <v>5.2080000000000001E-2</v>
      </c>
      <c r="AI339" s="937">
        <v>137.68400529102735</v>
      </c>
      <c r="AJ339" s="937">
        <v>38.785068000000003</v>
      </c>
      <c r="AK339" s="792">
        <v>4.3916155836899881E-2</v>
      </c>
      <c r="AL339" s="923">
        <v>1.7032910904327589</v>
      </c>
      <c r="AM339" s="923">
        <v>0</v>
      </c>
      <c r="AN339" s="937">
        <v>40.488359090432759</v>
      </c>
      <c r="AO339" s="937">
        <v>178.17236438146011</v>
      </c>
      <c r="AP339" s="792">
        <v>0.33690686179163137</v>
      </c>
      <c r="AQ339" s="937">
        <v>60.37072351179701</v>
      </c>
      <c r="AR339" s="886">
        <v>0</v>
      </c>
      <c r="AS339" s="923">
        <v>0</v>
      </c>
      <c r="AT339" s="923">
        <v>0</v>
      </c>
      <c r="AU339" s="949">
        <v>0</v>
      </c>
      <c r="AV339" s="944">
        <v>0</v>
      </c>
      <c r="AW339" s="923">
        <v>0</v>
      </c>
      <c r="AX339" s="23">
        <v>0</v>
      </c>
      <c r="AY339" s="937">
        <v>60.37072351179701</v>
      </c>
      <c r="AZ339" s="923">
        <v>-26.266267661305633</v>
      </c>
      <c r="BA339" s="950">
        <v>34.104455850491377</v>
      </c>
      <c r="BB339" s="951">
        <v>100.65262069681457</v>
      </c>
      <c r="BL339" s="887"/>
      <c r="BN339" s="945"/>
    </row>
    <row r="340" spans="3:66">
      <c r="C340" s="841" t="s">
        <v>238</v>
      </c>
      <c r="D340" s="842" t="s">
        <v>68</v>
      </c>
      <c r="E340" s="842">
        <v>6130</v>
      </c>
      <c r="F340" s="829">
        <v>20</v>
      </c>
      <c r="G340" s="830">
        <v>2025</v>
      </c>
      <c r="H340" s="830">
        <v>3</v>
      </c>
      <c r="I340" s="830">
        <v>2028</v>
      </c>
      <c r="J340" s="830">
        <v>30</v>
      </c>
      <c r="K340" s="843">
        <v>2503.4920633857737</v>
      </c>
      <c r="L340" s="843" t="s">
        <v>224</v>
      </c>
      <c r="M340" s="844">
        <v>0</v>
      </c>
      <c r="N340" s="844">
        <v>0</v>
      </c>
      <c r="O340" s="845">
        <v>38.785068000000003</v>
      </c>
      <c r="P340" s="844">
        <v>0.35</v>
      </c>
      <c r="Q340" s="845">
        <v>63.572522991793782</v>
      </c>
      <c r="R340" s="829" t="s">
        <v>19</v>
      </c>
      <c r="S340" s="836" t="s">
        <v>223</v>
      </c>
      <c r="T340" s="836" t="s">
        <v>27</v>
      </c>
      <c r="U340" s="846" t="s">
        <v>27</v>
      </c>
      <c r="V340" s="847" t="s">
        <v>23</v>
      </c>
      <c r="W340" s="848" t="s">
        <v>23</v>
      </c>
      <c r="X340" s="848" t="s">
        <v>23</v>
      </c>
      <c r="Y340" s="849" t="s">
        <v>23</v>
      </c>
      <c r="Z340" s="850" t="s">
        <v>23</v>
      </c>
      <c r="AD340" s="952" t="s">
        <v>68</v>
      </c>
      <c r="AE340" s="947">
        <v>6130</v>
      </c>
      <c r="AF340" s="923">
        <v>2503.4920633857737</v>
      </c>
      <c r="AG340" s="923">
        <v>63.572522991793782</v>
      </c>
      <c r="AH340" s="948">
        <v>5.2080000000000001E-2</v>
      </c>
      <c r="AI340" s="937">
        <v>133.69272365854371</v>
      </c>
      <c r="AJ340" s="937">
        <v>38.785068000000003</v>
      </c>
      <c r="AK340" s="792">
        <v>4.3916155836899881E-2</v>
      </c>
      <c r="AL340" s="923">
        <v>1.7032910904327589</v>
      </c>
      <c r="AM340" s="923">
        <v>0</v>
      </c>
      <c r="AN340" s="937">
        <v>40.488359090432759</v>
      </c>
      <c r="AO340" s="937">
        <v>174.18108274897648</v>
      </c>
      <c r="AP340" s="792">
        <v>0.33222962871557898</v>
      </c>
      <c r="AQ340" s="937">
        <v>59.849223328420614</v>
      </c>
      <c r="AR340" s="886">
        <v>0</v>
      </c>
      <c r="AS340" s="923">
        <v>0</v>
      </c>
      <c r="AT340" s="923">
        <v>0</v>
      </c>
      <c r="AU340" s="949">
        <v>0</v>
      </c>
      <c r="AV340" s="944">
        <v>0</v>
      </c>
      <c r="AW340" s="923">
        <v>0</v>
      </c>
      <c r="AX340" s="23">
        <v>0</v>
      </c>
      <c r="AY340" s="937">
        <v>59.849223328420614</v>
      </c>
      <c r="AZ340" s="923">
        <v>-26.266267661305633</v>
      </c>
      <c r="BA340" s="950">
        <v>33.58295566711498</v>
      </c>
      <c r="BB340" s="951">
        <v>97.737535337926474</v>
      </c>
      <c r="BL340" s="887"/>
      <c r="BN340" s="945"/>
    </row>
    <row r="341" spans="3:66">
      <c r="C341" s="826" t="s">
        <v>28</v>
      </c>
      <c r="D341" s="827" t="s">
        <v>132</v>
      </c>
      <c r="E341" s="827" t="s">
        <v>223</v>
      </c>
      <c r="F341" s="852">
        <v>200</v>
      </c>
      <c r="G341" s="853">
        <v>2025</v>
      </c>
      <c r="H341" s="854">
        <v>5</v>
      </c>
      <c r="I341" s="855">
        <v>2030</v>
      </c>
      <c r="J341" s="853">
        <v>30</v>
      </c>
      <c r="K341" s="856">
        <v>1421.104170857541</v>
      </c>
      <c r="L341" s="856" t="s">
        <v>224</v>
      </c>
      <c r="M341" s="857">
        <v>0</v>
      </c>
      <c r="N341" s="857">
        <v>0</v>
      </c>
      <c r="O341" s="858">
        <v>31.648228737199599</v>
      </c>
      <c r="P341" s="857">
        <v>0.35</v>
      </c>
      <c r="Q341" s="858">
        <v>63.572522991793782</v>
      </c>
      <c r="R341" s="852" t="s">
        <v>19</v>
      </c>
      <c r="S341" s="859" t="s">
        <v>223</v>
      </c>
      <c r="T341" s="859" t="s">
        <v>27</v>
      </c>
      <c r="U341" s="860" t="s">
        <v>27</v>
      </c>
      <c r="V341" s="861" t="s">
        <v>23</v>
      </c>
      <c r="W341" s="862" t="s">
        <v>23</v>
      </c>
      <c r="X341" s="862" t="s">
        <v>23</v>
      </c>
      <c r="Y341" s="863" t="s">
        <v>23</v>
      </c>
      <c r="Z341" s="696" t="s">
        <v>23</v>
      </c>
      <c r="AD341" s="946" t="s">
        <v>132</v>
      </c>
      <c r="AE341" s="947" t="s">
        <v>223</v>
      </c>
      <c r="AF341" s="923">
        <v>1421.104170857541</v>
      </c>
      <c r="AG341" s="923">
        <v>63.572522991793782</v>
      </c>
      <c r="AH341" s="948">
        <v>5.2319999999999998E-2</v>
      </c>
      <c r="AI341" s="937">
        <v>77.678284622197182</v>
      </c>
      <c r="AJ341" s="937">
        <v>31.648228737199599</v>
      </c>
      <c r="AK341" s="792">
        <v>4.3916155836899881E-2</v>
      </c>
      <c r="AL341" s="923">
        <v>1.3898685451847108</v>
      </c>
      <c r="AM341" s="923">
        <v>0</v>
      </c>
      <c r="AN341" s="937">
        <v>33.038097282384307</v>
      </c>
      <c r="AO341" s="937">
        <v>110.71638190458148</v>
      </c>
      <c r="AP341" s="792">
        <v>0.34369625408302523</v>
      </c>
      <c r="AQ341" s="937">
        <v>36.773331776692643</v>
      </c>
      <c r="AR341" s="886">
        <v>0</v>
      </c>
      <c r="AS341" s="923">
        <v>0</v>
      </c>
      <c r="AT341" s="923">
        <v>0</v>
      </c>
      <c r="AU341" s="949">
        <v>0</v>
      </c>
      <c r="AV341" s="944">
        <v>0</v>
      </c>
      <c r="AW341" s="923">
        <v>0</v>
      </c>
      <c r="AX341" s="23">
        <v>0</v>
      </c>
      <c r="AY341" s="937">
        <v>36.773331776692643</v>
      </c>
      <c r="AZ341" s="923">
        <v>-23.893560057308729</v>
      </c>
      <c r="BA341" s="950">
        <v>12.879771719383914</v>
      </c>
      <c r="BB341" s="951">
        <v>38.778148610155405</v>
      </c>
      <c r="BL341" s="887"/>
      <c r="BN341" s="945"/>
    </row>
    <row r="342" spans="3:66">
      <c r="C342" s="841" t="s">
        <v>234</v>
      </c>
      <c r="D342" s="842" t="s">
        <v>64</v>
      </c>
      <c r="E342" s="842">
        <v>19</v>
      </c>
      <c r="F342" s="829">
        <v>200</v>
      </c>
      <c r="G342" s="830">
        <v>2025</v>
      </c>
      <c r="H342" s="830">
        <v>5</v>
      </c>
      <c r="I342" s="830">
        <v>2030</v>
      </c>
      <c r="J342" s="830">
        <v>30</v>
      </c>
      <c r="K342" s="843">
        <v>1577.4256296518706</v>
      </c>
      <c r="L342" s="843" t="s">
        <v>224</v>
      </c>
      <c r="M342" s="844">
        <v>0</v>
      </c>
      <c r="N342" s="844">
        <v>0</v>
      </c>
      <c r="O342" s="845">
        <v>31.648228737199599</v>
      </c>
      <c r="P342" s="844">
        <v>0.35</v>
      </c>
      <c r="Q342" s="845">
        <v>63.572522991793782</v>
      </c>
      <c r="R342" s="829" t="s">
        <v>19</v>
      </c>
      <c r="S342" s="836" t="s">
        <v>223</v>
      </c>
      <c r="T342" s="836" t="s">
        <v>27</v>
      </c>
      <c r="U342" s="846" t="s">
        <v>27</v>
      </c>
      <c r="V342" s="847" t="s">
        <v>23</v>
      </c>
      <c r="W342" s="848" t="s">
        <v>23</v>
      </c>
      <c r="X342" s="848" t="s">
        <v>23</v>
      </c>
      <c r="Y342" s="849" t="s">
        <v>23</v>
      </c>
      <c r="Z342" s="850" t="s">
        <v>23</v>
      </c>
      <c r="AD342" s="952" t="s">
        <v>64</v>
      </c>
      <c r="AE342" s="947">
        <v>19</v>
      </c>
      <c r="AF342" s="923">
        <v>1577.4256296518706</v>
      </c>
      <c r="AG342" s="923">
        <v>63.572522991793782</v>
      </c>
      <c r="AH342" s="948">
        <v>5.2319999999999998E-2</v>
      </c>
      <c r="AI342" s="937">
        <v>85.85702334631651</v>
      </c>
      <c r="AJ342" s="937">
        <v>31.648228737199599</v>
      </c>
      <c r="AK342" s="792">
        <v>4.3916155836899881E-2</v>
      </c>
      <c r="AL342" s="923">
        <v>1.3898685451847108</v>
      </c>
      <c r="AM342" s="923">
        <v>0</v>
      </c>
      <c r="AN342" s="937">
        <v>33.038097282384307</v>
      </c>
      <c r="AO342" s="937">
        <v>118.89512062870082</v>
      </c>
      <c r="AP342" s="792">
        <v>0.37624761571044801</v>
      </c>
      <c r="AQ342" s="937">
        <v>36.073324555814935</v>
      </c>
      <c r="AR342" s="886">
        <v>0</v>
      </c>
      <c r="AS342" s="923">
        <v>0</v>
      </c>
      <c r="AT342" s="923">
        <v>0</v>
      </c>
      <c r="AU342" s="949">
        <v>0</v>
      </c>
      <c r="AV342" s="944">
        <v>0</v>
      </c>
      <c r="AW342" s="923">
        <v>0</v>
      </c>
      <c r="AX342" s="23">
        <v>0</v>
      </c>
      <c r="AY342" s="937">
        <v>36.073324555814935</v>
      </c>
      <c r="AZ342" s="923">
        <v>-23.893560057308729</v>
      </c>
      <c r="BA342" s="950">
        <v>12.179764498506206</v>
      </c>
      <c r="BB342" s="951">
        <v>40.143640407704829</v>
      </c>
      <c r="BL342" s="887"/>
      <c r="BN342" s="945"/>
    </row>
    <row r="343" spans="3:66">
      <c r="C343" s="841" t="s">
        <v>235</v>
      </c>
      <c r="D343" s="842" t="s">
        <v>65</v>
      </c>
      <c r="E343" s="842">
        <v>497</v>
      </c>
      <c r="F343" s="829">
        <v>200</v>
      </c>
      <c r="G343" s="830">
        <v>2025</v>
      </c>
      <c r="H343" s="830">
        <v>5</v>
      </c>
      <c r="I343" s="830">
        <v>2030</v>
      </c>
      <c r="J343" s="830">
        <v>30</v>
      </c>
      <c r="K343" s="843">
        <v>1676.9029216118984</v>
      </c>
      <c r="L343" s="843" t="s">
        <v>224</v>
      </c>
      <c r="M343" s="844">
        <v>0</v>
      </c>
      <c r="N343" s="844">
        <v>0</v>
      </c>
      <c r="O343" s="845">
        <v>31.648228737199599</v>
      </c>
      <c r="P343" s="844">
        <v>0.35</v>
      </c>
      <c r="Q343" s="845">
        <v>63.572522991793782</v>
      </c>
      <c r="R343" s="829" t="s">
        <v>19</v>
      </c>
      <c r="S343" s="836" t="s">
        <v>223</v>
      </c>
      <c r="T343" s="836" t="s">
        <v>27</v>
      </c>
      <c r="U343" s="846" t="s">
        <v>27</v>
      </c>
      <c r="V343" s="847" t="s">
        <v>23</v>
      </c>
      <c r="W343" s="848" t="s">
        <v>23</v>
      </c>
      <c r="X343" s="848" t="s">
        <v>23</v>
      </c>
      <c r="Y343" s="849" t="s">
        <v>23</v>
      </c>
      <c r="Z343" s="850" t="s">
        <v>23</v>
      </c>
      <c r="AD343" s="952" t="s">
        <v>65</v>
      </c>
      <c r="AE343" s="947">
        <v>497</v>
      </c>
      <c r="AF343" s="923">
        <v>1676.9029216118984</v>
      </c>
      <c r="AG343" s="923">
        <v>63.572522991793782</v>
      </c>
      <c r="AH343" s="948">
        <v>5.2319999999999998E-2</v>
      </c>
      <c r="AI343" s="937">
        <v>91.061675261665158</v>
      </c>
      <c r="AJ343" s="937">
        <v>31.648228737199599</v>
      </c>
      <c r="AK343" s="792">
        <v>4.3916155836899881E-2</v>
      </c>
      <c r="AL343" s="923">
        <v>1.3898685451847108</v>
      </c>
      <c r="AM343" s="923">
        <v>0</v>
      </c>
      <c r="AN343" s="937">
        <v>33.038097282384307</v>
      </c>
      <c r="AO343" s="937">
        <v>124.09977254404947</v>
      </c>
      <c r="AP343" s="792">
        <v>0.34058746870144996</v>
      </c>
      <c r="AQ343" s="937">
        <v>41.594720896186637</v>
      </c>
      <c r="AR343" s="886">
        <v>0</v>
      </c>
      <c r="AS343" s="923">
        <v>0</v>
      </c>
      <c r="AT343" s="923">
        <v>0</v>
      </c>
      <c r="AU343" s="949">
        <v>0</v>
      </c>
      <c r="AV343" s="944">
        <v>0</v>
      </c>
      <c r="AW343" s="923">
        <v>0</v>
      </c>
      <c r="AX343" s="23">
        <v>0</v>
      </c>
      <c r="AY343" s="937">
        <v>41.594720896186637</v>
      </c>
      <c r="AZ343" s="923">
        <v>-23.893560057308729</v>
      </c>
      <c r="BA343" s="950">
        <v>17.701160838877907</v>
      </c>
      <c r="BB343" s="951">
        <v>52.812231613550182</v>
      </c>
      <c r="BL343" s="887"/>
      <c r="BN343" s="945"/>
    </row>
    <row r="344" spans="3:66">
      <c r="C344" s="841" t="s">
        <v>236</v>
      </c>
      <c r="D344" s="842" t="s">
        <v>56</v>
      </c>
      <c r="E344" s="842">
        <v>2353</v>
      </c>
      <c r="F344" s="829">
        <v>200</v>
      </c>
      <c r="G344" s="830">
        <v>2025</v>
      </c>
      <c r="H344" s="830">
        <v>5</v>
      </c>
      <c r="I344" s="830">
        <v>2030</v>
      </c>
      <c r="J344" s="830">
        <v>30</v>
      </c>
      <c r="K344" s="843">
        <v>1477.9483376918427</v>
      </c>
      <c r="L344" s="843" t="s">
        <v>224</v>
      </c>
      <c r="M344" s="844">
        <v>0</v>
      </c>
      <c r="N344" s="844">
        <v>0</v>
      </c>
      <c r="O344" s="845">
        <v>31.648228737199599</v>
      </c>
      <c r="P344" s="844">
        <v>0.35</v>
      </c>
      <c r="Q344" s="845">
        <v>63.572522991793782</v>
      </c>
      <c r="R344" s="829" t="s">
        <v>19</v>
      </c>
      <c r="S344" s="836" t="s">
        <v>223</v>
      </c>
      <c r="T344" s="836" t="s">
        <v>27</v>
      </c>
      <c r="U344" s="846" t="s">
        <v>27</v>
      </c>
      <c r="V344" s="847" t="s">
        <v>23</v>
      </c>
      <c r="W344" s="848" t="s">
        <v>23</v>
      </c>
      <c r="X344" s="848" t="s">
        <v>23</v>
      </c>
      <c r="Y344" s="849" t="s">
        <v>23</v>
      </c>
      <c r="Z344" s="850" t="s">
        <v>23</v>
      </c>
      <c r="AD344" s="952" t="s">
        <v>56</v>
      </c>
      <c r="AE344" s="947">
        <v>2353</v>
      </c>
      <c r="AF344" s="923">
        <v>1477.9483376918427</v>
      </c>
      <c r="AG344" s="923">
        <v>63.572522991793782</v>
      </c>
      <c r="AH344" s="948">
        <v>5.2319999999999998E-2</v>
      </c>
      <c r="AI344" s="937">
        <v>80.652371430967847</v>
      </c>
      <c r="AJ344" s="937">
        <v>31.648228737199599</v>
      </c>
      <c r="AK344" s="792">
        <v>4.3916155836899881E-2</v>
      </c>
      <c r="AL344" s="923">
        <v>1.3898685451847108</v>
      </c>
      <c r="AM344" s="923">
        <v>0</v>
      </c>
      <c r="AN344" s="937">
        <v>33.038097282384307</v>
      </c>
      <c r="AO344" s="937">
        <v>113.69046871335215</v>
      </c>
      <c r="AP344" s="792">
        <v>0.32589136551429509</v>
      </c>
      <c r="AQ344" s="937">
        <v>39.824203344240615</v>
      </c>
      <c r="AR344" s="886">
        <v>0</v>
      </c>
      <c r="AS344" s="923">
        <v>0</v>
      </c>
      <c r="AT344" s="923">
        <v>0</v>
      </c>
      <c r="AU344" s="949">
        <v>0</v>
      </c>
      <c r="AV344" s="944">
        <v>0</v>
      </c>
      <c r="AW344" s="923">
        <v>0</v>
      </c>
      <c r="AX344" s="23">
        <v>0</v>
      </c>
      <c r="AY344" s="937">
        <v>39.824203344240615</v>
      </c>
      <c r="AZ344" s="923">
        <v>-23.893560057308729</v>
      </c>
      <c r="BA344" s="950">
        <v>15.930643286931886</v>
      </c>
      <c r="BB344" s="951">
        <v>45.478933666062495</v>
      </c>
      <c r="BL344" s="887"/>
      <c r="BN344" s="945"/>
    </row>
    <row r="345" spans="3:66">
      <c r="C345" s="841" t="s">
        <v>237</v>
      </c>
      <c r="D345" s="842" t="s">
        <v>66</v>
      </c>
      <c r="E345" s="842">
        <v>2814</v>
      </c>
      <c r="F345" s="829">
        <v>200</v>
      </c>
      <c r="G345" s="830">
        <v>2025</v>
      </c>
      <c r="H345" s="830">
        <v>5</v>
      </c>
      <c r="I345" s="830">
        <v>2030</v>
      </c>
      <c r="J345" s="830">
        <v>30</v>
      </c>
      <c r="K345" s="843">
        <v>1449.5262542746918</v>
      </c>
      <c r="L345" s="843" t="s">
        <v>224</v>
      </c>
      <c r="M345" s="844">
        <v>0</v>
      </c>
      <c r="N345" s="844">
        <v>0</v>
      </c>
      <c r="O345" s="845">
        <v>31.648228737199599</v>
      </c>
      <c r="P345" s="844">
        <v>0.35</v>
      </c>
      <c r="Q345" s="845">
        <v>63.572522991793782</v>
      </c>
      <c r="R345" s="829" t="s">
        <v>19</v>
      </c>
      <c r="S345" s="836" t="s">
        <v>223</v>
      </c>
      <c r="T345" s="836" t="s">
        <v>27</v>
      </c>
      <c r="U345" s="846" t="s">
        <v>27</v>
      </c>
      <c r="V345" s="847" t="s">
        <v>23</v>
      </c>
      <c r="W345" s="848" t="s">
        <v>23</v>
      </c>
      <c r="X345" s="848" t="s">
        <v>23</v>
      </c>
      <c r="Y345" s="849" t="s">
        <v>23</v>
      </c>
      <c r="Z345" s="850" t="s">
        <v>23</v>
      </c>
      <c r="AD345" s="952" t="s">
        <v>66</v>
      </c>
      <c r="AE345" s="947">
        <v>2814</v>
      </c>
      <c r="AF345" s="923">
        <v>1449.5262542746918</v>
      </c>
      <c r="AG345" s="923">
        <v>63.572522991793782</v>
      </c>
      <c r="AH345" s="948">
        <v>5.2319999999999998E-2</v>
      </c>
      <c r="AI345" s="937">
        <v>79.165328026582515</v>
      </c>
      <c r="AJ345" s="937">
        <v>31.648228737199599</v>
      </c>
      <c r="AK345" s="792">
        <v>4.3916155836899881E-2</v>
      </c>
      <c r="AL345" s="923">
        <v>1.3898685451847108</v>
      </c>
      <c r="AM345" s="923">
        <v>0</v>
      </c>
      <c r="AN345" s="937">
        <v>33.038097282384307</v>
      </c>
      <c r="AO345" s="937">
        <v>112.20342530896681</v>
      </c>
      <c r="AP345" s="792">
        <v>0.3027888380249909</v>
      </c>
      <c r="AQ345" s="937">
        <v>42.302121434312475</v>
      </c>
      <c r="AR345" s="886">
        <v>0</v>
      </c>
      <c r="AS345" s="923">
        <v>0</v>
      </c>
      <c r="AT345" s="923">
        <v>0</v>
      </c>
      <c r="AU345" s="949">
        <v>0</v>
      </c>
      <c r="AV345" s="944">
        <v>0</v>
      </c>
      <c r="AW345" s="923">
        <v>0</v>
      </c>
      <c r="AX345" s="23">
        <v>0</v>
      </c>
      <c r="AY345" s="937">
        <v>42.302121434312475</v>
      </c>
      <c r="AZ345" s="923">
        <v>-23.893560057308729</v>
      </c>
      <c r="BA345" s="950">
        <v>18.408561377003746</v>
      </c>
      <c r="BB345" s="951">
        <v>48.827424523319095</v>
      </c>
      <c r="BL345" s="887"/>
      <c r="BN345" s="945"/>
    </row>
    <row r="346" spans="3:66">
      <c r="C346" s="841" t="s">
        <v>61</v>
      </c>
      <c r="D346" s="842" t="s">
        <v>67</v>
      </c>
      <c r="E346" s="842">
        <v>4225</v>
      </c>
      <c r="F346" s="829">
        <v>200</v>
      </c>
      <c r="G346" s="830">
        <v>2025</v>
      </c>
      <c r="H346" s="830">
        <v>5</v>
      </c>
      <c r="I346" s="830">
        <v>2030</v>
      </c>
      <c r="J346" s="830">
        <v>30</v>
      </c>
      <c r="K346" s="843">
        <v>1435.3152125661165</v>
      </c>
      <c r="L346" s="843" t="s">
        <v>224</v>
      </c>
      <c r="M346" s="844">
        <v>0</v>
      </c>
      <c r="N346" s="844">
        <v>0</v>
      </c>
      <c r="O346" s="845">
        <v>31.648228737199599</v>
      </c>
      <c r="P346" s="844">
        <v>0.35</v>
      </c>
      <c r="Q346" s="845">
        <v>63.572522991793782</v>
      </c>
      <c r="R346" s="829" t="s">
        <v>19</v>
      </c>
      <c r="S346" s="836" t="s">
        <v>223</v>
      </c>
      <c r="T346" s="836" t="s">
        <v>27</v>
      </c>
      <c r="U346" s="846" t="s">
        <v>27</v>
      </c>
      <c r="V346" s="847" t="s">
        <v>23</v>
      </c>
      <c r="W346" s="848" t="s">
        <v>23</v>
      </c>
      <c r="X346" s="848" t="s">
        <v>23</v>
      </c>
      <c r="Y346" s="849" t="s">
        <v>23</v>
      </c>
      <c r="Z346" s="850" t="s">
        <v>23</v>
      </c>
      <c r="AD346" s="952" t="s">
        <v>67</v>
      </c>
      <c r="AE346" s="947">
        <v>4225</v>
      </c>
      <c r="AF346" s="923">
        <v>1435.3152125661165</v>
      </c>
      <c r="AG346" s="923">
        <v>63.572522991793782</v>
      </c>
      <c r="AH346" s="948">
        <v>5.2319999999999998E-2</v>
      </c>
      <c r="AI346" s="937">
        <v>78.421806324389863</v>
      </c>
      <c r="AJ346" s="937">
        <v>31.648228737199599</v>
      </c>
      <c r="AK346" s="792">
        <v>4.3916155836899881E-2</v>
      </c>
      <c r="AL346" s="923">
        <v>1.3898685451847108</v>
      </c>
      <c r="AM346" s="923">
        <v>0</v>
      </c>
      <c r="AN346" s="937">
        <v>33.038097282384307</v>
      </c>
      <c r="AO346" s="937">
        <v>111.45990360677416</v>
      </c>
      <c r="AP346" s="792">
        <v>0.30416623025926443</v>
      </c>
      <c r="AQ346" s="937">
        <v>41.831511925564897</v>
      </c>
      <c r="AR346" s="886">
        <v>0</v>
      </c>
      <c r="AS346" s="923">
        <v>0</v>
      </c>
      <c r="AT346" s="923">
        <v>0</v>
      </c>
      <c r="AU346" s="949">
        <v>0</v>
      </c>
      <c r="AV346" s="944">
        <v>0</v>
      </c>
      <c r="AW346" s="923">
        <v>0</v>
      </c>
      <c r="AX346" s="23">
        <v>0</v>
      </c>
      <c r="AY346" s="937">
        <v>41.831511925564897</v>
      </c>
      <c r="AZ346" s="923">
        <v>-26.266267661305633</v>
      </c>
      <c r="BA346" s="950">
        <v>15.565244264259263</v>
      </c>
      <c r="BB346" s="951">
        <v>41.473533837297552</v>
      </c>
      <c r="BL346" s="887"/>
      <c r="BN346" s="945"/>
    </row>
    <row r="347" spans="3:66">
      <c r="C347" s="841" t="s">
        <v>238</v>
      </c>
      <c r="D347" s="842" t="s">
        <v>68</v>
      </c>
      <c r="E347" s="842">
        <v>6130</v>
      </c>
      <c r="F347" s="829">
        <v>200</v>
      </c>
      <c r="G347" s="830">
        <v>2025</v>
      </c>
      <c r="H347" s="830">
        <v>5</v>
      </c>
      <c r="I347" s="830">
        <v>2030</v>
      </c>
      <c r="J347" s="830">
        <v>30</v>
      </c>
      <c r="K347" s="843">
        <v>1392.6820874403902</v>
      </c>
      <c r="L347" s="843" t="s">
        <v>224</v>
      </c>
      <c r="M347" s="844">
        <v>0</v>
      </c>
      <c r="N347" s="844">
        <v>0</v>
      </c>
      <c r="O347" s="845">
        <v>31.648228737199599</v>
      </c>
      <c r="P347" s="844">
        <v>0.35</v>
      </c>
      <c r="Q347" s="845">
        <v>63.572522991793782</v>
      </c>
      <c r="R347" s="829" t="s">
        <v>19</v>
      </c>
      <c r="S347" s="836" t="s">
        <v>223</v>
      </c>
      <c r="T347" s="836" t="s">
        <v>27</v>
      </c>
      <c r="U347" s="846" t="s">
        <v>27</v>
      </c>
      <c r="V347" s="847" t="s">
        <v>23</v>
      </c>
      <c r="W347" s="848" t="s">
        <v>23</v>
      </c>
      <c r="X347" s="848" t="s">
        <v>23</v>
      </c>
      <c r="Y347" s="849" t="s">
        <v>23</v>
      </c>
      <c r="Z347" s="850" t="s">
        <v>23</v>
      </c>
      <c r="AD347" s="952" t="s">
        <v>68</v>
      </c>
      <c r="AE347" s="947">
        <v>6130</v>
      </c>
      <c r="AF347" s="923">
        <v>1392.6820874403902</v>
      </c>
      <c r="AG347" s="923">
        <v>63.572522991793782</v>
      </c>
      <c r="AH347" s="948">
        <v>5.2319999999999998E-2</v>
      </c>
      <c r="AI347" s="937">
        <v>76.191241217811864</v>
      </c>
      <c r="AJ347" s="937">
        <v>31.648228737199599</v>
      </c>
      <c r="AK347" s="792">
        <v>4.3916155836899881E-2</v>
      </c>
      <c r="AL347" s="923">
        <v>1.3898685451847108</v>
      </c>
      <c r="AM347" s="923">
        <v>0</v>
      </c>
      <c r="AN347" s="937">
        <v>33.038097282384307</v>
      </c>
      <c r="AO347" s="937">
        <v>109.22933850019618</v>
      </c>
      <c r="AP347" s="792">
        <v>0.41249600628770289</v>
      </c>
      <c r="AQ347" s="937">
        <v>30.228420102130009</v>
      </c>
      <c r="AR347" s="886">
        <v>0</v>
      </c>
      <c r="AS347" s="923">
        <v>0</v>
      </c>
      <c r="AT347" s="923">
        <v>0</v>
      </c>
      <c r="AU347" s="949">
        <v>0</v>
      </c>
      <c r="AV347" s="944">
        <v>0</v>
      </c>
      <c r="AW347" s="923">
        <v>0</v>
      </c>
      <c r="AX347" s="23">
        <v>0</v>
      </c>
      <c r="AY347" s="937">
        <v>30.228420102130009</v>
      </c>
      <c r="AZ347" s="923">
        <v>-26.266267661305633</v>
      </c>
      <c r="BA347" s="950">
        <v>3.9621524408243758</v>
      </c>
      <c r="BB347" s="951">
        <v>14.317099229333813</v>
      </c>
      <c r="BL347" s="887"/>
      <c r="BN347" s="945"/>
    </row>
    <row r="348" spans="3:66">
      <c r="C348" s="826" t="s">
        <v>28</v>
      </c>
      <c r="D348" s="827" t="s">
        <v>133</v>
      </c>
      <c r="E348" s="827" t="s">
        <v>223</v>
      </c>
      <c r="F348" s="852">
        <v>200</v>
      </c>
      <c r="G348" s="853">
        <v>2025</v>
      </c>
      <c r="H348" s="854">
        <v>5</v>
      </c>
      <c r="I348" s="855">
        <v>2030</v>
      </c>
      <c r="J348" s="853">
        <v>30</v>
      </c>
      <c r="K348" s="856">
        <v>1491.776712066973</v>
      </c>
      <c r="L348" s="856" t="s">
        <v>224</v>
      </c>
      <c r="M348" s="857">
        <v>0</v>
      </c>
      <c r="N348" s="857">
        <v>0</v>
      </c>
      <c r="O348" s="858">
        <v>31.648228737199599</v>
      </c>
      <c r="P348" s="857">
        <v>0.35</v>
      </c>
      <c r="Q348" s="858">
        <v>63.572522991793782</v>
      </c>
      <c r="R348" s="852" t="s">
        <v>19</v>
      </c>
      <c r="S348" s="859" t="s">
        <v>223</v>
      </c>
      <c r="T348" s="859" t="s">
        <v>27</v>
      </c>
      <c r="U348" s="860" t="s">
        <v>27</v>
      </c>
      <c r="V348" s="861" t="s">
        <v>23</v>
      </c>
      <c r="W348" s="862" t="s">
        <v>23</v>
      </c>
      <c r="X348" s="862" t="s">
        <v>23</v>
      </c>
      <c r="Y348" s="863" t="s">
        <v>23</v>
      </c>
      <c r="Z348" s="696" t="s">
        <v>23</v>
      </c>
      <c r="AD348" s="946" t="s">
        <v>133</v>
      </c>
      <c r="AE348" s="947" t="s">
        <v>223</v>
      </c>
      <c r="AF348" s="923">
        <v>1491.776712066973</v>
      </c>
      <c r="AG348" s="923">
        <v>63.572522991793782</v>
      </c>
      <c r="AH348" s="948">
        <v>5.2290000000000003E-2</v>
      </c>
      <c r="AI348" s="937">
        <v>81.329211501222915</v>
      </c>
      <c r="AJ348" s="937">
        <v>31.648228737199599</v>
      </c>
      <c r="AK348" s="792">
        <v>4.3916155836899881E-2</v>
      </c>
      <c r="AL348" s="923">
        <v>1.3898685451847108</v>
      </c>
      <c r="AM348" s="923">
        <v>0</v>
      </c>
      <c r="AN348" s="937">
        <v>33.038097282384307</v>
      </c>
      <c r="AO348" s="937">
        <v>114.36730878360723</v>
      </c>
      <c r="AP348" s="792">
        <v>0.34369625408302523</v>
      </c>
      <c r="AQ348" s="937">
        <v>37.985950389271267</v>
      </c>
      <c r="AR348" s="886">
        <v>0</v>
      </c>
      <c r="AS348" s="923">
        <v>0</v>
      </c>
      <c r="AT348" s="923">
        <v>0</v>
      </c>
      <c r="AU348" s="949">
        <v>0</v>
      </c>
      <c r="AV348" s="944">
        <v>0</v>
      </c>
      <c r="AW348" s="923">
        <v>0</v>
      </c>
      <c r="AX348" s="23">
        <v>0</v>
      </c>
      <c r="AY348" s="937">
        <v>37.985950389271267</v>
      </c>
      <c r="AZ348" s="923">
        <v>-23.893560057308729</v>
      </c>
      <c r="BA348" s="950">
        <v>14.092390331962537</v>
      </c>
      <c r="BB348" s="951">
        <v>42.429075489181152</v>
      </c>
      <c r="BL348" s="887"/>
      <c r="BN348" s="945"/>
    </row>
    <row r="349" spans="3:66">
      <c r="C349" s="841" t="s">
        <v>234</v>
      </c>
      <c r="D349" s="842" t="s">
        <v>64</v>
      </c>
      <c r="E349" s="842">
        <v>19</v>
      </c>
      <c r="F349" s="829">
        <v>200</v>
      </c>
      <c r="G349" s="830">
        <v>2025</v>
      </c>
      <c r="H349" s="830">
        <v>5</v>
      </c>
      <c r="I349" s="830">
        <v>2030</v>
      </c>
      <c r="J349" s="830">
        <v>30</v>
      </c>
      <c r="K349" s="843">
        <v>1655.8721503943402</v>
      </c>
      <c r="L349" s="843" t="s">
        <v>224</v>
      </c>
      <c r="M349" s="844">
        <v>0</v>
      </c>
      <c r="N349" s="844">
        <v>0</v>
      </c>
      <c r="O349" s="845">
        <v>31.648228737199599</v>
      </c>
      <c r="P349" s="844">
        <v>0.35</v>
      </c>
      <c r="Q349" s="845">
        <v>63.572522991793782</v>
      </c>
      <c r="R349" s="829" t="s">
        <v>19</v>
      </c>
      <c r="S349" s="836" t="s">
        <v>223</v>
      </c>
      <c r="T349" s="836" t="s">
        <v>27</v>
      </c>
      <c r="U349" s="846" t="s">
        <v>27</v>
      </c>
      <c r="V349" s="847" t="s">
        <v>23</v>
      </c>
      <c r="W349" s="848" t="s">
        <v>23</v>
      </c>
      <c r="X349" s="848" t="s">
        <v>23</v>
      </c>
      <c r="Y349" s="849" t="s">
        <v>23</v>
      </c>
      <c r="Z349" s="850" t="s">
        <v>23</v>
      </c>
      <c r="AD349" s="952" t="s">
        <v>64</v>
      </c>
      <c r="AE349" s="947">
        <v>19</v>
      </c>
      <c r="AF349" s="923">
        <v>1655.8721503943402</v>
      </c>
      <c r="AG349" s="923">
        <v>63.572522991793782</v>
      </c>
      <c r="AH349" s="948">
        <v>5.2290000000000003E-2</v>
      </c>
      <c r="AI349" s="937">
        <v>89.90976197136095</v>
      </c>
      <c r="AJ349" s="937">
        <v>31.648228737199599</v>
      </c>
      <c r="AK349" s="792">
        <v>4.3916155836899881E-2</v>
      </c>
      <c r="AL349" s="923">
        <v>1.3898685451847108</v>
      </c>
      <c r="AM349" s="923">
        <v>0</v>
      </c>
      <c r="AN349" s="937">
        <v>33.038097282384307</v>
      </c>
      <c r="AO349" s="937">
        <v>122.94785925374526</v>
      </c>
      <c r="AP349" s="792">
        <v>0.37624761571044801</v>
      </c>
      <c r="AQ349" s="937">
        <v>37.302944030424591</v>
      </c>
      <c r="AR349" s="886">
        <v>0</v>
      </c>
      <c r="AS349" s="923">
        <v>0</v>
      </c>
      <c r="AT349" s="923">
        <v>0</v>
      </c>
      <c r="AU349" s="949">
        <v>0</v>
      </c>
      <c r="AV349" s="944">
        <v>0</v>
      </c>
      <c r="AW349" s="923">
        <v>0</v>
      </c>
      <c r="AX349" s="23">
        <v>0</v>
      </c>
      <c r="AY349" s="937">
        <v>37.302944030424591</v>
      </c>
      <c r="AZ349" s="923">
        <v>-23.893560057308729</v>
      </c>
      <c r="BA349" s="950">
        <v>13.409383973115862</v>
      </c>
      <c r="BB349" s="951">
        <v>44.196379032749256</v>
      </c>
      <c r="BL349" s="887"/>
      <c r="BN349" s="945"/>
    </row>
    <row r="350" spans="3:66">
      <c r="C350" s="841" t="s">
        <v>235</v>
      </c>
      <c r="D350" s="842" t="s">
        <v>65</v>
      </c>
      <c r="E350" s="842">
        <v>497</v>
      </c>
      <c r="F350" s="829">
        <v>200</v>
      </c>
      <c r="G350" s="830">
        <v>2025</v>
      </c>
      <c r="H350" s="830">
        <v>5</v>
      </c>
      <c r="I350" s="830">
        <v>2030</v>
      </c>
      <c r="J350" s="830">
        <v>30</v>
      </c>
      <c r="K350" s="843">
        <v>1760.296520239028</v>
      </c>
      <c r="L350" s="843" t="s">
        <v>224</v>
      </c>
      <c r="M350" s="844">
        <v>0</v>
      </c>
      <c r="N350" s="844">
        <v>0</v>
      </c>
      <c r="O350" s="845">
        <v>31.648228737199599</v>
      </c>
      <c r="P350" s="844">
        <v>0.35</v>
      </c>
      <c r="Q350" s="845">
        <v>63.572522991793782</v>
      </c>
      <c r="R350" s="829" t="s">
        <v>19</v>
      </c>
      <c r="S350" s="836" t="s">
        <v>223</v>
      </c>
      <c r="T350" s="836" t="s">
        <v>27</v>
      </c>
      <c r="U350" s="846" t="s">
        <v>27</v>
      </c>
      <c r="V350" s="847" t="s">
        <v>23</v>
      </c>
      <c r="W350" s="848" t="s">
        <v>23</v>
      </c>
      <c r="X350" s="848" t="s">
        <v>23</v>
      </c>
      <c r="Y350" s="849" t="s">
        <v>23</v>
      </c>
      <c r="Z350" s="850" t="s">
        <v>23</v>
      </c>
      <c r="AD350" s="952" t="s">
        <v>65</v>
      </c>
      <c r="AE350" s="947">
        <v>497</v>
      </c>
      <c r="AF350" s="923">
        <v>1760.296520239028</v>
      </c>
      <c r="AG350" s="923">
        <v>63.572522991793782</v>
      </c>
      <c r="AH350" s="948">
        <v>5.2290000000000003E-2</v>
      </c>
      <c r="AI350" s="937">
        <v>95.370112270539678</v>
      </c>
      <c r="AJ350" s="937">
        <v>31.648228737199599</v>
      </c>
      <c r="AK350" s="792">
        <v>4.3916155836899881E-2</v>
      </c>
      <c r="AL350" s="923">
        <v>1.3898685451847108</v>
      </c>
      <c r="AM350" s="923">
        <v>0</v>
      </c>
      <c r="AN350" s="937">
        <v>33.038097282384307</v>
      </c>
      <c r="AO350" s="937">
        <v>128.40820955292398</v>
      </c>
      <c r="AP350" s="792">
        <v>0.34058746870144996</v>
      </c>
      <c r="AQ350" s="937">
        <v>43.038786676559646</v>
      </c>
      <c r="AR350" s="886">
        <v>0</v>
      </c>
      <c r="AS350" s="923">
        <v>0</v>
      </c>
      <c r="AT350" s="923">
        <v>0</v>
      </c>
      <c r="AU350" s="949">
        <v>0</v>
      </c>
      <c r="AV350" s="944">
        <v>0</v>
      </c>
      <c r="AW350" s="923">
        <v>0</v>
      </c>
      <c r="AX350" s="23">
        <v>0</v>
      </c>
      <c r="AY350" s="937">
        <v>43.038786676559646</v>
      </c>
      <c r="AZ350" s="923">
        <v>-23.893560057308729</v>
      </c>
      <c r="BA350" s="950">
        <v>19.145226619250916</v>
      </c>
      <c r="BB350" s="951">
        <v>57.120668622424681</v>
      </c>
      <c r="BL350" s="887"/>
      <c r="BN350" s="945"/>
    </row>
    <row r="351" spans="3:66">
      <c r="C351" s="841" t="s">
        <v>236</v>
      </c>
      <c r="D351" s="842" t="s">
        <v>56</v>
      </c>
      <c r="E351" s="842">
        <v>2353</v>
      </c>
      <c r="F351" s="829">
        <v>200</v>
      </c>
      <c r="G351" s="830">
        <v>2025</v>
      </c>
      <c r="H351" s="830">
        <v>5</v>
      </c>
      <c r="I351" s="830">
        <v>2030</v>
      </c>
      <c r="J351" s="830">
        <v>30</v>
      </c>
      <c r="K351" s="843">
        <v>1551.447780549652</v>
      </c>
      <c r="L351" s="843" t="s">
        <v>224</v>
      </c>
      <c r="M351" s="844">
        <v>0</v>
      </c>
      <c r="N351" s="844">
        <v>0</v>
      </c>
      <c r="O351" s="845">
        <v>31.648228737199599</v>
      </c>
      <c r="P351" s="844">
        <v>0.35</v>
      </c>
      <c r="Q351" s="845">
        <v>63.572522991793782</v>
      </c>
      <c r="R351" s="829" t="s">
        <v>19</v>
      </c>
      <c r="S351" s="836" t="s">
        <v>223</v>
      </c>
      <c r="T351" s="836" t="s">
        <v>27</v>
      </c>
      <c r="U351" s="846" t="s">
        <v>27</v>
      </c>
      <c r="V351" s="847" t="s">
        <v>23</v>
      </c>
      <c r="W351" s="848" t="s">
        <v>23</v>
      </c>
      <c r="X351" s="848" t="s">
        <v>23</v>
      </c>
      <c r="Y351" s="849" t="s">
        <v>23</v>
      </c>
      <c r="Z351" s="850" t="s">
        <v>23</v>
      </c>
      <c r="AD351" s="952" t="s">
        <v>56</v>
      </c>
      <c r="AE351" s="947">
        <v>2353</v>
      </c>
      <c r="AF351" s="923">
        <v>1551.447780549652</v>
      </c>
      <c r="AG351" s="923">
        <v>63.572522991793782</v>
      </c>
      <c r="AH351" s="948">
        <v>5.2290000000000003E-2</v>
      </c>
      <c r="AI351" s="937">
        <v>84.449411672182194</v>
      </c>
      <c r="AJ351" s="937">
        <v>31.648228737199599</v>
      </c>
      <c r="AK351" s="792">
        <v>4.3916155836899881E-2</v>
      </c>
      <c r="AL351" s="923">
        <v>1.3898685451847108</v>
      </c>
      <c r="AM351" s="923">
        <v>0</v>
      </c>
      <c r="AN351" s="937">
        <v>33.038097282384307</v>
      </c>
      <c r="AO351" s="937">
        <v>117.48750895456649</v>
      </c>
      <c r="AP351" s="792">
        <v>0.32589136551429509</v>
      </c>
      <c r="AQ351" s="937">
        <v>41.154254177733449</v>
      </c>
      <c r="AR351" s="886">
        <v>0</v>
      </c>
      <c r="AS351" s="923">
        <v>0</v>
      </c>
      <c r="AT351" s="923">
        <v>0</v>
      </c>
      <c r="AU351" s="949">
        <v>0</v>
      </c>
      <c r="AV351" s="944">
        <v>0</v>
      </c>
      <c r="AW351" s="923">
        <v>0</v>
      </c>
      <c r="AX351" s="23">
        <v>0</v>
      </c>
      <c r="AY351" s="937">
        <v>41.154254177733449</v>
      </c>
      <c r="AZ351" s="923">
        <v>-23.893560057308729</v>
      </c>
      <c r="BA351" s="950">
        <v>17.26069412042472</v>
      </c>
      <c r="BB351" s="951">
        <v>49.275973907276843</v>
      </c>
      <c r="BL351" s="887"/>
      <c r="BN351" s="945"/>
    </row>
    <row r="352" spans="3:66">
      <c r="C352" s="841" t="s">
        <v>237</v>
      </c>
      <c r="D352" s="842" t="s">
        <v>66</v>
      </c>
      <c r="E352" s="842">
        <v>2814</v>
      </c>
      <c r="F352" s="829">
        <v>200</v>
      </c>
      <c r="G352" s="830">
        <v>2025</v>
      </c>
      <c r="H352" s="830">
        <v>5</v>
      </c>
      <c r="I352" s="830">
        <v>2030</v>
      </c>
      <c r="J352" s="830">
        <v>30</v>
      </c>
      <c r="K352" s="843">
        <v>1521.6122463083125</v>
      </c>
      <c r="L352" s="843" t="s">
        <v>224</v>
      </c>
      <c r="M352" s="844">
        <v>0</v>
      </c>
      <c r="N352" s="844">
        <v>0</v>
      </c>
      <c r="O352" s="845">
        <v>31.648228737199599</v>
      </c>
      <c r="P352" s="844">
        <v>0.35</v>
      </c>
      <c r="Q352" s="845">
        <v>63.572522991793782</v>
      </c>
      <c r="R352" s="829" t="s">
        <v>19</v>
      </c>
      <c r="S352" s="836" t="s">
        <v>223</v>
      </c>
      <c r="T352" s="836" t="s">
        <v>27</v>
      </c>
      <c r="U352" s="846" t="s">
        <v>27</v>
      </c>
      <c r="V352" s="847" t="s">
        <v>23</v>
      </c>
      <c r="W352" s="848" t="s">
        <v>23</v>
      </c>
      <c r="X352" s="848" t="s">
        <v>23</v>
      </c>
      <c r="Y352" s="849" t="s">
        <v>23</v>
      </c>
      <c r="Z352" s="850" t="s">
        <v>23</v>
      </c>
      <c r="AD352" s="952" t="s">
        <v>66</v>
      </c>
      <c r="AE352" s="947">
        <v>2814</v>
      </c>
      <c r="AF352" s="923">
        <v>1521.6122463083125</v>
      </c>
      <c r="AG352" s="923">
        <v>63.572522991793782</v>
      </c>
      <c r="AH352" s="948">
        <v>5.2290000000000003E-2</v>
      </c>
      <c r="AI352" s="937">
        <v>82.889311586702561</v>
      </c>
      <c r="AJ352" s="937">
        <v>31.648228737199599</v>
      </c>
      <c r="AK352" s="792">
        <v>4.3916155836899881E-2</v>
      </c>
      <c r="AL352" s="923">
        <v>1.3898685451847108</v>
      </c>
      <c r="AM352" s="923">
        <v>0</v>
      </c>
      <c r="AN352" s="937">
        <v>33.038097282384307</v>
      </c>
      <c r="AO352" s="937">
        <v>115.92740886908686</v>
      </c>
      <c r="AP352" s="792">
        <v>0.3027888380249909</v>
      </c>
      <c r="AQ352" s="937">
        <v>43.706110700645439</v>
      </c>
      <c r="AR352" s="886">
        <v>0</v>
      </c>
      <c r="AS352" s="923">
        <v>0</v>
      </c>
      <c r="AT352" s="923">
        <v>0</v>
      </c>
      <c r="AU352" s="949">
        <v>0</v>
      </c>
      <c r="AV352" s="944">
        <v>0</v>
      </c>
      <c r="AW352" s="923">
        <v>0</v>
      </c>
      <c r="AX352" s="23">
        <v>0</v>
      </c>
      <c r="AY352" s="937">
        <v>43.706110700645439</v>
      </c>
      <c r="AZ352" s="923">
        <v>-23.893560057308729</v>
      </c>
      <c r="BA352" s="950">
        <v>19.81255064333671</v>
      </c>
      <c r="BB352" s="951">
        <v>52.551408083439142</v>
      </c>
      <c r="BL352" s="887"/>
      <c r="BN352" s="945"/>
    </row>
    <row r="353" spans="3:66">
      <c r="C353" s="841" t="s">
        <v>61</v>
      </c>
      <c r="D353" s="842" t="s">
        <v>67</v>
      </c>
      <c r="E353" s="842">
        <v>4225</v>
      </c>
      <c r="F353" s="829">
        <v>200</v>
      </c>
      <c r="G353" s="830">
        <v>2025</v>
      </c>
      <c r="H353" s="830">
        <v>5</v>
      </c>
      <c r="I353" s="830">
        <v>2030</v>
      </c>
      <c r="J353" s="830">
        <v>30</v>
      </c>
      <c r="K353" s="843">
        <v>1506.6944791876429</v>
      </c>
      <c r="L353" s="843" t="s">
        <v>224</v>
      </c>
      <c r="M353" s="844">
        <v>0</v>
      </c>
      <c r="N353" s="844">
        <v>0</v>
      </c>
      <c r="O353" s="845">
        <v>31.648228737199599</v>
      </c>
      <c r="P353" s="844">
        <v>0.35</v>
      </c>
      <c r="Q353" s="845">
        <v>63.572522991793782</v>
      </c>
      <c r="R353" s="829" t="s">
        <v>19</v>
      </c>
      <c r="S353" s="836" t="s">
        <v>223</v>
      </c>
      <c r="T353" s="836" t="s">
        <v>27</v>
      </c>
      <c r="U353" s="846" t="s">
        <v>27</v>
      </c>
      <c r="V353" s="847" t="s">
        <v>23</v>
      </c>
      <c r="W353" s="848" t="s">
        <v>23</v>
      </c>
      <c r="X353" s="848" t="s">
        <v>23</v>
      </c>
      <c r="Y353" s="849" t="s">
        <v>23</v>
      </c>
      <c r="Z353" s="850" t="s">
        <v>23</v>
      </c>
      <c r="AD353" s="952" t="s">
        <v>67</v>
      </c>
      <c r="AE353" s="947">
        <v>4225</v>
      </c>
      <c r="AF353" s="923">
        <v>1506.6944791876429</v>
      </c>
      <c r="AG353" s="923">
        <v>63.572522991793782</v>
      </c>
      <c r="AH353" s="948">
        <v>5.2290000000000003E-2</v>
      </c>
      <c r="AI353" s="937">
        <v>82.109261543962745</v>
      </c>
      <c r="AJ353" s="937">
        <v>31.648228737199599</v>
      </c>
      <c r="AK353" s="792">
        <v>4.3916155836899881E-2</v>
      </c>
      <c r="AL353" s="923">
        <v>1.3898685451847108</v>
      </c>
      <c r="AM353" s="923">
        <v>0</v>
      </c>
      <c r="AN353" s="937">
        <v>33.038097282384307</v>
      </c>
      <c r="AO353" s="937">
        <v>115.14735882634704</v>
      </c>
      <c r="AP353" s="792">
        <v>0.30416623025926443</v>
      </c>
      <c r="AQ353" s="937">
        <v>43.215434053622218</v>
      </c>
      <c r="AR353" s="886">
        <v>0</v>
      </c>
      <c r="AS353" s="923">
        <v>0</v>
      </c>
      <c r="AT353" s="923">
        <v>0</v>
      </c>
      <c r="AU353" s="949">
        <v>0</v>
      </c>
      <c r="AV353" s="944">
        <v>0</v>
      </c>
      <c r="AW353" s="923">
        <v>0</v>
      </c>
      <c r="AX353" s="23">
        <v>0</v>
      </c>
      <c r="AY353" s="937">
        <v>43.215434053622218</v>
      </c>
      <c r="AZ353" s="923">
        <v>-26.266267661305633</v>
      </c>
      <c r="BA353" s="950">
        <v>16.949166392316585</v>
      </c>
      <c r="BB353" s="951">
        <v>45.160989056870456</v>
      </c>
      <c r="BL353" s="887"/>
      <c r="BN353" s="945"/>
    </row>
    <row r="354" spans="3:66">
      <c r="C354" s="841" t="s">
        <v>238</v>
      </c>
      <c r="D354" s="842" t="s">
        <v>68</v>
      </c>
      <c r="E354" s="842">
        <v>6130</v>
      </c>
      <c r="F354" s="829">
        <v>200</v>
      </c>
      <c r="G354" s="830">
        <v>2025</v>
      </c>
      <c r="H354" s="830">
        <v>5</v>
      </c>
      <c r="I354" s="830">
        <v>2030</v>
      </c>
      <c r="J354" s="830">
        <v>30</v>
      </c>
      <c r="K354" s="843">
        <v>1461.9411778256335</v>
      </c>
      <c r="L354" s="843" t="s">
        <v>224</v>
      </c>
      <c r="M354" s="844">
        <v>0</v>
      </c>
      <c r="N354" s="844">
        <v>0</v>
      </c>
      <c r="O354" s="845">
        <v>31.648228737199599</v>
      </c>
      <c r="P354" s="844">
        <v>0.35</v>
      </c>
      <c r="Q354" s="845">
        <v>63.572522991793782</v>
      </c>
      <c r="R354" s="829" t="s">
        <v>19</v>
      </c>
      <c r="S354" s="836" t="s">
        <v>223</v>
      </c>
      <c r="T354" s="836" t="s">
        <v>27</v>
      </c>
      <c r="U354" s="846" t="s">
        <v>27</v>
      </c>
      <c r="V354" s="847" t="s">
        <v>23</v>
      </c>
      <c r="W354" s="848" t="s">
        <v>23</v>
      </c>
      <c r="X354" s="848" t="s">
        <v>23</v>
      </c>
      <c r="Y354" s="849" t="s">
        <v>23</v>
      </c>
      <c r="Z354" s="850" t="s">
        <v>23</v>
      </c>
      <c r="AD354" s="952" t="s">
        <v>68</v>
      </c>
      <c r="AE354" s="947">
        <v>6130</v>
      </c>
      <c r="AF354" s="923">
        <v>1461.9411778256335</v>
      </c>
      <c r="AG354" s="923">
        <v>63.572522991793782</v>
      </c>
      <c r="AH354" s="948">
        <v>5.2290000000000003E-2</v>
      </c>
      <c r="AI354" s="937">
        <v>79.769111415743268</v>
      </c>
      <c r="AJ354" s="937">
        <v>31.648228737199599</v>
      </c>
      <c r="AK354" s="792">
        <v>4.3916155836899881E-2</v>
      </c>
      <c r="AL354" s="923">
        <v>1.3898685451847108</v>
      </c>
      <c r="AM354" s="923">
        <v>0</v>
      </c>
      <c r="AN354" s="937">
        <v>33.038097282384307</v>
      </c>
      <c r="AO354" s="937">
        <v>112.80720869812757</v>
      </c>
      <c r="AP354" s="792">
        <v>0.41249600628770289</v>
      </c>
      <c r="AQ354" s="937">
        <v>31.218569496962854</v>
      </c>
      <c r="AR354" s="886">
        <v>0</v>
      </c>
      <c r="AS354" s="923">
        <v>0</v>
      </c>
      <c r="AT354" s="923">
        <v>0</v>
      </c>
      <c r="AU354" s="949">
        <v>0</v>
      </c>
      <c r="AV354" s="944">
        <v>0</v>
      </c>
      <c r="AW354" s="923">
        <v>0</v>
      </c>
      <c r="AX354" s="23">
        <v>0</v>
      </c>
      <c r="AY354" s="937">
        <v>31.218569496962854</v>
      </c>
      <c r="AZ354" s="923">
        <v>-26.266267661305633</v>
      </c>
      <c r="BA354" s="950">
        <v>4.9523018356572202</v>
      </c>
      <c r="BB354" s="951">
        <v>17.894969427265202</v>
      </c>
      <c r="BL354" s="887"/>
      <c r="BN354" s="945"/>
    </row>
    <row r="355" spans="3:66">
      <c r="C355" s="826" t="s">
        <v>28</v>
      </c>
      <c r="D355" s="827" t="s">
        <v>134</v>
      </c>
      <c r="E355" s="827">
        <v>0</v>
      </c>
      <c r="F355" s="852">
        <v>200</v>
      </c>
      <c r="G355" s="853">
        <v>2027</v>
      </c>
      <c r="H355" s="854">
        <v>5</v>
      </c>
      <c r="I355" s="855">
        <v>2032</v>
      </c>
      <c r="J355" s="853">
        <v>30</v>
      </c>
      <c r="K355" s="856">
        <v>8340.5677668817571</v>
      </c>
      <c r="L355" s="856" t="s">
        <v>224</v>
      </c>
      <c r="M355" s="857">
        <v>0</v>
      </c>
      <c r="N355" s="857">
        <v>0</v>
      </c>
      <c r="O355" s="858">
        <v>69.259375000000006</v>
      </c>
      <c r="P355" s="857">
        <v>0.35</v>
      </c>
      <c r="Q355" s="858">
        <v>169.16367101225097</v>
      </c>
      <c r="R355" s="852" t="s">
        <v>19</v>
      </c>
      <c r="S355" s="859" t="s">
        <v>226</v>
      </c>
      <c r="T355" s="859" t="s">
        <v>27</v>
      </c>
      <c r="U355" s="860" t="s">
        <v>27</v>
      </c>
      <c r="V355" s="861" t="s">
        <v>23</v>
      </c>
      <c r="W355" s="862" t="s">
        <v>23</v>
      </c>
      <c r="X355" s="862" t="s">
        <v>23</v>
      </c>
      <c r="Y355" s="863" t="s">
        <v>23</v>
      </c>
      <c r="Z355" s="696" t="s">
        <v>23</v>
      </c>
      <c r="AD355" s="946" t="s">
        <v>134</v>
      </c>
      <c r="AE355" s="947">
        <v>0</v>
      </c>
      <c r="AF355" s="923">
        <v>8340.5677668817571</v>
      </c>
      <c r="AG355" s="923">
        <v>169.16367101225097</v>
      </c>
      <c r="AH355" s="948">
        <v>5.2019999999999997E-2</v>
      </c>
      <c r="AI355" s="937">
        <v>442.67622939924627</v>
      </c>
      <c r="AJ355" s="937">
        <v>69.259375000000006</v>
      </c>
      <c r="AK355" s="792">
        <v>4.3916155836899881E-2</v>
      </c>
      <c r="AL355" s="923">
        <v>3.0416055056662881</v>
      </c>
      <c r="AM355" s="923">
        <v>0</v>
      </c>
      <c r="AN355" s="937">
        <v>72.300980505666288</v>
      </c>
      <c r="AO355" s="937">
        <v>514.97720990491257</v>
      </c>
      <c r="AP355" s="792">
        <v>0.31541647792627231</v>
      </c>
      <c r="AQ355" s="937">
        <v>186.38009375848992</v>
      </c>
      <c r="AR355" s="886">
        <v>0</v>
      </c>
      <c r="AS355" s="923">
        <v>0</v>
      </c>
      <c r="AT355" s="923">
        <v>0</v>
      </c>
      <c r="AU355" s="949">
        <v>0</v>
      </c>
      <c r="AV355" s="944">
        <v>0</v>
      </c>
      <c r="AW355" s="923">
        <v>0</v>
      </c>
      <c r="AX355" s="23">
        <v>0</v>
      </c>
      <c r="AY355" s="937">
        <v>186.38009375848992</v>
      </c>
      <c r="AZ355" s="986">
        <v>-32.72174180489273</v>
      </c>
      <c r="BA355" s="950">
        <v>186.38009375848992</v>
      </c>
      <c r="BB355" s="951">
        <v>514.97720990491257</v>
      </c>
      <c r="BL355" s="887"/>
      <c r="BN355" s="945"/>
    </row>
    <row r="356" spans="3:66">
      <c r="C356" s="841" t="s">
        <v>234</v>
      </c>
      <c r="D356" s="842" t="s">
        <v>64</v>
      </c>
      <c r="E356" s="842">
        <v>19</v>
      </c>
      <c r="F356" s="829">
        <v>200</v>
      </c>
      <c r="G356" s="830">
        <v>2027</v>
      </c>
      <c r="H356" s="830">
        <v>5</v>
      </c>
      <c r="I356" s="830">
        <v>2032</v>
      </c>
      <c r="J356" s="830">
        <v>30</v>
      </c>
      <c r="K356" s="843">
        <v>9258.0302212387505</v>
      </c>
      <c r="L356" s="843" t="s">
        <v>224</v>
      </c>
      <c r="M356" s="844">
        <v>0</v>
      </c>
      <c r="N356" s="844">
        <v>0</v>
      </c>
      <c r="O356" s="845">
        <v>69.259375000000006</v>
      </c>
      <c r="P356" s="844">
        <v>0.35</v>
      </c>
      <c r="Q356" s="845">
        <v>169.16367101225097</v>
      </c>
      <c r="R356" s="829" t="s">
        <v>19</v>
      </c>
      <c r="S356" s="836" t="s">
        <v>226</v>
      </c>
      <c r="T356" s="836" t="s">
        <v>27</v>
      </c>
      <c r="U356" s="846" t="s">
        <v>27</v>
      </c>
      <c r="V356" s="847" t="s">
        <v>23</v>
      </c>
      <c r="W356" s="848" t="s">
        <v>23</v>
      </c>
      <c r="X356" s="848" t="s">
        <v>23</v>
      </c>
      <c r="Y356" s="849" t="s">
        <v>23</v>
      </c>
      <c r="Z356" s="850" t="s">
        <v>23</v>
      </c>
      <c r="AD356" s="952" t="s">
        <v>64</v>
      </c>
      <c r="AE356" s="947">
        <v>19</v>
      </c>
      <c r="AF356" s="923">
        <v>9258.0302212387505</v>
      </c>
      <c r="AG356" s="923">
        <v>169.16367101225097</v>
      </c>
      <c r="AH356" s="948">
        <v>5.2019999999999997E-2</v>
      </c>
      <c r="AI356" s="937">
        <v>490.4026262748971</v>
      </c>
      <c r="AJ356" s="937">
        <v>69.259375000000006</v>
      </c>
      <c r="AK356" s="792">
        <v>4.3916155836899881E-2</v>
      </c>
      <c r="AL356" s="923">
        <v>3.0416055056662881</v>
      </c>
      <c r="AM356" s="923">
        <v>0</v>
      </c>
      <c r="AN356" s="937">
        <v>72.300980505666288</v>
      </c>
      <c r="AO356" s="937">
        <v>562.7036067805634</v>
      </c>
      <c r="AP356" s="792">
        <v>0.31188057968540656</v>
      </c>
      <c r="AQ356" s="937">
        <v>205.96207566077675</v>
      </c>
      <c r="AR356" s="886">
        <v>0</v>
      </c>
      <c r="AS356" s="923">
        <v>0</v>
      </c>
      <c r="AT356" s="923">
        <v>0</v>
      </c>
      <c r="AU356" s="949">
        <v>0</v>
      </c>
      <c r="AV356" s="944">
        <v>0</v>
      </c>
      <c r="AW356" s="923">
        <v>0</v>
      </c>
      <c r="AX356" s="23">
        <v>0</v>
      </c>
      <c r="AY356" s="937">
        <v>205.96207566077675</v>
      </c>
      <c r="AZ356" s="986">
        <v>-36.73291868303054</v>
      </c>
      <c r="BA356" s="950">
        <v>205.96207566077675</v>
      </c>
      <c r="BB356" s="951">
        <v>562.7036067805634</v>
      </c>
      <c r="BL356" s="887"/>
      <c r="BN356" s="945"/>
    </row>
    <row r="357" spans="3:66">
      <c r="C357" s="841" t="s">
        <v>235</v>
      </c>
      <c r="D357" s="842" t="s">
        <v>65</v>
      </c>
      <c r="E357" s="842">
        <v>497</v>
      </c>
      <c r="F357" s="829">
        <v>200</v>
      </c>
      <c r="G357" s="830">
        <v>2027</v>
      </c>
      <c r="H357" s="830">
        <v>5</v>
      </c>
      <c r="I357" s="830">
        <v>2032</v>
      </c>
      <c r="J357" s="830">
        <v>30</v>
      </c>
      <c r="K357" s="843">
        <v>9841.8699649204736</v>
      </c>
      <c r="L357" s="843" t="s">
        <v>224</v>
      </c>
      <c r="M357" s="844">
        <v>0</v>
      </c>
      <c r="N357" s="844">
        <v>0</v>
      </c>
      <c r="O357" s="845">
        <v>69.259375000000006</v>
      </c>
      <c r="P357" s="844">
        <v>0.35</v>
      </c>
      <c r="Q357" s="845">
        <v>169.16367101225097</v>
      </c>
      <c r="R357" s="829" t="s">
        <v>19</v>
      </c>
      <c r="S357" s="836" t="s">
        <v>226</v>
      </c>
      <c r="T357" s="836" t="s">
        <v>27</v>
      </c>
      <c r="U357" s="846" t="s">
        <v>27</v>
      </c>
      <c r="V357" s="847" t="s">
        <v>23</v>
      </c>
      <c r="W357" s="848" t="s">
        <v>23</v>
      </c>
      <c r="X357" s="848" t="s">
        <v>23</v>
      </c>
      <c r="Y357" s="849" t="s">
        <v>23</v>
      </c>
      <c r="Z357" s="850" t="s">
        <v>23</v>
      </c>
      <c r="AD357" s="952" t="s">
        <v>65</v>
      </c>
      <c r="AE357" s="947">
        <v>497</v>
      </c>
      <c r="AF357" s="923">
        <v>9841.8699649204736</v>
      </c>
      <c r="AG357" s="923">
        <v>169.16367101225097</v>
      </c>
      <c r="AH357" s="948">
        <v>5.2019999999999997E-2</v>
      </c>
      <c r="AI357" s="937">
        <v>520.7739697412203</v>
      </c>
      <c r="AJ357" s="937">
        <v>69.259375000000006</v>
      </c>
      <c r="AK357" s="792">
        <v>4.3916155836899881E-2</v>
      </c>
      <c r="AL357" s="923">
        <v>3.0416055056662881</v>
      </c>
      <c r="AM357" s="923">
        <v>0</v>
      </c>
      <c r="AN357" s="937">
        <v>72.300980505666288</v>
      </c>
      <c r="AO357" s="937">
        <v>593.0749502468866</v>
      </c>
      <c r="AP357" s="792">
        <v>0.48943997659089622</v>
      </c>
      <c r="AQ357" s="937">
        <v>138.32670629556495</v>
      </c>
      <c r="AR357" s="886">
        <v>0</v>
      </c>
      <c r="AS357" s="923">
        <v>0</v>
      </c>
      <c r="AT357" s="923">
        <v>0</v>
      </c>
      <c r="AU357" s="949">
        <v>0</v>
      </c>
      <c r="AV357" s="944">
        <v>0</v>
      </c>
      <c r="AW357" s="923">
        <v>0</v>
      </c>
      <c r="AX357" s="23">
        <v>0</v>
      </c>
      <c r="AY357" s="937">
        <v>138.32670629556495</v>
      </c>
      <c r="AZ357" s="986">
        <v>-24.883035537573299</v>
      </c>
      <c r="BA357" s="950">
        <v>138.32670629556495</v>
      </c>
      <c r="BB357" s="951">
        <v>593.0749502468866</v>
      </c>
      <c r="BL357" s="887"/>
      <c r="BN357" s="945"/>
    </row>
    <row r="358" spans="3:66">
      <c r="C358" s="841" t="s">
        <v>236</v>
      </c>
      <c r="D358" s="842" t="s">
        <v>56</v>
      </c>
      <c r="E358" s="842">
        <v>2353</v>
      </c>
      <c r="F358" s="829">
        <v>200</v>
      </c>
      <c r="G358" s="830">
        <v>2027</v>
      </c>
      <c r="H358" s="830">
        <v>5</v>
      </c>
      <c r="I358" s="830">
        <v>2032</v>
      </c>
      <c r="J358" s="830">
        <v>30</v>
      </c>
      <c r="K358" s="843">
        <v>8674.1904775570274</v>
      </c>
      <c r="L358" s="843" t="s">
        <v>224</v>
      </c>
      <c r="M358" s="844">
        <v>0</v>
      </c>
      <c r="N358" s="844">
        <v>0</v>
      </c>
      <c r="O358" s="845">
        <v>69.259375000000006</v>
      </c>
      <c r="P358" s="844">
        <v>0.35</v>
      </c>
      <c r="Q358" s="845">
        <v>169.16367101225097</v>
      </c>
      <c r="R358" s="829" t="s">
        <v>19</v>
      </c>
      <c r="S358" s="836" t="s">
        <v>226</v>
      </c>
      <c r="T358" s="836" t="s">
        <v>27</v>
      </c>
      <c r="U358" s="846" t="s">
        <v>27</v>
      </c>
      <c r="V358" s="847" t="s">
        <v>23</v>
      </c>
      <c r="W358" s="848" t="s">
        <v>23</v>
      </c>
      <c r="X358" s="848" t="s">
        <v>23</v>
      </c>
      <c r="Y358" s="849" t="s">
        <v>23</v>
      </c>
      <c r="Z358" s="850" t="s">
        <v>23</v>
      </c>
      <c r="AD358" s="952" t="s">
        <v>56</v>
      </c>
      <c r="AE358" s="947">
        <v>2353</v>
      </c>
      <c r="AF358" s="923">
        <v>8674.1904775570274</v>
      </c>
      <c r="AG358" s="923">
        <v>169.16367101225097</v>
      </c>
      <c r="AH358" s="948">
        <v>5.2019999999999997E-2</v>
      </c>
      <c r="AI358" s="937">
        <v>460.03128280857385</v>
      </c>
      <c r="AJ358" s="937">
        <v>69.259375000000006</v>
      </c>
      <c r="AK358" s="792">
        <v>4.3916155836899881E-2</v>
      </c>
      <c r="AL358" s="923">
        <v>3.0416055056662881</v>
      </c>
      <c r="AM358" s="923">
        <v>0</v>
      </c>
      <c r="AN358" s="937">
        <v>72.300980505666288</v>
      </c>
      <c r="AO358" s="937">
        <v>532.33226331424009</v>
      </c>
      <c r="AP358" s="792">
        <v>0.26897414049510698</v>
      </c>
      <c r="AQ358" s="937">
        <v>225.92700955389279</v>
      </c>
      <c r="AR358" s="886">
        <v>0</v>
      </c>
      <c r="AS358" s="923">
        <v>0</v>
      </c>
      <c r="AT358" s="923">
        <v>0</v>
      </c>
      <c r="AU358" s="949">
        <v>0</v>
      </c>
      <c r="AV358" s="944">
        <v>0</v>
      </c>
      <c r="AW358" s="923">
        <v>0</v>
      </c>
      <c r="AX358" s="23">
        <v>0</v>
      </c>
      <c r="AY358" s="937">
        <v>225.92700955389279</v>
      </c>
      <c r="AZ358" s="986">
        <v>-39.906496565144266</v>
      </c>
      <c r="BA358" s="950">
        <v>225.92700955389279</v>
      </c>
      <c r="BB358" s="951">
        <v>532.33226331424009</v>
      </c>
      <c r="BL358" s="887"/>
      <c r="BN358" s="945"/>
    </row>
    <row r="359" spans="3:66">
      <c r="C359" s="841" t="s">
        <v>237</v>
      </c>
      <c r="D359" s="842" t="s">
        <v>66</v>
      </c>
      <c r="E359" s="842">
        <v>2814</v>
      </c>
      <c r="F359" s="829">
        <v>200</v>
      </c>
      <c r="G359" s="830">
        <v>2027</v>
      </c>
      <c r="H359" s="830">
        <v>5</v>
      </c>
      <c r="I359" s="830">
        <v>2032</v>
      </c>
      <c r="J359" s="830">
        <v>30</v>
      </c>
      <c r="K359" s="843">
        <v>8507.3791222193922</v>
      </c>
      <c r="L359" s="843" t="s">
        <v>224</v>
      </c>
      <c r="M359" s="844">
        <v>0</v>
      </c>
      <c r="N359" s="844">
        <v>0</v>
      </c>
      <c r="O359" s="845">
        <v>69.259375000000006</v>
      </c>
      <c r="P359" s="844">
        <v>0.35</v>
      </c>
      <c r="Q359" s="845">
        <v>169.16367101225097</v>
      </c>
      <c r="R359" s="829" t="s">
        <v>19</v>
      </c>
      <c r="S359" s="836" t="s">
        <v>226</v>
      </c>
      <c r="T359" s="836" t="s">
        <v>27</v>
      </c>
      <c r="U359" s="846" t="s">
        <v>27</v>
      </c>
      <c r="V359" s="847" t="s">
        <v>23</v>
      </c>
      <c r="W359" s="848" t="s">
        <v>23</v>
      </c>
      <c r="X359" s="848" t="s">
        <v>23</v>
      </c>
      <c r="Y359" s="849" t="s">
        <v>23</v>
      </c>
      <c r="Z359" s="850" t="s">
        <v>23</v>
      </c>
      <c r="AD359" s="952" t="s">
        <v>66</v>
      </c>
      <c r="AE359" s="947">
        <v>2814</v>
      </c>
      <c r="AF359" s="923">
        <v>8507.3791222193922</v>
      </c>
      <c r="AG359" s="923">
        <v>169.16367101225097</v>
      </c>
      <c r="AH359" s="948">
        <v>5.2019999999999997E-2</v>
      </c>
      <c r="AI359" s="937">
        <v>451.35375610391009</v>
      </c>
      <c r="AJ359" s="937">
        <v>69.259375000000006</v>
      </c>
      <c r="AK359" s="792">
        <v>4.3916155836899881E-2</v>
      </c>
      <c r="AL359" s="923">
        <v>3.0416055056662881</v>
      </c>
      <c r="AM359" s="923">
        <v>0</v>
      </c>
      <c r="AN359" s="937">
        <v>72.300980505666288</v>
      </c>
      <c r="AO359" s="937">
        <v>523.65473660957639</v>
      </c>
      <c r="AP359" s="792">
        <v>0.26359011612491834</v>
      </c>
      <c r="AQ359" s="937">
        <v>226.78368539737008</v>
      </c>
      <c r="AR359" s="886">
        <v>0</v>
      </c>
      <c r="AS359" s="923">
        <v>0</v>
      </c>
      <c r="AT359" s="923">
        <v>0</v>
      </c>
      <c r="AU359" s="949">
        <v>0</v>
      </c>
      <c r="AV359" s="944">
        <v>0</v>
      </c>
      <c r="AW359" s="923">
        <v>0</v>
      </c>
      <c r="AX359" s="23">
        <v>0</v>
      </c>
      <c r="AY359" s="937">
        <v>226.78368539737008</v>
      </c>
      <c r="AZ359" s="986">
        <v>-39.938508459692478</v>
      </c>
      <c r="BA359" s="950">
        <v>226.78368539737008</v>
      </c>
      <c r="BB359" s="951">
        <v>523.65473660957639</v>
      </c>
      <c r="BL359" s="887"/>
      <c r="BN359" s="945"/>
    </row>
    <row r="360" spans="3:66">
      <c r="C360" s="841" t="s">
        <v>61</v>
      </c>
      <c r="D360" s="842" t="s">
        <v>67</v>
      </c>
      <c r="E360" s="842">
        <v>4225</v>
      </c>
      <c r="F360" s="829">
        <v>200</v>
      </c>
      <c r="G360" s="830">
        <v>2027</v>
      </c>
      <c r="H360" s="830">
        <v>5</v>
      </c>
      <c r="I360" s="830">
        <v>2032</v>
      </c>
      <c r="J360" s="830">
        <v>30</v>
      </c>
      <c r="K360" s="843">
        <v>8423.9734445505746</v>
      </c>
      <c r="L360" s="843" t="s">
        <v>224</v>
      </c>
      <c r="M360" s="844">
        <v>0</v>
      </c>
      <c r="N360" s="844">
        <v>0</v>
      </c>
      <c r="O360" s="845">
        <v>69.259375000000006</v>
      </c>
      <c r="P360" s="844">
        <v>0.35</v>
      </c>
      <c r="Q360" s="845">
        <v>169.16367101225097</v>
      </c>
      <c r="R360" s="829" t="s">
        <v>19</v>
      </c>
      <c r="S360" s="836" t="s">
        <v>226</v>
      </c>
      <c r="T360" s="836" t="s">
        <v>27</v>
      </c>
      <c r="U360" s="846" t="s">
        <v>27</v>
      </c>
      <c r="V360" s="847" t="s">
        <v>23</v>
      </c>
      <c r="W360" s="848" t="s">
        <v>23</v>
      </c>
      <c r="X360" s="848" t="s">
        <v>23</v>
      </c>
      <c r="Y360" s="849" t="s">
        <v>23</v>
      </c>
      <c r="Z360" s="850" t="s">
        <v>23</v>
      </c>
      <c r="AD360" s="952" t="s">
        <v>67</v>
      </c>
      <c r="AE360" s="947">
        <v>4225</v>
      </c>
      <c r="AF360" s="923">
        <v>8423.9734445505746</v>
      </c>
      <c r="AG360" s="923">
        <v>169.16367101225097</v>
      </c>
      <c r="AH360" s="948">
        <v>5.2019999999999997E-2</v>
      </c>
      <c r="AI360" s="937">
        <v>447.01499275157818</v>
      </c>
      <c r="AJ360" s="937">
        <v>69.259375000000006</v>
      </c>
      <c r="AK360" s="792">
        <v>4.3916155836899881E-2</v>
      </c>
      <c r="AL360" s="923">
        <v>3.0416055056662881</v>
      </c>
      <c r="AM360" s="923">
        <v>0</v>
      </c>
      <c r="AN360" s="937">
        <v>72.300980505666288</v>
      </c>
      <c r="AO360" s="937">
        <v>519.31597325724442</v>
      </c>
      <c r="AP360" s="792">
        <v>0.27487627083365451</v>
      </c>
      <c r="AQ360" s="937">
        <v>215.67029110663498</v>
      </c>
      <c r="AR360" s="886">
        <v>0</v>
      </c>
      <c r="AS360" s="923">
        <v>0</v>
      </c>
      <c r="AT360" s="923">
        <v>0</v>
      </c>
      <c r="AU360" s="949">
        <v>0</v>
      </c>
      <c r="AV360" s="944">
        <v>0</v>
      </c>
      <c r="AW360" s="923">
        <v>0</v>
      </c>
      <c r="AX360" s="23">
        <v>0</v>
      </c>
      <c r="AY360" s="937">
        <v>215.67029110663498</v>
      </c>
      <c r="AZ360" s="986">
        <v>-37.923194627220496</v>
      </c>
      <c r="BA360" s="950">
        <v>215.67029110663498</v>
      </c>
      <c r="BB360" s="951">
        <v>519.31597325724442</v>
      </c>
      <c r="BL360" s="887"/>
      <c r="BN360" s="945"/>
    </row>
    <row r="361" spans="3:66">
      <c r="C361" s="841" t="s">
        <v>238</v>
      </c>
      <c r="D361" s="842" t="s">
        <v>68</v>
      </c>
      <c r="E361" s="842">
        <v>6130</v>
      </c>
      <c r="F361" s="829">
        <v>200</v>
      </c>
      <c r="G361" s="830">
        <v>2027</v>
      </c>
      <c r="H361" s="830">
        <v>5</v>
      </c>
      <c r="I361" s="830">
        <v>2032</v>
      </c>
      <c r="J361" s="830">
        <v>30</v>
      </c>
      <c r="K361" s="843">
        <v>8173.7564115441219</v>
      </c>
      <c r="L361" s="843" t="s">
        <v>224</v>
      </c>
      <c r="M361" s="844">
        <v>0</v>
      </c>
      <c r="N361" s="844">
        <v>0</v>
      </c>
      <c r="O361" s="845">
        <v>69.259375000000006</v>
      </c>
      <c r="P361" s="844">
        <v>0.35</v>
      </c>
      <c r="Q361" s="845">
        <v>169.16367101225097</v>
      </c>
      <c r="R361" s="829" t="s">
        <v>19</v>
      </c>
      <c r="S361" s="836" t="s">
        <v>226</v>
      </c>
      <c r="T361" s="836" t="s">
        <v>27</v>
      </c>
      <c r="U361" s="846" t="s">
        <v>27</v>
      </c>
      <c r="V361" s="847" t="s">
        <v>23</v>
      </c>
      <c r="W361" s="848" t="s">
        <v>23</v>
      </c>
      <c r="X361" s="848" t="s">
        <v>23</v>
      </c>
      <c r="Y361" s="849" t="s">
        <v>23</v>
      </c>
      <c r="Z361" s="850" t="s">
        <v>23</v>
      </c>
      <c r="AD361" s="952" t="s">
        <v>68</v>
      </c>
      <c r="AE361" s="947">
        <v>6130</v>
      </c>
      <c r="AF361" s="923">
        <v>8173.7564115441219</v>
      </c>
      <c r="AG361" s="923">
        <v>169.16367101225097</v>
      </c>
      <c r="AH361" s="948">
        <v>5.2019999999999997E-2</v>
      </c>
      <c r="AI361" s="937">
        <v>433.99870269458251</v>
      </c>
      <c r="AJ361" s="937">
        <v>69.259375000000006</v>
      </c>
      <c r="AK361" s="792">
        <v>4.3916155836899881E-2</v>
      </c>
      <c r="AL361" s="923">
        <v>3.0416055056662881</v>
      </c>
      <c r="AM361" s="923">
        <v>0</v>
      </c>
      <c r="AN361" s="937">
        <v>72.300980505666288</v>
      </c>
      <c r="AO361" s="937">
        <v>506.29968320024881</v>
      </c>
      <c r="AP361" s="792">
        <v>0.28373778382765119</v>
      </c>
      <c r="AQ361" s="937">
        <v>203.69781813662135</v>
      </c>
      <c r="AR361" s="886">
        <v>0</v>
      </c>
      <c r="AS361" s="923">
        <v>0</v>
      </c>
      <c r="AT361" s="923">
        <v>0</v>
      </c>
      <c r="AU361" s="949">
        <v>0</v>
      </c>
      <c r="AV361" s="944">
        <v>0</v>
      </c>
      <c r="AW361" s="923">
        <v>0</v>
      </c>
      <c r="AX361" s="23">
        <v>0</v>
      </c>
      <c r="AY361" s="937">
        <v>203.69781813662135</v>
      </c>
      <c r="AZ361" s="986">
        <v>-35.64755065127914</v>
      </c>
      <c r="BA361" s="950">
        <v>203.69781813662135</v>
      </c>
      <c r="BB361" s="951">
        <v>506.29968320024881</v>
      </c>
      <c r="BL361" s="887"/>
      <c r="BN361" s="945"/>
    </row>
    <row r="362" spans="3:66">
      <c r="C362" s="826" t="s">
        <v>28</v>
      </c>
      <c r="D362" s="827" t="s">
        <v>135</v>
      </c>
      <c r="E362" s="827" t="s">
        <v>223</v>
      </c>
      <c r="F362" s="852">
        <v>20</v>
      </c>
      <c r="G362" s="853">
        <v>2025</v>
      </c>
      <c r="H362" s="854">
        <v>3</v>
      </c>
      <c r="I362" s="855">
        <v>2028</v>
      </c>
      <c r="J362" s="853">
        <v>30</v>
      </c>
      <c r="K362" s="856">
        <v>2434.2628440819426</v>
      </c>
      <c r="L362" s="856" t="s">
        <v>224</v>
      </c>
      <c r="M362" s="857">
        <v>0</v>
      </c>
      <c r="N362" s="857">
        <v>0</v>
      </c>
      <c r="O362" s="858">
        <v>34.867776132000003</v>
      </c>
      <c r="P362" s="857">
        <v>0.35</v>
      </c>
      <c r="Q362" s="858">
        <v>60.578257158880298</v>
      </c>
      <c r="R362" s="852" t="s">
        <v>19</v>
      </c>
      <c r="S362" s="859" t="s">
        <v>223</v>
      </c>
      <c r="T362" s="859" t="s">
        <v>27</v>
      </c>
      <c r="U362" s="860" t="s">
        <v>27</v>
      </c>
      <c r="V362" s="861" t="s">
        <v>23</v>
      </c>
      <c r="W362" s="862" t="s">
        <v>23</v>
      </c>
      <c r="X362" s="862" t="s">
        <v>23</v>
      </c>
      <c r="Y362" s="863" t="s">
        <v>23</v>
      </c>
      <c r="Z362" s="696" t="s">
        <v>23</v>
      </c>
      <c r="AD362" s="946" t="s">
        <v>135</v>
      </c>
      <c r="AE362" s="947" t="s">
        <v>223</v>
      </c>
      <c r="AF362" s="923">
        <v>2434.2628440819426</v>
      </c>
      <c r="AG362" s="923">
        <v>60.578257158880298</v>
      </c>
      <c r="AH362" s="948">
        <v>5.2080000000000001E-2</v>
      </c>
      <c r="AI362" s="937">
        <v>129.93132455262204</v>
      </c>
      <c r="AJ362" s="937">
        <v>34.867776132000003</v>
      </c>
      <c r="AK362" s="792">
        <v>4.3916155836899881E-2</v>
      </c>
      <c r="AL362" s="923">
        <v>1.5312586902990504</v>
      </c>
      <c r="AM362" s="923">
        <v>0</v>
      </c>
      <c r="AN362" s="937">
        <v>36.399034822299051</v>
      </c>
      <c r="AO362" s="937">
        <v>166.3303593749211</v>
      </c>
      <c r="AP362" s="792">
        <v>0.29066519024021231</v>
      </c>
      <c r="AQ362" s="937">
        <v>65.324244472539405</v>
      </c>
      <c r="AR362" s="886">
        <v>0</v>
      </c>
      <c r="AS362" s="923">
        <v>0</v>
      </c>
      <c r="AT362" s="923">
        <v>0</v>
      </c>
      <c r="AU362" s="949">
        <v>0</v>
      </c>
      <c r="AV362" s="944">
        <v>0</v>
      </c>
      <c r="AW362" s="923">
        <v>0</v>
      </c>
      <c r="AX362" s="23">
        <v>0</v>
      </c>
      <c r="AY362" s="937">
        <v>65.324244472539405</v>
      </c>
      <c r="AZ362" s="923">
        <v>-26.266267661305633</v>
      </c>
      <c r="BA362" s="950">
        <v>39.057976811233772</v>
      </c>
      <c r="BB362" s="951">
        <v>99.450477719659162</v>
      </c>
      <c r="BL362" s="887"/>
      <c r="BN362" s="945"/>
    </row>
    <row r="363" spans="3:66">
      <c r="C363" s="841" t="s">
        <v>234</v>
      </c>
      <c r="D363" s="842" t="s">
        <v>64</v>
      </c>
      <c r="E363" s="842">
        <v>19</v>
      </c>
      <c r="F363" s="829">
        <v>20</v>
      </c>
      <c r="G363" s="830">
        <v>2025</v>
      </c>
      <c r="H363" s="830">
        <v>3</v>
      </c>
      <c r="I363" s="830">
        <v>2028</v>
      </c>
      <c r="J363" s="830">
        <v>30</v>
      </c>
      <c r="K363" s="843">
        <v>2702.0317569309564</v>
      </c>
      <c r="L363" s="843" t="s">
        <v>224</v>
      </c>
      <c r="M363" s="844">
        <v>0</v>
      </c>
      <c r="N363" s="844">
        <v>0</v>
      </c>
      <c r="O363" s="845">
        <v>34.867776132000003</v>
      </c>
      <c r="P363" s="844">
        <v>0.35</v>
      </c>
      <c r="Q363" s="845">
        <v>60.578257158880298</v>
      </c>
      <c r="R363" s="829" t="s">
        <v>19</v>
      </c>
      <c r="S363" s="836" t="s">
        <v>223</v>
      </c>
      <c r="T363" s="836" t="s">
        <v>27</v>
      </c>
      <c r="U363" s="846" t="s">
        <v>27</v>
      </c>
      <c r="V363" s="847" t="s">
        <v>23</v>
      </c>
      <c r="W363" s="848" t="s">
        <v>23</v>
      </c>
      <c r="X363" s="848" t="s">
        <v>23</v>
      </c>
      <c r="Y363" s="849" t="s">
        <v>23</v>
      </c>
      <c r="Z363" s="850" t="s">
        <v>23</v>
      </c>
      <c r="AD363" s="952" t="s">
        <v>64</v>
      </c>
      <c r="AE363" s="947">
        <v>19</v>
      </c>
      <c r="AF363" s="923">
        <v>2702.0317569309564</v>
      </c>
      <c r="AG363" s="923">
        <v>60.578257158880298</v>
      </c>
      <c r="AH363" s="948">
        <v>5.2080000000000001E-2</v>
      </c>
      <c r="AI363" s="937">
        <v>143.87672953379868</v>
      </c>
      <c r="AJ363" s="937">
        <v>34.867776132000003</v>
      </c>
      <c r="AK363" s="792">
        <v>4.3916155836899881E-2</v>
      </c>
      <c r="AL363" s="923">
        <v>1.5312586902990504</v>
      </c>
      <c r="AM363" s="923">
        <v>0</v>
      </c>
      <c r="AN363" s="937">
        <v>36.399034822299051</v>
      </c>
      <c r="AO363" s="937">
        <v>180.27576435609774</v>
      </c>
      <c r="AP363" s="792">
        <v>0.2491298654624175</v>
      </c>
      <c r="AQ363" s="937">
        <v>82.605211208249088</v>
      </c>
      <c r="AR363" s="886">
        <v>0</v>
      </c>
      <c r="AS363" s="923">
        <v>0</v>
      </c>
      <c r="AT363" s="923">
        <v>0</v>
      </c>
      <c r="AU363" s="949">
        <v>0</v>
      </c>
      <c r="AV363" s="944">
        <v>0</v>
      </c>
      <c r="AW363" s="923">
        <v>0</v>
      </c>
      <c r="AX363" s="23">
        <v>0</v>
      </c>
      <c r="AY363" s="937">
        <v>82.605211208249088</v>
      </c>
      <c r="AZ363" s="923">
        <v>-26.266267661305633</v>
      </c>
      <c r="BA363" s="950">
        <v>56.338943546943455</v>
      </c>
      <c r="BB363" s="951">
        <v>122.95284961302808</v>
      </c>
      <c r="BL363" s="887"/>
      <c r="BN363" s="945"/>
    </row>
    <row r="364" spans="3:66">
      <c r="C364" s="841" t="s">
        <v>235</v>
      </c>
      <c r="D364" s="842" t="s">
        <v>65</v>
      </c>
      <c r="E364" s="842">
        <v>497</v>
      </c>
      <c r="F364" s="829">
        <v>20</v>
      </c>
      <c r="G364" s="830">
        <v>2025</v>
      </c>
      <c r="H364" s="830">
        <v>3</v>
      </c>
      <c r="I364" s="830">
        <v>2028</v>
      </c>
      <c r="J364" s="830">
        <v>30</v>
      </c>
      <c r="K364" s="843">
        <v>2872.4301560166923</v>
      </c>
      <c r="L364" s="843" t="s">
        <v>224</v>
      </c>
      <c r="M364" s="844">
        <v>0</v>
      </c>
      <c r="N364" s="844">
        <v>0</v>
      </c>
      <c r="O364" s="845">
        <v>34.867776132000003</v>
      </c>
      <c r="P364" s="844">
        <v>0.35</v>
      </c>
      <c r="Q364" s="845">
        <v>60.578257158880298</v>
      </c>
      <c r="R364" s="829" t="s">
        <v>19</v>
      </c>
      <c r="S364" s="836" t="s">
        <v>223</v>
      </c>
      <c r="T364" s="836" t="s">
        <v>27</v>
      </c>
      <c r="U364" s="846" t="s">
        <v>27</v>
      </c>
      <c r="V364" s="847" t="s">
        <v>23</v>
      </c>
      <c r="W364" s="848" t="s">
        <v>23</v>
      </c>
      <c r="X364" s="848" t="s">
        <v>23</v>
      </c>
      <c r="Y364" s="849" t="s">
        <v>23</v>
      </c>
      <c r="Z364" s="850" t="s">
        <v>23</v>
      </c>
      <c r="AD364" s="952" t="s">
        <v>65</v>
      </c>
      <c r="AE364" s="947">
        <v>497</v>
      </c>
      <c r="AF364" s="923">
        <v>2872.4301560166923</v>
      </c>
      <c r="AG364" s="923">
        <v>60.578257158880298</v>
      </c>
      <c r="AH364" s="948">
        <v>5.2080000000000001E-2</v>
      </c>
      <c r="AI364" s="937">
        <v>152.75107815818382</v>
      </c>
      <c r="AJ364" s="937">
        <v>34.867776132000003</v>
      </c>
      <c r="AK364" s="792">
        <v>4.3916155836899881E-2</v>
      </c>
      <c r="AL364" s="923">
        <v>1.5312586902990504</v>
      </c>
      <c r="AM364" s="923">
        <v>0</v>
      </c>
      <c r="AN364" s="937">
        <v>36.399034822299051</v>
      </c>
      <c r="AO364" s="937">
        <v>189.15011298048287</v>
      </c>
      <c r="AP364" s="792">
        <v>0.25184561648178849</v>
      </c>
      <c r="AQ364" s="937">
        <v>85.736964384692612</v>
      </c>
      <c r="AR364" s="886">
        <v>0</v>
      </c>
      <c r="AS364" s="923">
        <v>0</v>
      </c>
      <c r="AT364" s="923">
        <v>0</v>
      </c>
      <c r="AU364" s="949">
        <v>0</v>
      </c>
      <c r="AV364" s="944">
        <v>0</v>
      </c>
      <c r="AW364" s="923">
        <v>0</v>
      </c>
      <c r="AX364" s="23">
        <v>0</v>
      </c>
      <c r="AY364" s="937">
        <v>85.736964384692612</v>
      </c>
      <c r="AZ364" s="923">
        <v>-26.266267661305633</v>
      </c>
      <c r="BA364" s="950">
        <v>59.470696723386979</v>
      </c>
      <c r="BB364" s="951">
        <v>131.20232428318917</v>
      </c>
      <c r="BL364" s="887"/>
      <c r="BN364" s="945"/>
    </row>
    <row r="365" spans="3:66">
      <c r="C365" s="841" t="s">
        <v>236</v>
      </c>
      <c r="D365" s="842" t="s">
        <v>56</v>
      </c>
      <c r="E365" s="842">
        <v>2353</v>
      </c>
      <c r="F365" s="829">
        <v>20</v>
      </c>
      <c r="G365" s="830">
        <v>2025</v>
      </c>
      <c r="H365" s="830">
        <v>3</v>
      </c>
      <c r="I365" s="830">
        <v>2028</v>
      </c>
      <c r="J365" s="830">
        <v>30</v>
      </c>
      <c r="K365" s="843">
        <v>2531.6333578452204</v>
      </c>
      <c r="L365" s="843" t="s">
        <v>224</v>
      </c>
      <c r="M365" s="844">
        <v>0</v>
      </c>
      <c r="N365" s="844">
        <v>0</v>
      </c>
      <c r="O365" s="845">
        <v>34.867776132000003</v>
      </c>
      <c r="P365" s="844">
        <v>0.35</v>
      </c>
      <c r="Q365" s="845">
        <v>60.578257158880298</v>
      </c>
      <c r="R365" s="829" t="s">
        <v>19</v>
      </c>
      <c r="S365" s="836" t="s">
        <v>223</v>
      </c>
      <c r="T365" s="836" t="s">
        <v>27</v>
      </c>
      <c r="U365" s="846" t="s">
        <v>27</v>
      </c>
      <c r="V365" s="847" t="s">
        <v>23</v>
      </c>
      <c r="W365" s="848" t="s">
        <v>23</v>
      </c>
      <c r="X365" s="848" t="s">
        <v>23</v>
      </c>
      <c r="Y365" s="849" t="s">
        <v>23</v>
      </c>
      <c r="Z365" s="850" t="s">
        <v>23</v>
      </c>
      <c r="AD365" s="952" t="s">
        <v>56</v>
      </c>
      <c r="AE365" s="947">
        <v>2353</v>
      </c>
      <c r="AF365" s="923">
        <v>2531.6333578452204</v>
      </c>
      <c r="AG365" s="923">
        <v>60.578257158880298</v>
      </c>
      <c r="AH365" s="948">
        <v>5.2080000000000001E-2</v>
      </c>
      <c r="AI365" s="937">
        <v>135.00238090941357</v>
      </c>
      <c r="AJ365" s="937">
        <v>34.867776132000003</v>
      </c>
      <c r="AK365" s="792">
        <v>4.3916155836899881E-2</v>
      </c>
      <c r="AL365" s="923">
        <v>1.5312586902990504</v>
      </c>
      <c r="AM365" s="923">
        <v>0</v>
      </c>
      <c r="AN365" s="937">
        <v>36.399034822299051</v>
      </c>
      <c r="AO365" s="937">
        <v>171.40141573171263</v>
      </c>
      <c r="AP365" s="792">
        <v>0.231285969903786</v>
      </c>
      <c r="AQ365" s="937">
        <v>84.598178034797499</v>
      </c>
      <c r="AR365" s="886">
        <v>0</v>
      </c>
      <c r="AS365" s="923">
        <v>0</v>
      </c>
      <c r="AT365" s="923">
        <v>0</v>
      </c>
      <c r="AU365" s="949">
        <v>0</v>
      </c>
      <c r="AV365" s="944">
        <v>0</v>
      </c>
      <c r="AW365" s="923">
        <v>0</v>
      </c>
      <c r="AX365" s="23">
        <v>0</v>
      </c>
      <c r="AY365" s="937">
        <v>84.598178034797499</v>
      </c>
      <c r="AZ365" s="923">
        <v>-26.266267661305633</v>
      </c>
      <c r="BA365" s="950">
        <v>58.331910373491866</v>
      </c>
      <c r="BB365" s="951">
        <v>118.18424761156633</v>
      </c>
      <c r="BL365" s="887"/>
      <c r="BN365" s="945"/>
    </row>
    <row r="366" spans="3:66">
      <c r="C366" s="841" t="s">
        <v>237</v>
      </c>
      <c r="D366" s="842" t="s">
        <v>66</v>
      </c>
      <c r="E366" s="842">
        <v>2814</v>
      </c>
      <c r="F366" s="829">
        <v>20</v>
      </c>
      <c r="G366" s="830">
        <v>2025</v>
      </c>
      <c r="H366" s="830">
        <v>3</v>
      </c>
      <c r="I366" s="830">
        <v>2028</v>
      </c>
      <c r="J366" s="830">
        <v>30</v>
      </c>
      <c r="K366" s="843">
        <v>2482.9481009635815</v>
      </c>
      <c r="L366" s="843" t="s">
        <v>224</v>
      </c>
      <c r="M366" s="844">
        <v>0</v>
      </c>
      <c r="N366" s="844">
        <v>0</v>
      </c>
      <c r="O366" s="845">
        <v>34.867776132000003</v>
      </c>
      <c r="P366" s="844">
        <v>0.35</v>
      </c>
      <c r="Q366" s="845">
        <v>60.578257158880298</v>
      </c>
      <c r="R366" s="829" t="s">
        <v>19</v>
      </c>
      <c r="S366" s="836" t="s">
        <v>223</v>
      </c>
      <c r="T366" s="836" t="s">
        <v>27</v>
      </c>
      <c r="U366" s="846" t="s">
        <v>27</v>
      </c>
      <c r="V366" s="847" t="s">
        <v>23</v>
      </c>
      <c r="W366" s="848" t="s">
        <v>23</v>
      </c>
      <c r="X366" s="848" t="s">
        <v>23</v>
      </c>
      <c r="Y366" s="849" t="s">
        <v>23</v>
      </c>
      <c r="Z366" s="850" t="s">
        <v>23</v>
      </c>
      <c r="AD366" s="952" t="s">
        <v>66</v>
      </c>
      <c r="AE366" s="947">
        <v>2814</v>
      </c>
      <c r="AF366" s="923">
        <v>2482.9481009635815</v>
      </c>
      <c r="AG366" s="923">
        <v>60.578257158880298</v>
      </c>
      <c r="AH366" s="948">
        <v>5.2080000000000001E-2</v>
      </c>
      <c r="AI366" s="937">
        <v>132.46685273101781</v>
      </c>
      <c r="AJ366" s="937">
        <v>34.867776132000003</v>
      </c>
      <c r="AK366" s="792">
        <v>4.3916155836899881E-2</v>
      </c>
      <c r="AL366" s="923">
        <v>1.5312586902990504</v>
      </c>
      <c r="AM366" s="923">
        <v>0</v>
      </c>
      <c r="AN366" s="937">
        <v>36.399034822299051</v>
      </c>
      <c r="AO366" s="937">
        <v>168.86588755331687</v>
      </c>
      <c r="AP366" s="792">
        <v>0.3425931990860715</v>
      </c>
      <c r="AQ366" s="937">
        <v>56.26768965150125</v>
      </c>
      <c r="AR366" s="886">
        <v>0</v>
      </c>
      <c r="AS366" s="923">
        <v>0</v>
      </c>
      <c r="AT366" s="923">
        <v>0</v>
      </c>
      <c r="AU366" s="949">
        <v>0</v>
      </c>
      <c r="AV366" s="944">
        <v>0</v>
      </c>
      <c r="AW366" s="923">
        <v>0</v>
      </c>
      <c r="AX366" s="23">
        <v>0</v>
      </c>
      <c r="AY366" s="937">
        <v>56.26768965150125</v>
      </c>
      <c r="AZ366" s="923">
        <v>-26.266267661305633</v>
      </c>
      <c r="BA366" s="950">
        <v>30.001421990195617</v>
      </c>
      <c r="BB366" s="951">
        <v>90.037760277950412</v>
      </c>
      <c r="BL366" s="887"/>
      <c r="BN366" s="945"/>
    </row>
    <row r="367" spans="3:66">
      <c r="C367" s="841" t="s">
        <v>61</v>
      </c>
      <c r="D367" s="842" t="s">
        <v>67</v>
      </c>
      <c r="E367" s="842">
        <v>4225</v>
      </c>
      <c r="F367" s="829">
        <v>20</v>
      </c>
      <c r="G367" s="830">
        <v>2025</v>
      </c>
      <c r="H367" s="830">
        <v>3</v>
      </c>
      <c r="I367" s="830">
        <v>2028</v>
      </c>
      <c r="J367" s="830">
        <v>30</v>
      </c>
      <c r="K367" s="843">
        <v>2458.6054725227618</v>
      </c>
      <c r="L367" s="843" t="s">
        <v>224</v>
      </c>
      <c r="M367" s="844">
        <v>0</v>
      </c>
      <c r="N367" s="844">
        <v>0</v>
      </c>
      <c r="O367" s="845">
        <v>34.867776132000003</v>
      </c>
      <c r="P367" s="844">
        <v>0.35</v>
      </c>
      <c r="Q367" s="845">
        <v>60.578257158880298</v>
      </c>
      <c r="R367" s="829" t="s">
        <v>19</v>
      </c>
      <c r="S367" s="836" t="s">
        <v>223</v>
      </c>
      <c r="T367" s="836" t="s">
        <v>27</v>
      </c>
      <c r="U367" s="846" t="s">
        <v>27</v>
      </c>
      <c r="V367" s="847" t="s">
        <v>23</v>
      </c>
      <c r="W367" s="848" t="s">
        <v>23</v>
      </c>
      <c r="X367" s="848" t="s">
        <v>23</v>
      </c>
      <c r="Y367" s="849" t="s">
        <v>23</v>
      </c>
      <c r="Z367" s="850" t="s">
        <v>23</v>
      </c>
      <c r="AD367" s="952" t="s">
        <v>67</v>
      </c>
      <c r="AE367" s="947">
        <v>4225</v>
      </c>
      <c r="AF367" s="923">
        <v>2458.6054725227618</v>
      </c>
      <c r="AG367" s="923">
        <v>60.578257158880298</v>
      </c>
      <c r="AH367" s="948">
        <v>5.2080000000000001E-2</v>
      </c>
      <c r="AI367" s="937">
        <v>131.19908864181991</v>
      </c>
      <c r="AJ367" s="937">
        <v>34.867776132000003</v>
      </c>
      <c r="AK367" s="792">
        <v>4.3916155836899881E-2</v>
      </c>
      <c r="AL367" s="923">
        <v>1.5312586902990504</v>
      </c>
      <c r="AM367" s="923">
        <v>0</v>
      </c>
      <c r="AN367" s="937">
        <v>36.399034822299051</v>
      </c>
      <c r="AO367" s="937">
        <v>167.59812346411897</v>
      </c>
      <c r="AP367" s="792">
        <v>0.33690686179163137</v>
      </c>
      <c r="AQ367" s="937">
        <v>56.787818963248739</v>
      </c>
      <c r="AR367" s="886">
        <v>0</v>
      </c>
      <c r="AS367" s="923">
        <v>0</v>
      </c>
      <c r="AT367" s="923">
        <v>0</v>
      </c>
      <c r="AU367" s="949">
        <v>0</v>
      </c>
      <c r="AV367" s="944">
        <v>0</v>
      </c>
      <c r="AW367" s="923">
        <v>0</v>
      </c>
      <c r="AX367" s="23">
        <v>0</v>
      </c>
      <c r="AY367" s="937">
        <v>56.787818963248739</v>
      </c>
      <c r="AZ367" s="923">
        <v>-28.78175177786278</v>
      </c>
      <c r="BA367" s="950">
        <v>28.006067185385959</v>
      </c>
      <c r="BB367" s="951">
        <v>82.654421169412771</v>
      </c>
      <c r="BL367" s="887"/>
      <c r="BN367" s="945"/>
    </row>
    <row r="368" spans="3:66">
      <c r="C368" s="841" t="s">
        <v>238</v>
      </c>
      <c r="D368" s="842" t="s">
        <v>68</v>
      </c>
      <c r="E368" s="842">
        <v>6130</v>
      </c>
      <c r="F368" s="829">
        <v>20</v>
      </c>
      <c r="G368" s="830">
        <v>2025</v>
      </c>
      <c r="H368" s="830">
        <v>3</v>
      </c>
      <c r="I368" s="830">
        <v>2028</v>
      </c>
      <c r="J368" s="830">
        <v>30</v>
      </c>
      <c r="K368" s="843">
        <v>2385.5775872003037</v>
      </c>
      <c r="L368" s="843" t="s">
        <v>224</v>
      </c>
      <c r="M368" s="844">
        <v>0</v>
      </c>
      <c r="N368" s="844">
        <v>0</v>
      </c>
      <c r="O368" s="845">
        <v>34.867776132000003</v>
      </c>
      <c r="P368" s="844">
        <v>0.35</v>
      </c>
      <c r="Q368" s="845">
        <v>60.578257158880298</v>
      </c>
      <c r="R368" s="829" t="s">
        <v>19</v>
      </c>
      <c r="S368" s="836" t="s">
        <v>223</v>
      </c>
      <c r="T368" s="836" t="s">
        <v>27</v>
      </c>
      <c r="U368" s="846" t="s">
        <v>27</v>
      </c>
      <c r="V368" s="847" t="s">
        <v>23</v>
      </c>
      <c r="W368" s="848" t="s">
        <v>23</v>
      </c>
      <c r="X368" s="848" t="s">
        <v>23</v>
      </c>
      <c r="Y368" s="849" t="s">
        <v>23</v>
      </c>
      <c r="Z368" s="850" t="s">
        <v>23</v>
      </c>
      <c r="AD368" s="952" t="s">
        <v>68</v>
      </c>
      <c r="AE368" s="947">
        <v>6130</v>
      </c>
      <c r="AF368" s="923">
        <v>2385.5775872003037</v>
      </c>
      <c r="AG368" s="923">
        <v>60.578257158880298</v>
      </c>
      <c r="AH368" s="948">
        <v>5.2080000000000001E-2</v>
      </c>
      <c r="AI368" s="937">
        <v>127.39579637422631</v>
      </c>
      <c r="AJ368" s="937">
        <v>34.867776132000003</v>
      </c>
      <c r="AK368" s="792">
        <v>4.3916155836899881E-2</v>
      </c>
      <c r="AL368" s="923">
        <v>1.5312586902990504</v>
      </c>
      <c r="AM368" s="923">
        <v>0</v>
      </c>
      <c r="AN368" s="937">
        <v>36.399034822299051</v>
      </c>
      <c r="AO368" s="937">
        <v>163.79483119652537</v>
      </c>
      <c r="AP368" s="792">
        <v>0.33222962871557898</v>
      </c>
      <c r="AQ368" s="937">
        <v>56.280471321041937</v>
      </c>
      <c r="AR368" s="886">
        <v>0</v>
      </c>
      <c r="AS368" s="923">
        <v>0</v>
      </c>
      <c r="AT368" s="923">
        <v>0</v>
      </c>
      <c r="AU368" s="949">
        <v>0</v>
      </c>
      <c r="AV368" s="944">
        <v>0</v>
      </c>
      <c r="AW368" s="923">
        <v>0</v>
      </c>
      <c r="AX368" s="23">
        <v>0</v>
      </c>
      <c r="AY368" s="937">
        <v>56.280471321041937</v>
      </c>
      <c r="AZ368" s="923">
        <v>-28.78175177786278</v>
      </c>
      <c r="BA368" s="950">
        <v>27.498719543179156</v>
      </c>
      <c r="BB368" s="951">
        <v>80.030391003701993</v>
      </c>
      <c r="BL368" s="887"/>
      <c r="BN368" s="945"/>
    </row>
    <row r="369" spans="3:66">
      <c r="C369" s="826" t="s">
        <v>28</v>
      </c>
      <c r="D369" s="827" t="s">
        <v>136</v>
      </c>
      <c r="E369" s="827" t="s">
        <v>223</v>
      </c>
      <c r="F369" s="852">
        <v>200</v>
      </c>
      <c r="G369" s="853">
        <v>2025</v>
      </c>
      <c r="H369" s="854">
        <v>5</v>
      </c>
      <c r="I369" s="855">
        <v>2030</v>
      </c>
      <c r="J369" s="853">
        <v>30</v>
      </c>
      <c r="K369" s="856">
        <v>1354.1701644101508</v>
      </c>
      <c r="L369" s="856" t="s">
        <v>224</v>
      </c>
      <c r="M369" s="857">
        <v>0</v>
      </c>
      <c r="N369" s="857">
        <v>0</v>
      </c>
      <c r="O369" s="858">
        <v>28.451757634742439</v>
      </c>
      <c r="P369" s="857">
        <v>0.35</v>
      </c>
      <c r="Q369" s="858">
        <v>60.578257158880298</v>
      </c>
      <c r="R369" s="852" t="s">
        <v>19</v>
      </c>
      <c r="S369" s="859" t="s">
        <v>223</v>
      </c>
      <c r="T369" s="859" t="s">
        <v>27</v>
      </c>
      <c r="U369" s="860" t="s">
        <v>27</v>
      </c>
      <c r="V369" s="861" t="s">
        <v>23</v>
      </c>
      <c r="W369" s="862" t="s">
        <v>23</v>
      </c>
      <c r="X369" s="862" t="s">
        <v>23</v>
      </c>
      <c r="Y369" s="863" t="s">
        <v>23</v>
      </c>
      <c r="Z369" s="696" t="s">
        <v>23</v>
      </c>
      <c r="AD369" s="946" t="s">
        <v>136</v>
      </c>
      <c r="AE369" s="947" t="s">
        <v>223</v>
      </c>
      <c r="AF369" s="923">
        <v>1354.1701644101508</v>
      </c>
      <c r="AG369" s="923">
        <v>60.578257158880298</v>
      </c>
      <c r="AH369" s="948">
        <v>5.2319999999999998E-2</v>
      </c>
      <c r="AI369" s="937">
        <v>74.019637416491705</v>
      </c>
      <c r="AJ369" s="937">
        <v>28.451757634742439</v>
      </c>
      <c r="AK369" s="792">
        <v>4.3916155836899881E-2</v>
      </c>
      <c r="AL369" s="923">
        <v>1.2494918221210549</v>
      </c>
      <c r="AM369" s="923">
        <v>0</v>
      </c>
      <c r="AN369" s="937">
        <v>29.701249456863493</v>
      </c>
      <c r="AO369" s="937">
        <v>103.7208868733552</v>
      </c>
      <c r="AP369" s="792">
        <v>0.34369625408302523</v>
      </c>
      <c r="AQ369" s="937">
        <v>34.449848518838422</v>
      </c>
      <c r="AR369" s="886">
        <v>0</v>
      </c>
      <c r="AS369" s="923">
        <v>0</v>
      </c>
      <c r="AT369" s="923">
        <v>0</v>
      </c>
      <c r="AU369" s="949">
        <v>0</v>
      </c>
      <c r="AV369" s="944">
        <v>0</v>
      </c>
      <c r="AW369" s="923">
        <v>0</v>
      </c>
      <c r="AX369" s="23">
        <v>0</v>
      </c>
      <c r="AY369" s="937">
        <v>34.449848518838422</v>
      </c>
      <c r="AZ369" s="923">
        <v>-26.266267661305633</v>
      </c>
      <c r="BA369" s="950">
        <v>8.1835808575327889</v>
      </c>
      <c r="BB369" s="951">
        <v>24.63895491090344</v>
      </c>
      <c r="BL369" s="887"/>
      <c r="BN369" s="945"/>
    </row>
    <row r="370" spans="3:66">
      <c r="C370" s="841" t="s">
        <v>234</v>
      </c>
      <c r="D370" s="842" t="s">
        <v>64</v>
      </c>
      <c r="E370" s="842">
        <v>19</v>
      </c>
      <c r="F370" s="829">
        <v>200</v>
      </c>
      <c r="G370" s="830">
        <v>2025</v>
      </c>
      <c r="H370" s="830">
        <v>5</v>
      </c>
      <c r="I370" s="830">
        <v>2030</v>
      </c>
      <c r="J370" s="830">
        <v>30</v>
      </c>
      <c r="K370" s="843">
        <v>1503.1288824952676</v>
      </c>
      <c r="L370" s="843" t="s">
        <v>224</v>
      </c>
      <c r="M370" s="844">
        <v>0</v>
      </c>
      <c r="N370" s="844">
        <v>0</v>
      </c>
      <c r="O370" s="845">
        <v>28.451757634742439</v>
      </c>
      <c r="P370" s="844">
        <v>0.35</v>
      </c>
      <c r="Q370" s="845">
        <v>60.578257158880298</v>
      </c>
      <c r="R370" s="829" t="s">
        <v>19</v>
      </c>
      <c r="S370" s="836" t="s">
        <v>223</v>
      </c>
      <c r="T370" s="836" t="s">
        <v>27</v>
      </c>
      <c r="U370" s="846" t="s">
        <v>27</v>
      </c>
      <c r="V370" s="847" t="s">
        <v>23</v>
      </c>
      <c r="W370" s="848" t="s">
        <v>23</v>
      </c>
      <c r="X370" s="848" t="s">
        <v>23</v>
      </c>
      <c r="Y370" s="849" t="s">
        <v>23</v>
      </c>
      <c r="Z370" s="850" t="s">
        <v>23</v>
      </c>
      <c r="AD370" s="952" t="s">
        <v>64</v>
      </c>
      <c r="AE370" s="947">
        <v>19</v>
      </c>
      <c r="AF370" s="923">
        <v>1503.1288824952676</v>
      </c>
      <c r="AG370" s="923">
        <v>60.578257158880298</v>
      </c>
      <c r="AH370" s="948">
        <v>5.2319999999999998E-2</v>
      </c>
      <c r="AI370" s="937">
        <v>81.813157546705014</v>
      </c>
      <c r="AJ370" s="937">
        <v>28.451757634742439</v>
      </c>
      <c r="AK370" s="792">
        <v>4.3916155836899881E-2</v>
      </c>
      <c r="AL370" s="923">
        <v>1.2494918221210549</v>
      </c>
      <c r="AM370" s="923">
        <v>0</v>
      </c>
      <c r="AN370" s="937">
        <v>29.701249456863493</v>
      </c>
      <c r="AO370" s="937">
        <v>111.51440700356851</v>
      </c>
      <c r="AP370" s="792">
        <v>0.37624761571044801</v>
      </c>
      <c r="AQ370" s="937">
        <v>33.833982212369321</v>
      </c>
      <c r="AR370" s="886">
        <v>0</v>
      </c>
      <c r="AS370" s="923">
        <v>0</v>
      </c>
      <c r="AT370" s="923">
        <v>0</v>
      </c>
      <c r="AU370" s="949">
        <v>0</v>
      </c>
      <c r="AV370" s="944">
        <v>0</v>
      </c>
      <c r="AW370" s="923">
        <v>0</v>
      </c>
      <c r="AX370" s="23">
        <v>0</v>
      </c>
      <c r="AY370" s="937">
        <v>33.833982212369321</v>
      </c>
      <c r="AZ370" s="923">
        <v>-26.266267661305633</v>
      </c>
      <c r="BA370" s="950">
        <v>7.5677145510636876</v>
      </c>
      <c r="BB370" s="951">
        <v>24.942650712443189</v>
      </c>
      <c r="BL370" s="887"/>
      <c r="BN370" s="945"/>
    </row>
    <row r="371" spans="3:66">
      <c r="C371" s="841" t="s">
        <v>235</v>
      </c>
      <c r="D371" s="842" t="s">
        <v>65</v>
      </c>
      <c r="E371" s="842">
        <v>497</v>
      </c>
      <c r="F371" s="829">
        <v>200</v>
      </c>
      <c r="G371" s="830">
        <v>2025</v>
      </c>
      <c r="H371" s="830">
        <v>5</v>
      </c>
      <c r="I371" s="830">
        <v>2030</v>
      </c>
      <c r="J371" s="830">
        <v>30</v>
      </c>
      <c r="K371" s="843">
        <v>1597.920794003978</v>
      </c>
      <c r="L371" s="843" t="s">
        <v>224</v>
      </c>
      <c r="M371" s="844">
        <v>0</v>
      </c>
      <c r="N371" s="844">
        <v>0</v>
      </c>
      <c r="O371" s="845">
        <v>28.451757634742439</v>
      </c>
      <c r="P371" s="844">
        <v>0.35</v>
      </c>
      <c r="Q371" s="845">
        <v>60.578257158880298</v>
      </c>
      <c r="R371" s="829" t="s">
        <v>19</v>
      </c>
      <c r="S371" s="836" t="s">
        <v>223</v>
      </c>
      <c r="T371" s="836" t="s">
        <v>27</v>
      </c>
      <c r="U371" s="846" t="s">
        <v>27</v>
      </c>
      <c r="V371" s="847" t="s">
        <v>23</v>
      </c>
      <c r="W371" s="848" t="s">
        <v>23</v>
      </c>
      <c r="X371" s="848" t="s">
        <v>23</v>
      </c>
      <c r="Y371" s="849" t="s">
        <v>23</v>
      </c>
      <c r="Z371" s="850" t="s">
        <v>23</v>
      </c>
      <c r="AD371" s="952" t="s">
        <v>65</v>
      </c>
      <c r="AE371" s="947">
        <v>497</v>
      </c>
      <c r="AF371" s="923">
        <v>1597.920794003978</v>
      </c>
      <c r="AG371" s="923">
        <v>60.578257158880298</v>
      </c>
      <c r="AH371" s="948">
        <v>5.2319999999999998E-2</v>
      </c>
      <c r="AI371" s="937">
        <v>86.772670356840734</v>
      </c>
      <c r="AJ371" s="937">
        <v>28.451757634742439</v>
      </c>
      <c r="AK371" s="792">
        <v>4.3916155836899881E-2</v>
      </c>
      <c r="AL371" s="923">
        <v>1.2494918221210549</v>
      </c>
      <c r="AM371" s="923">
        <v>0</v>
      </c>
      <c r="AN371" s="937">
        <v>29.701249456863493</v>
      </c>
      <c r="AO371" s="937">
        <v>116.47391981370423</v>
      </c>
      <c r="AP371" s="792">
        <v>0.34058746870144996</v>
      </c>
      <c r="AQ371" s="937">
        <v>39.038751538534946</v>
      </c>
      <c r="AR371" s="886">
        <v>0</v>
      </c>
      <c r="AS371" s="923">
        <v>0</v>
      </c>
      <c r="AT371" s="923">
        <v>0</v>
      </c>
      <c r="AU371" s="949">
        <v>0</v>
      </c>
      <c r="AV371" s="944">
        <v>0</v>
      </c>
      <c r="AW371" s="923">
        <v>0</v>
      </c>
      <c r="AX371" s="23">
        <v>0</v>
      </c>
      <c r="AY371" s="937">
        <v>39.038751538534946</v>
      </c>
      <c r="AZ371" s="923">
        <v>-26.266267661305633</v>
      </c>
      <c r="BA371" s="950">
        <v>12.772483877229313</v>
      </c>
      <c r="BB371" s="951">
        <v>38.107296066314376</v>
      </c>
      <c r="BL371" s="887"/>
      <c r="BN371" s="945"/>
    </row>
    <row r="372" spans="3:66">
      <c r="C372" s="841" t="s">
        <v>236</v>
      </c>
      <c r="D372" s="842" t="s">
        <v>56</v>
      </c>
      <c r="E372" s="842">
        <v>2353</v>
      </c>
      <c r="F372" s="829">
        <v>200</v>
      </c>
      <c r="G372" s="830">
        <v>2025</v>
      </c>
      <c r="H372" s="830">
        <v>5</v>
      </c>
      <c r="I372" s="830">
        <v>2030</v>
      </c>
      <c r="J372" s="830">
        <v>30</v>
      </c>
      <c r="K372" s="843">
        <v>1408.3369709865569</v>
      </c>
      <c r="L372" s="843" t="s">
        <v>224</v>
      </c>
      <c r="M372" s="844">
        <v>0</v>
      </c>
      <c r="N372" s="844">
        <v>0</v>
      </c>
      <c r="O372" s="845">
        <v>28.451757634742439</v>
      </c>
      <c r="P372" s="844">
        <v>0.35</v>
      </c>
      <c r="Q372" s="845">
        <v>60.578257158880298</v>
      </c>
      <c r="R372" s="829" t="s">
        <v>19</v>
      </c>
      <c r="S372" s="836" t="s">
        <v>223</v>
      </c>
      <c r="T372" s="836" t="s">
        <v>27</v>
      </c>
      <c r="U372" s="846" t="s">
        <v>27</v>
      </c>
      <c r="V372" s="847" t="s">
        <v>23</v>
      </c>
      <c r="W372" s="848" t="s">
        <v>23</v>
      </c>
      <c r="X372" s="848" t="s">
        <v>23</v>
      </c>
      <c r="Y372" s="849" t="s">
        <v>23</v>
      </c>
      <c r="Z372" s="850" t="s">
        <v>23</v>
      </c>
      <c r="AD372" s="952" t="s">
        <v>56</v>
      </c>
      <c r="AE372" s="947">
        <v>2353</v>
      </c>
      <c r="AF372" s="923">
        <v>1408.3369709865569</v>
      </c>
      <c r="AG372" s="923">
        <v>60.578257158880298</v>
      </c>
      <c r="AH372" s="948">
        <v>5.2319999999999998E-2</v>
      </c>
      <c r="AI372" s="937">
        <v>76.853644736569265</v>
      </c>
      <c r="AJ372" s="937">
        <v>28.451757634742439</v>
      </c>
      <c r="AK372" s="792">
        <v>4.3916155836899881E-2</v>
      </c>
      <c r="AL372" s="923">
        <v>1.2494918221210549</v>
      </c>
      <c r="AM372" s="923">
        <v>0</v>
      </c>
      <c r="AN372" s="937">
        <v>29.701249456863493</v>
      </c>
      <c r="AO372" s="937">
        <v>106.55489419343276</v>
      </c>
      <c r="AP372" s="792">
        <v>0.32589136551429509</v>
      </c>
      <c r="AQ372" s="937">
        <v>37.324709992905021</v>
      </c>
      <c r="AR372" s="886">
        <v>0</v>
      </c>
      <c r="AS372" s="923">
        <v>0</v>
      </c>
      <c r="AT372" s="923">
        <v>0</v>
      </c>
      <c r="AU372" s="949">
        <v>0</v>
      </c>
      <c r="AV372" s="944">
        <v>0</v>
      </c>
      <c r="AW372" s="923">
        <v>0</v>
      </c>
      <c r="AX372" s="23">
        <v>0</v>
      </c>
      <c r="AY372" s="937">
        <v>37.324709992905021</v>
      </c>
      <c r="AZ372" s="923">
        <v>-26.266267661305633</v>
      </c>
      <c r="BA372" s="950">
        <v>11.058442331599387</v>
      </c>
      <c r="BB372" s="951">
        <v>31.569733637896643</v>
      </c>
      <c r="BL372" s="887"/>
      <c r="BN372" s="945"/>
    </row>
    <row r="373" spans="3:66">
      <c r="C373" s="841" t="s">
        <v>237</v>
      </c>
      <c r="D373" s="842" t="s">
        <v>66</v>
      </c>
      <c r="E373" s="842">
        <v>2814</v>
      </c>
      <c r="F373" s="829">
        <v>200</v>
      </c>
      <c r="G373" s="830">
        <v>2025</v>
      </c>
      <c r="H373" s="830">
        <v>5</v>
      </c>
      <c r="I373" s="830">
        <v>2030</v>
      </c>
      <c r="J373" s="830">
        <v>30</v>
      </c>
      <c r="K373" s="843">
        <v>1381.2535676983539</v>
      </c>
      <c r="L373" s="843" t="s">
        <v>224</v>
      </c>
      <c r="M373" s="844">
        <v>0</v>
      </c>
      <c r="N373" s="844">
        <v>0</v>
      </c>
      <c r="O373" s="845">
        <v>28.451757634742439</v>
      </c>
      <c r="P373" s="844">
        <v>0.35</v>
      </c>
      <c r="Q373" s="845">
        <v>60.578257158880298</v>
      </c>
      <c r="R373" s="829" t="s">
        <v>19</v>
      </c>
      <c r="S373" s="836" t="s">
        <v>223</v>
      </c>
      <c r="T373" s="836" t="s">
        <v>27</v>
      </c>
      <c r="U373" s="846" t="s">
        <v>27</v>
      </c>
      <c r="V373" s="847" t="s">
        <v>23</v>
      </c>
      <c r="W373" s="848" t="s">
        <v>23</v>
      </c>
      <c r="X373" s="848" t="s">
        <v>23</v>
      </c>
      <c r="Y373" s="849" t="s">
        <v>23</v>
      </c>
      <c r="Z373" s="850" t="s">
        <v>23</v>
      </c>
      <c r="AD373" s="952" t="s">
        <v>66</v>
      </c>
      <c r="AE373" s="947">
        <v>2814</v>
      </c>
      <c r="AF373" s="923">
        <v>1381.2535676983539</v>
      </c>
      <c r="AG373" s="923">
        <v>60.578257158880298</v>
      </c>
      <c r="AH373" s="948">
        <v>5.2319999999999998E-2</v>
      </c>
      <c r="AI373" s="937">
        <v>75.436641076530492</v>
      </c>
      <c r="AJ373" s="937">
        <v>28.451757634742439</v>
      </c>
      <c r="AK373" s="792">
        <v>4.3916155836899881E-2</v>
      </c>
      <c r="AL373" s="923">
        <v>1.2494918221210549</v>
      </c>
      <c r="AM373" s="923">
        <v>0</v>
      </c>
      <c r="AN373" s="937">
        <v>29.701249456863493</v>
      </c>
      <c r="AO373" s="937">
        <v>105.13789053339399</v>
      </c>
      <c r="AP373" s="792">
        <v>0.3027888380249909</v>
      </c>
      <c r="AQ373" s="937">
        <v>39.638324769891447</v>
      </c>
      <c r="AR373" s="886">
        <v>0</v>
      </c>
      <c r="AS373" s="923">
        <v>0</v>
      </c>
      <c r="AT373" s="923">
        <v>0</v>
      </c>
      <c r="AU373" s="949">
        <v>0</v>
      </c>
      <c r="AV373" s="944">
        <v>0</v>
      </c>
      <c r="AW373" s="923">
        <v>0</v>
      </c>
      <c r="AX373" s="23">
        <v>0</v>
      </c>
      <c r="AY373" s="937">
        <v>39.638324769891447</v>
      </c>
      <c r="AZ373" s="923">
        <v>-26.266267661305633</v>
      </c>
      <c r="BA373" s="950">
        <v>13.372057108585814</v>
      </c>
      <c r="BB373" s="951">
        <v>35.468448393073665</v>
      </c>
      <c r="BL373" s="887"/>
      <c r="BN373" s="945"/>
    </row>
    <row r="374" spans="3:66">
      <c r="C374" s="841" t="s">
        <v>61</v>
      </c>
      <c r="D374" s="842" t="s">
        <v>67</v>
      </c>
      <c r="E374" s="842">
        <v>4225</v>
      </c>
      <c r="F374" s="829">
        <v>200</v>
      </c>
      <c r="G374" s="830">
        <v>2025</v>
      </c>
      <c r="H374" s="830">
        <v>5</v>
      </c>
      <c r="I374" s="830">
        <v>2030</v>
      </c>
      <c r="J374" s="830">
        <v>30</v>
      </c>
      <c r="K374" s="843">
        <v>1367.7118660542524</v>
      </c>
      <c r="L374" s="843" t="s">
        <v>224</v>
      </c>
      <c r="M374" s="844">
        <v>0</v>
      </c>
      <c r="N374" s="844">
        <v>0</v>
      </c>
      <c r="O374" s="845">
        <v>28.451757634742439</v>
      </c>
      <c r="P374" s="844">
        <v>0.35</v>
      </c>
      <c r="Q374" s="845">
        <v>60.578257158880298</v>
      </c>
      <c r="R374" s="829" t="s">
        <v>19</v>
      </c>
      <c r="S374" s="836" t="s">
        <v>223</v>
      </c>
      <c r="T374" s="836" t="s">
        <v>27</v>
      </c>
      <c r="U374" s="846" t="s">
        <v>27</v>
      </c>
      <c r="V374" s="847" t="s">
        <v>23</v>
      </c>
      <c r="W374" s="848" t="s">
        <v>23</v>
      </c>
      <c r="X374" s="848" t="s">
        <v>23</v>
      </c>
      <c r="Y374" s="849" t="s">
        <v>23</v>
      </c>
      <c r="Z374" s="850" t="s">
        <v>23</v>
      </c>
      <c r="AD374" s="952" t="s">
        <v>67</v>
      </c>
      <c r="AE374" s="947">
        <v>4225</v>
      </c>
      <c r="AF374" s="923">
        <v>1367.7118660542524</v>
      </c>
      <c r="AG374" s="923">
        <v>60.578257158880298</v>
      </c>
      <c r="AH374" s="948">
        <v>5.2319999999999998E-2</v>
      </c>
      <c r="AI374" s="937">
        <v>74.728139246511091</v>
      </c>
      <c r="AJ374" s="937">
        <v>28.451757634742439</v>
      </c>
      <c r="AK374" s="792">
        <v>4.3916155836899881E-2</v>
      </c>
      <c r="AL374" s="923">
        <v>1.2494918221210549</v>
      </c>
      <c r="AM374" s="923">
        <v>0</v>
      </c>
      <c r="AN374" s="937">
        <v>29.701249456863493</v>
      </c>
      <c r="AO374" s="937">
        <v>104.42938870337458</v>
      </c>
      <c r="AP374" s="792">
        <v>0.30416623025926443</v>
      </c>
      <c r="AQ374" s="937">
        <v>39.192921199145623</v>
      </c>
      <c r="AR374" s="886">
        <v>0</v>
      </c>
      <c r="AS374" s="923">
        <v>0</v>
      </c>
      <c r="AT374" s="923">
        <v>0</v>
      </c>
      <c r="AU374" s="949">
        <v>0</v>
      </c>
      <c r="AV374" s="944">
        <v>0</v>
      </c>
      <c r="AW374" s="923">
        <v>0</v>
      </c>
      <c r="AX374" s="23">
        <v>0</v>
      </c>
      <c r="AY374" s="937">
        <v>39.192921199145623</v>
      </c>
      <c r="AZ374" s="923">
        <v>-28.78175177786278</v>
      </c>
      <c r="BA374" s="950">
        <v>10.411169421282843</v>
      </c>
      <c r="BB374" s="951">
        <v>27.740521121848257</v>
      </c>
      <c r="BL374" s="887"/>
      <c r="BN374" s="945"/>
    </row>
    <row r="375" spans="3:66">
      <c r="C375" s="841" t="s">
        <v>238</v>
      </c>
      <c r="D375" s="842" t="s">
        <v>68</v>
      </c>
      <c r="E375" s="842">
        <v>6130</v>
      </c>
      <c r="F375" s="829">
        <v>200</v>
      </c>
      <c r="G375" s="830">
        <v>2025</v>
      </c>
      <c r="H375" s="830">
        <v>5</v>
      </c>
      <c r="I375" s="830">
        <v>2030</v>
      </c>
      <c r="J375" s="830">
        <v>30</v>
      </c>
      <c r="K375" s="843">
        <v>1327.0867611219478</v>
      </c>
      <c r="L375" s="843" t="s">
        <v>224</v>
      </c>
      <c r="M375" s="844">
        <v>0</v>
      </c>
      <c r="N375" s="844">
        <v>0</v>
      </c>
      <c r="O375" s="845">
        <v>28.451757634742439</v>
      </c>
      <c r="P375" s="844">
        <v>0.35</v>
      </c>
      <c r="Q375" s="845">
        <v>60.578257158880298</v>
      </c>
      <c r="R375" s="829" t="s">
        <v>19</v>
      </c>
      <c r="S375" s="836" t="s">
        <v>223</v>
      </c>
      <c r="T375" s="836" t="s">
        <v>27</v>
      </c>
      <c r="U375" s="846" t="s">
        <v>27</v>
      </c>
      <c r="V375" s="847" t="s">
        <v>23</v>
      </c>
      <c r="W375" s="848" t="s">
        <v>23</v>
      </c>
      <c r="X375" s="848" t="s">
        <v>23</v>
      </c>
      <c r="Y375" s="849" t="s">
        <v>23</v>
      </c>
      <c r="Z375" s="850" t="s">
        <v>23</v>
      </c>
      <c r="AD375" s="952" t="s">
        <v>68</v>
      </c>
      <c r="AE375" s="947">
        <v>6130</v>
      </c>
      <c r="AF375" s="923">
        <v>1327.0867611219478</v>
      </c>
      <c r="AG375" s="923">
        <v>60.578257158880298</v>
      </c>
      <c r="AH375" s="948">
        <v>5.2319999999999998E-2</v>
      </c>
      <c r="AI375" s="937">
        <v>72.602633756452917</v>
      </c>
      <c r="AJ375" s="937">
        <v>28.451757634742439</v>
      </c>
      <c r="AK375" s="792">
        <v>4.3916155836899881E-2</v>
      </c>
      <c r="AL375" s="923">
        <v>1.2494918221210549</v>
      </c>
      <c r="AM375" s="923">
        <v>0</v>
      </c>
      <c r="AN375" s="937">
        <v>29.701249456863493</v>
      </c>
      <c r="AO375" s="937">
        <v>102.30388321331641</v>
      </c>
      <c r="AP375" s="792">
        <v>0.41249600628770289</v>
      </c>
      <c r="AQ375" s="937">
        <v>28.311851031175298</v>
      </c>
      <c r="AR375" s="886">
        <v>0</v>
      </c>
      <c r="AS375" s="923">
        <v>0</v>
      </c>
      <c r="AT375" s="923">
        <v>0</v>
      </c>
      <c r="AU375" s="949">
        <v>0</v>
      </c>
      <c r="AV375" s="944">
        <v>0</v>
      </c>
      <c r="AW375" s="923">
        <v>0</v>
      </c>
      <c r="AX375" s="23">
        <v>0</v>
      </c>
      <c r="AY375" s="937">
        <v>28.311851031175298</v>
      </c>
      <c r="AZ375" s="923">
        <v>-28.78175177786278</v>
      </c>
      <c r="BA375" s="950">
        <v>-0.4699007466874825</v>
      </c>
      <c r="BB375" s="951">
        <v>-1.6979699087153175</v>
      </c>
      <c r="BL375" s="887"/>
      <c r="BN375" s="945"/>
    </row>
    <row r="376" spans="3:66">
      <c r="C376" s="826" t="s">
        <v>28</v>
      </c>
      <c r="D376" s="827" t="s">
        <v>137</v>
      </c>
      <c r="E376" s="827" t="s">
        <v>223</v>
      </c>
      <c r="F376" s="852">
        <v>200</v>
      </c>
      <c r="G376" s="853">
        <v>2025</v>
      </c>
      <c r="H376" s="854">
        <v>5</v>
      </c>
      <c r="I376" s="855">
        <v>2030</v>
      </c>
      <c r="J376" s="853">
        <v>30</v>
      </c>
      <c r="K376" s="856">
        <v>1421.5140289286185</v>
      </c>
      <c r="L376" s="856" t="s">
        <v>224</v>
      </c>
      <c r="M376" s="857">
        <v>0</v>
      </c>
      <c r="N376" s="857">
        <v>0</v>
      </c>
      <c r="O376" s="858">
        <v>28.451757634742439</v>
      </c>
      <c r="P376" s="857">
        <v>0.35</v>
      </c>
      <c r="Q376" s="858">
        <v>60.578257158880298</v>
      </c>
      <c r="R376" s="852" t="s">
        <v>19</v>
      </c>
      <c r="S376" s="859" t="s">
        <v>223</v>
      </c>
      <c r="T376" s="859" t="s">
        <v>27</v>
      </c>
      <c r="U376" s="860" t="s">
        <v>27</v>
      </c>
      <c r="V376" s="861" t="s">
        <v>23</v>
      </c>
      <c r="W376" s="862" t="s">
        <v>23</v>
      </c>
      <c r="X376" s="862" t="s">
        <v>23</v>
      </c>
      <c r="Y376" s="863" t="s">
        <v>23</v>
      </c>
      <c r="Z376" s="696" t="s">
        <v>23</v>
      </c>
      <c r="AD376" s="946" t="s">
        <v>137</v>
      </c>
      <c r="AE376" s="947" t="s">
        <v>223</v>
      </c>
      <c r="AF376" s="923">
        <v>1421.5140289286185</v>
      </c>
      <c r="AG376" s="923">
        <v>60.578257158880298</v>
      </c>
      <c r="AH376" s="948">
        <v>5.2290000000000003E-2</v>
      </c>
      <c r="AI376" s="937">
        <v>77.498605639515304</v>
      </c>
      <c r="AJ376" s="937">
        <v>28.451757634742439</v>
      </c>
      <c r="AK376" s="792">
        <v>4.3916155836899881E-2</v>
      </c>
      <c r="AL376" s="923">
        <v>1.2494918221210549</v>
      </c>
      <c r="AM376" s="923">
        <v>0</v>
      </c>
      <c r="AN376" s="937">
        <v>29.701249456863493</v>
      </c>
      <c r="AO376" s="937">
        <v>107.1998550963788</v>
      </c>
      <c r="AP376" s="792">
        <v>0.34369625408302523</v>
      </c>
      <c r="AQ376" s="937">
        <v>35.605352794764578</v>
      </c>
      <c r="AR376" s="886">
        <v>0</v>
      </c>
      <c r="AS376" s="923">
        <v>0</v>
      </c>
      <c r="AT376" s="923">
        <v>0</v>
      </c>
      <c r="AU376" s="949">
        <v>0</v>
      </c>
      <c r="AV376" s="944">
        <v>0</v>
      </c>
      <c r="AW376" s="923">
        <v>0</v>
      </c>
      <c r="AX376" s="23">
        <v>0</v>
      </c>
      <c r="AY376" s="937">
        <v>35.605352794764578</v>
      </c>
      <c r="AZ376" s="923">
        <v>-26.266267661305633</v>
      </c>
      <c r="BA376" s="950">
        <v>9.3390851334589442</v>
      </c>
      <c r="BB376" s="951">
        <v>28.117923133927029</v>
      </c>
      <c r="BL376" s="887"/>
      <c r="BN376" s="945"/>
    </row>
    <row r="377" spans="3:66">
      <c r="C377" s="841" t="s">
        <v>234</v>
      </c>
      <c r="D377" s="842" t="s">
        <v>64</v>
      </c>
      <c r="E377" s="842">
        <v>19</v>
      </c>
      <c r="F377" s="829">
        <v>200</v>
      </c>
      <c r="G377" s="830">
        <v>2025</v>
      </c>
      <c r="H377" s="830">
        <v>5</v>
      </c>
      <c r="I377" s="830">
        <v>2030</v>
      </c>
      <c r="J377" s="830">
        <v>30</v>
      </c>
      <c r="K377" s="843">
        <v>1577.8805721107667</v>
      </c>
      <c r="L377" s="843" t="s">
        <v>224</v>
      </c>
      <c r="M377" s="844">
        <v>0</v>
      </c>
      <c r="N377" s="844">
        <v>0</v>
      </c>
      <c r="O377" s="845">
        <v>28.451757634742439</v>
      </c>
      <c r="P377" s="844">
        <v>0.35</v>
      </c>
      <c r="Q377" s="845">
        <v>60.578257158880298</v>
      </c>
      <c r="R377" s="829" t="s">
        <v>19</v>
      </c>
      <c r="S377" s="836" t="s">
        <v>223</v>
      </c>
      <c r="T377" s="836" t="s">
        <v>27</v>
      </c>
      <c r="U377" s="846" t="s">
        <v>27</v>
      </c>
      <c r="V377" s="847" t="s">
        <v>23</v>
      </c>
      <c r="W377" s="848" t="s">
        <v>23</v>
      </c>
      <c r="X377" s="848" t="s">
        <v>23</v>
      </c>
      <c r="Y377" s="849" t="s">
        <v>23</v>
      </c>
      <c r="Z377" s="850" t="s">
        <v>23</v>
      </c>
      <c r="AD377" s="952" t="s">
        <v>64</v>
      </c>
      <c r="AE377" s="947">
        <v>19</v>
      </c>
      <c r="AF377" s="923">
        <v>1577.8805721107667</v>
      </c>
      <c r="AG377" s="923">
        <v>60.578257158880298</v>
      </c>
      <c r="AH377" s="948">
        <v>5.2290000000000003E-2</v>
      </c>
      <c r="AI377" s="937">
        <v>85.675012182509846</v>
      </c>
      <c r="AJ377" s="937">
        <v>28.451757634742439</v>
      </c>
      <c r="AK377" s="792">
        <v>4.3916155836899881E-2</v>
      </c>
      <c r="AL377" s="923">
        <v>1.2494918221210549</v>
      </c>
      <c r="AM377" s="923">
        <v>0</v>
      </c>
      <c r="AN377" s="937">
        <v>29.701249456863493</v>
      </c>
      <c r="AO377" s="937">
        <v>115.37626163937334</v>
      </c>
      <c r="AP377" s="792">
        <v>0.37624761571044801</v>
      </c>
      <c r="AQ377" s="937">
        <v>35.005686609724862</v>
      </c>
      <c r="AR377" s="886">
        <v>0</v>
      </c>
      <c r="AS377" s="923">
        <v>0</v>
      </c>
      <c r="AT377" s="923">
        <v>0</v>
      </c>
      <c r="AU377" s="949">
        <v>0</v>
      </c>
      <c r="AV377" s="944">
        <v>0</v>
      </c>
      <c r="AW377" s="923">
        <v>0</v>
      </c>
      <c r="AX377" s="23">
        <v>0</v>
      </c>
      <c r="AY377" s="937">
        <v>35.005686609724862</v>
      </c>
      <c r="AZ377" s="923">
        <v>-26.266267661305633</v>
      </c>
      <c r="BA377" s="950">
        <v>8.7394189484192282</v>
      </c>
      <c r="BB377" s="951">
        <v>28.804505348248021</v>
      </c>
      <c r="BL377" s="887"/>
      <c r="BN377" s="945"/>
    </row>
    <row r="378" spans="3:66">
      <c r="C378" s="841" t="s">
        <v>235</v>
      </c>
      <c r="D378" s="842" t="s">
        <v>65</v>
      </c>
      <c r="E378" s="842">
        <v>497</v>
      </c>
      <c r="F378" s="829">
        <v>200</v>
      </c>
      <c r="G378" s="830">
        <v>2025</v>
      </c>
      <c r="H378" s="830">
        <v>5</v>
      </c>
      <c r="I378" s="830">
        <v>2030</v>
      </c>
      <c r="J378" s="830">
        <v>30</v>
      </c>
      <c r="K378" s="843">
        <v>1677.3865541357698</v>
      </c>
      <c r="L378" s="843" t="s">
        <v>224</v>
      </c>
      <c r="M378" s="844">
        <v>0</v>
      </c>
      <c r="N378" s="844">
        <v>0</v>
      </c>
      <c r="O378" s="845">
        <v>28.451757634742439</v>
      </c>
      <c r="P378" s="844">
        <v>0.35</v>
      </c>
      <c r="Q378" s="845">
        <v>60.578257158880298</v>
      </c>
      <c r="R378" s="829" t="s">
        <v>19</v>
      </c>
      <c r="S378" s="836" t="s">
        <v>223</v>
      </c>
      <c r="T378" s="836" t="s">
        <v>27</v>
      </c>
      <c r="U378" s="846" t="s">
        <v>27</v>
      </c>
      <c r="V378" s="847" t="s">
        <v>23</v>
      </c>
      <c r="W378" s="848" t="s">
        <v>23</v>
      </c>
      <c r="X378" s="848" t="s">
        <v>23</v>
      </c>
      <c r="Y378" s="849" t="s">
        <v>23</v>
      </c>
      <c r="Z378" s="850" t="s">
        <v>23</v>
      </c>
      <c r="AD378" s="952" t="s">
        <v>65</v>
      </c>
      <c r="AE378" s="947">
        <v>497</v>
      </c>
      <c r="AF378" s="923">
        <v>1677.3865541357698</v>
      </c>
      <c r="AG378" s="923">
        <v>60.578257158880298</v>
      </c>
      <c r="AH378" s="948">
        <v>5.2290000000000003E-2</v>
      </c>
      <c r="AI378" s="937">
        <v>90.878179982597246</v>
      </c>
      <c r="AJ378" s="937">
        <v>28.451757634742439</v>
      </c>
      <c r="AK378" s="792">
        <v>4.3916155836899881E-2</v>
      </c>
      <c r="AL378" s="923">
        <v>1.2494918221210549</v>
      </c>
      <c r="AM378" s="923">
        <v>0</v>
      </c>
      <c r="AN378" s="937">
        <v>29.701249456863493</v>
      </c>
      <c r="AO378" s="937">
        <v>120.57942943946074</v>
      </c>
      <c r="AP378" s="792">
        <v>0.34058746870144996</v>
      </c>
      <c r="AQ378" s="937">
        <v>40.414801820652393</v>
      </c>
      <c r="AR378" s="886">
        <v>0</v>
      </c>
      <c r="AS378" s="923">
        <v>0</v>
      </c>
      <c r="AT378" s="923">
        <v>0</v>
      </c>
      <c r="AU378" s="949">
        <v>0</v>
      </c>
      <c r="AV378" s="944">
        <v>0</v>
      </c>
      <c r="AW378" s="923">
        <v>0</v>
      </c>
      <c r="AX378" s="23">
        <v>0</v>
      </c>
      <c r="AY378" s="937">
        <v>40.414801820652393</v>
      </c>
      <c r="AZ378" s="923">
        <v>-26.266267661305633</v>
      </c>
      <c r="BA378" s="950">
        <v>14.14853415934676</v>
      </c>
      <c r="BB378" s="951">
        <v>42.212805692070901</v>
      </c>
      <c r="BL378" s="887"/>
      <c r="BN378" s="945"/>
    </row>
    <row r="379" spans="3:66">
      <c r="C379" s="841" t="s">
        <v>236</v>
      </c>
      <c r="D379" s="842" t="s">
        <v>56</v>
      </c>
      <c r="E379" s="842">
        <v>2353</v>
      </c>
      <c r="F379" s="829">
        <v>200</v>
      </c>
      <c r="G379" s="830">
        <v>2025</v>
      </c>
      <c r="H379" s="830">
        <v>5</v>
      </c>
      <c r="I379" s="830">
        <v>2030</v>
      </c>
      <c r="J379" s="830">
        <v>30</v>
      </c>
      <c r="K379" s="843">
        <v>1478.3745900857632</v>
      </c>
      <c r="L379" s="843" t="s">
        <v>224</v>
      </c>
      <c r="M379" s="844">
        <v>0</v>
      </c>
      <c r="N379" s="844">
        <v>0</v>
      </c>
      <c r="O379" s="845">
        <v>28.451757634742439</v>
      </c>
      <c r="P379" s="844">
        <v>0.35</v>
      </c>
      <c r="Q379" s="845">
        <v>60.578257158880298</v>
      </c>
      <c r="R379" s="829" t="s">
        <v>19</v>
      </c>
      <c r="S379" s="836" t="s">
        <v>223</v>
      </c>
      <c r="T379" s="836" t="s">
        <v>27</v>
      </c>
      <c r="U379" s="846" t="s">
        <v>27</v>
      </c>
      <c r="V379" s="847" t="s">
        <v>23</v>
      </c>
      <c r="W379" s="848" t="s">
        <v>23</v>
      </c>
      <c r="X379" s="848" t="s">
        <v>23</v>
      </c>
      <c r="Y379" s="849" t="s">
        <v>23</v>
      </c>
      <c r="Z379" s="850" t="s">
        <v>23</v>
      </c>
      <c r="AD379" s="952" t="s">
        <v>56</v>
      </c>
      <c r="AE379" s="947">
        <v>2353</v>
      </c>
      <c r="AF379" s="923">
        <v>1478.3745900857632</v>
      </c>
      <c r="AG379" s="923">
        <v>60.578257158880298</v>
      </c>
      <c r="AH379" s="948">
        <v>5.2290000000000003E-2</v>
      </c>
      <c r="AI379" s="937">
        <v>80.471844382422404</v>
      </c>
      <c r="AJ379" s="937">
        <v>28.451757634742439</v>
      </c>
      <c r="AK379" s="792">
        <v>4.3916155836899881E-2</v>
      </c>
      <c r="AL379" s="923">
        <v>1.2494918221210549</v>
      </c>
      <c r="AM379" s="923">
        <v>0</v>
      </c>
      <c r="AN379" s="937">
        <v>29.701249456863493</v>
      </c>
      <c r="AO379" s="937">
        <v>110.1730938392859</v>
      </c>
      <c r="AP379" s="792">
        <v>0.32589136551429509</v>
      </c>
      <c r="AQ379" s="937">
        <v>38.592115432140332</v>
      </c>
      <c r="AR379" s="886">
        <v>0</v>
      </c>
      <c r="AS379" s="923">
        <v>0</v>
      </c>
      <c r="AT379" s="923">
        <v>0</v>
      </c>
      <c r="AU379" s="949">
        <v>0</v>
      </c>
      <c r="AV379" s="944">
        <v>0</v>
      </c>
      <c r="AW379" s="923">
        <v>0</v>
      </c>
      <c r="AX379" s="23">
        <v>0</v>
      </c>
      <c r="AY379" s="937">
        <v>38.592115432140332</v>
      </c>
      <c r="AZ379" s="923">
        <v>-26.266267661305633</v>
      </c>
      <c r="BA379" s="950">
        <v>12.325847770834699</v>
      </c>
      <c r="BB379" s="951">
        <v>35.187933283749771</v>
      </c>
      <c r="BL379" s="887"/>
      <c r="BN379" s="945"/>
    </row>
    <row r="380" spans="3:66">
      <c r="C380" s="841" t="s">
        <v>237</v>
      </c>
      <c r="D380" s="842" t="s">
        <v>66</v>
      </c>
      <c r="E380" s="842">
        <v>2814</v>
      </c>
      <c r="F380" s="829">
        <v>200</v>
      </c>
      <c r="G380" s="830">
        <v>2025</v>
      </c>
      <c r="H380" s="830">
        <v>5</v>
      </c>
      <c r="I380" s="830">
        <v>2030</v>
      </c>
      <c r="J380" s="830">
        <v>30</v>
      </c>
      <c r="K380" s="843">
        <v>1449.9443095071908</v>
      </c>
      <c r="L380" s="843" t="s">
        <v>224</v>
      </c>
      <c r="M380" s="844">
        <v>0</v>
      </c>
      <c r="N380" s="844">
        <v>0</v>
      </c>
      <c r="O380" s="845">
        <v>28.451757634742439</v>
      </c>
      <c r="P380" s="844">
        <v>0.35</v>
      </c>
      <c r="Q380" s="845">
        <v>60.578257158880298</v>
      </c>
      <c r="R380" s="829" t="s">
        <v>19</v>
      </c>
      <c r="S380" s="836" t="s">
        <v>223</v>
      </c>
      <c r="T380" s="836" t="s">
        <v>27</v>
      </c>
      <c r="U380" s="846" t="s">
        <v>27</v>
      </c>
      <c r="V380" s="847" t="s">
        <v>23</v>
      </c>
      <c r="W380" s="848" t="s">
        <v>23</v>
      </c>
      <c r="X380" s="848" t="s">
        <v>23</v>
      </c>
      <c r="Y380" s="849" t="s">
        <v>23</v>
      </c>
      <c r="Z380" s="850" t="s">
        <v>23</v>
      </c>
      <c r="AD380" s="952" t="s">
        <v>66</v>
      </c>
      <c r="AE380" s="947">
        <v>2814</v>
      </c>
      <c r="AF380" s="923">
        <v>1449.9443095071908</v>
      </c>
      <c r="AG380" s="923">
        <v>60.578257158880298</v>
      </c>
      <c r="AH380" s="948">
        <v>5.2290000000000003E-2</v>
      </c>
      <c r="AI380" s="937">
        <v>78.985225010968861</v>
      </c>
      <c r="AJ380" s="937">
        <v>28.451757634742439</v>
      </c>
      <c r="AK380" s="792">
        <v>4.3916155836899881E-2</v>
      </c>
      <c r="AL380" s="923">
        <v>1.2494918221210549</v>
      </c>
      <c r="AM380" s="923">
        <v>0</v>
      </c>
      <c r="AN380" s="937">
        <v>29.701249456863493</v>
      </c>
      <c r="AO380" s="937">
        <v>108.68647446783235</v>
      </c>
      <c r="AP380" s="792">
        <v>0.3027888380249909</v>
      </c>
      <c r="AQ380" s="937">
        <v>40.976186141780119</v>
      </c>
      <c r="AR380" s="886">
        <v>0</v>
      </c>
      <c r="AS380" s="923">
        <v>0</v>
      </c>
      <c r="AT380" s="923">
        <v>0</v>
      </c>
      <c r="AU380" s="949">
        <v>0</v>
      </c>
      <c r="AV380" s="944">
        <v>0</v>
      </c>
      <c r="AW380" s="923">
        <v>0</v>
      </c>
      <c r="AX380" s="23">
        <v>0</v>
      </c>
      <c r="AY380" s="937">
        <v>40.976186141780119</v>
      </c>
      <c r="AZ380" s="923">
        <v>-26.266267661305633</v>
      </c>
      <c r="BA380" s="950">
        <v>14.709918480474485</v>
      </c>
      <c r="BB380" s="951">
        <v>39.017032327512034</v>
      </c>
      <c r="BL380" s="887"/>
      <c r="BN380" s="945"/>
    </row>
    <row r="381" spans="3:66">
      <c r="C381" s="841" t="s">
        <v>61</v>
      </c>
      <c r="D381" s="842" t="s">
        <v>67</v>
      </c>
      <c r="E381" s="842">
        <v>4225</v>
      </c>
      <c r="F381" s="829">
        <v>200</v>
      </c>
      <c r="G381" s="830">
        <v>2025</v>
      </c>
      <c r="H381" s="830">
        <v>5</v>
      </c>
      <c r="I381" s="830">
        <v>2030</v>
      </c>
      <c r="J381" s="830">
        <v>30</v>
      </c>
      <c r="K381" s="843">
        <v>1435.7291692179047</v>
      </c>
      <c r="L381" s="843" t="s">
        <v>224</v>
      </c>
      <c r="M381" s="844">
        <v>0</v>
      </c>
      <c r="N381" s="844">
        <v>0</v>
      </c>
      <c r="O381" s="845">
        <v>28.451757634742439</v>
      </c>
      <c r="P381" s="844">
        <v>0.35</v>
      </c>
      <c r="Q381" s="845">
        <v>60.578257158880298</v>
      </c>
      <c r="R381" s="829" t="s">
        <v>19</v>
      </c>
      <c r="S381" s="836" t="s">
        <v>223</v>
      </c>
      <c r="T381" s="836" t="s">
        <v>27</v>
      </c>
      <c r="U381" s="846" t="s">
        <v>27</v>
      </c>
      <c r="V381" s="847" t="s">
        <v>23</v>
      </c>
      <c r="W381" s="848" t="s">
        <v>23</v>
      </c>
      <c r="X381" s="848" t="s">
        <v>23</v>
      </c>
      <c r="Y381" s="849" t="s">
        <v>23</v>
      </c>
      <c r="Z381" s="850" t="s">
        <v>23</v>
      </c>
      <c r="AD381" s="952" t="s">
        <v>67</v>
      </c>
      <c r="AE381" s="947">
        <v>4225</v>
      </c>
      <c r="AF381" s="923">
        <v>1435.7291692179047</v>
      </c>
      <c r="AG381" s="923">
        <v>60.578257158880298</v>
      </c>
      <c r="AH381" s="948">
        <v>5.2290000000000003E-2</v>
      </c>
      <c r="AI381" s="937">
        <v>78.24191532524209</v>
      </c>
      <c r="AJ381" s="937">
        <v>28.451757634742439</v>
      </c>
      <c r="AK381" s="792">
        <v>4.3916155836899881E-2</v>
      </c>
      <c r="AL381" s="923">
        <v>1.2494918221210549</v>
      </c>
      <c r="AM381" s="923">
        <v>0</v>
      </c>
      <c r="AN381" s="937">
        <v>29.701249456863493</v>
      </c>
      <c r="AO381" s="937">
        <v>107.94316478210558</v>
      </c>
      <c r="AP381" s="792">
        <v>0.30416623025926443</v>
      </c>
      <c r="AQ381" s="937">
        <v>40.511660594971431</v>
      </c>
      <c r="AR381" s="886">
        <v>0</v>
      </c>
      <c r="AS381" s="923">
        <v>0</v>
      </c>
      <c r="AT381" s="923">
        <v>0</v>
      </c>
      <c r="AU381" s="949">
        <v>0</v>
      </c>
      <c r="AV381" s="944">
        <v>0</v>
      </c>
      <c r="AW381" s="923">
        <v>0</v>
      </c>
      <c r="AX381" s="23">
        <v>0</v>
      </c>
      <c r="AY381" s="937">
        <v>40.511660594971431</v>
      </c>
      <c r="AZ381" s="923">
        <v>-28.78175177786278</v>
      </c>
      <c r="BA381" s="950">
        <v>11.729908817108651</v>
      </c>
      <c r="BB381" s="951">
        <v>31.254297200579249</v>
      </c>
      <c r="BL381" s="887"/>
      <c r="BN381" s="945"/>
    </row>
    <row r="382" spans="3:66">
      <c r="C382" s="841" t="s">
        <v>238</v>
      </c>
      <c r="D382" s="842" t="s">
        <v>68</v>
      </c>
      <c r="E382" s="842">
        <v>6130</v>
      </c>
      <c r="F382" s="829">
        <v>200</v>
      </c>
      <c r="G382" s="830">
        <v>2025</v>
      </c>
      <c r="H382" s="830">
        <v>5</v>
      </c>
      <c r="I382" s="830">
        <v>2030</v>
      </c>
      <c r="J382" s="830">
        <v>30</v>
      </c>
      <c r="K382" s="843">
        <v>1393.0837483500461</v>
      </c>
      <c r="L382" s="843" t="s">
        <v>224</v>
      </c>
      <c r="M382" s="844">
        <v>0</v>
      </c>
      <c r="N382" s="844">
        <v>0</v>
      </c>
      <c r="O382" s="845">
        <v>28.451757634742439</v>
      </c>
      <c r="P382" s="844">
        <v>0.35</v>
      </c>
      <c r="Q382" s="845">
        <v>60.578257158880298</v>
      </c>
      <c r="R382" s="829" t="s">
        <v>19</v>
      </c>
      <c r="S382" s="836" t="s">
        <v>223</v>
      </c>
      <c r="T382" s="836" t="s">
        <v>27</v>
      </c>
      <c r="U382" s="846" t="s">
        <v>27</v>
      </c>
      <c r="V382" s="847" t="s">
        <v>23</v>
      </c>
      <c r="W382" s="848" t="s">
        <v>23</v>
      </c>
      <c r="X382" s="848" t="s">
        <v>23</v>
      </c>
      <c r="Y382" s="849" t="s">
        <v>23</v>
      </c>
      <c r="Z382" s="850" t="s">
        <v>23</v>
      </c>
      <c r="AD382" s="952" t="s">
        <v>68</v>
      </c>
      <c r="AE382" s="947">
        <v>6130</v>
      </c>
      <c r="AF382" s="923">
        <v>1393.0837483500461</v>
      </c>
      <c r="AG382" s="923">
        <v>60.578257158880298</v>
      </c>
      <c r="AH382" s="948">
        <v>5.2290000000000003E-2</v>
      </c>
      <c r="AI382" s="937">
        <v>76.011986268061762</v>
      </c>
      <c r="AJ382" s="937">
        <v>28.451757634742439</v>
      </c>
      <c r="AK382" s="792">
        <v>4.3916155836899881E-2</v>
      </c>
      <c r="AL382" s="923">
        <v>1.2494918221210549</v>
      </c>
      <c r="AM382" s="923">
        <v>0</v>
      </c>
      <c r="AN382" s="937">
        <v>29.701249456863493</v>
      </c>
      <c r="AO382" s="937">
        <v>105.71323572492525</v>
      </c>
      <c r="AP382" s="792">
        <v>0.41249600628770289</v>
      </c>
      <c r="AQ382" s="937">
        <v>29.25536438951152</v>
      </c>
      <c r="AR382" s="886">
        <v>0</v>
      </c>
      <c r="AS382" s="923">
        <v>0</v>
      </c>
      <c r="AT382" s="923">
        <v>0</v>
      </c>
      <c r="AU382" s="949">
        <v>0</v>
      </c>
      <c r="AV382" s="944">
        <v>0</v>
      </c>
      <c r="AW382" s="923">
        <v>0</v>
      </c>
      <c r="AX382" s="23">
        <v>0</v>
      </c>
      <c r="AY382" s="937">
        <v>29.25536438951152</v>
      </c>
      <c r="AZ382" s="923">
        <v>-28.78175177786278</v>
      </c>
      <c r="BA382" s="950">
        <v>0.4736126116487398</v>
      </c>
      <c r="BB382" s="951">
        <v>1.7113826028935233</v>
      </c>
      <c r="BL382" s="887"/>
      <c r="BN382" s="945"/>
    </row>
    <row r="383" spans="3:66">
      <c r="C383" s="826" t="s">
        <v>28</v>
      </c>
      <c r="D383" s="827" t="s">
        <v>138</v>
      </c>
      <c r="E383" s="827">
        <v>0</v>
      </c>
      <c r="F383" s="852">
        <v>200</v>
      </c>
      <c r="G383" s="853">
        <v>2027</v>
      </c>
      <c r="H383" s="854">
        <v>5</v>
      </c>
      <c r="I383" s="855">
        <v>2032</v>
      </c>
      <c r="J383" s="853">
        <v>30</v>
      </c>
      <c r="K383" s="856">
        <v>6011.0471895916826</v>
      </c>
      <c r="L383" s="856" t="s">
        <v>224</v>
      </c>
      <c r="M383" s="857">
        <v>0</v>
      </c>
      <c r="N383" s="857">
        <v>0</v>
      </c>
      <c r="O383" s="858">
        <v>63.213031562500007</v>
      </c>
      <c r="P383" s="857">
        <v>0.35</v>
      </c>
      <c r="Q383" s="858">
        <v>121.91625769852928</v>
      </c>
      <c r="R383" s="852" t="s">
        <v>19</v>
      </c>
      <c r="S383" s="859" t="s">
        <v>226</v>
      </c>
      <c r="T383" s="859" t="s">
        <v>27</v>
      </c>
      <c r="U383" s="860" t="s">
        <v>27</v>
      </c>
      <c r="V383" s="861" t="s">
        <v>23</v>
      </c>
      <c r="W383" s="862" t="s">
        <v>23</v>
      </c>
      <c r="X383" s="862" t="s">
        <v>23</v>
      </c>
      <c r="Y383" s="863" t="s">
        <v>23</v>
      </c>
      <c r="Z383" s="696" t="s">
        <v>23</v>
      </c>
      <c r="AD383" s="946" t="s">
        <v>138</v>
      </c>
      <c r="AE383" s="947">
        <v>0</v>
      </c>
      <c r="AF383" s="923">
        <v>6011.0471895916826</v>
      </c>
      <c r="AG383" s="923">
        <v>121.91625769852928</v>
      </c>
      <c r="AH383" s="948">
        <v>5.2019999999999997E-2</v>
      </c>
      <c r="AI383" s="937">
        <v>319.03675852803678</v>
      </c>
      <c r="AJ383" s="937">
        <v>63.213031562500007</v>
      </c>
      <c r="AK383" s="792">
        <v>9.424209404023759E-2</v>
      </c>
      <c r="AL383" s="923">
        <v>5.9573284650816323</v>
      </c>
      <c r="AM383" s="923">
        <v>0</v>
      </c>
      <c r="AN383" s="937">
        <v>69.170360027581637</v>
      </c>
      <c r="AO383" s="937">
        <v>388.20711855561842</v>
      </c>
      <c r="AP383" s="792">
        <v>0.84433555100378521</v>
      </c>
      <c r="AQ383" s="937">
        <v>52.48610112528165</v>
      </c>
      <c r="AR383" s="886">
        <v>0</v>
      </c>
      <c r="AS383" s="923">
        <v>0</v>
      </c>
      <c r="AT383" s="923">
        <v>0</v>
      </c>
      <c r="AU383" s="949">
        <v>0</v>
      </c>
      <c r="AV383" s="944">
        <v>0</v>
      </c>
      <c r="AW383" s="923">
        <v>0</v>
      </c>
      <c r="AX383" s="23">
        <v>0</v>
      </c>
      <c r="AY383" s="937">
        <v>52.48610112528165</v>
      </c>
      <c r="AZ383" s="986">
        <v>-8.8096821127286464</v>
      </c>
      <c r="BA383" s="950">
        <v>52.48610112528165</v>
      </c>
      <c r="BB383" s="951">
        <v>388.20711855561842</v>
      </c>
      <c r="BL383" s="887"/>
      <c r="BN383" s="945"/>
    </row>
    <row r="384" spans="3:66">
      <c r="C384" s="841" t="s">
        <v>234</v>
      </c>
      <c r="D384" s="842" t="s">
        <v>64</v>
      </c>
      <c r="E384" s="842">
        <v>19</v>
      </c>
      <c r="F384" s="829">
        <v>200</v>
      </c>
      <c r="G384" s="830">
        <v>2027</v>
      </c>
      <c r="H384" s="830">
        <v>5</v>
      </c>
      <c r="I384" s="830">
        <v>2032</v>
      </c>
      <c r="J384" s="830">
        <v>30</v>
      </c>
      <c r="K384" s="843">
        <v>6672.2623804467685</v>
      </c>
      <c r="L384" s="843" t="s">
        <v>224</v>
      </c>
      <c r="M384" s="844">
        <v>0</v>
      </c>
      <c r="N384" s="844">
        <v>0</v>
      </c>
      <c r="O384" s="845">
        <v>63.213031562500007</v>
      </c>
      <c r="P384" s="844">
        <v>0.35</v>
      </c>
      <c r="Q384" s="845">
        <v>121.91625769852928</v>
      </c>
      <c r="R384" s="829" t="s">
        <v>19</v>
      </c>
      <c r="S384" s="836" t="s">
        <v>226</v>
      </c>
      <c r="T384" s="836" t="s">
        <v>27</v>
      </c>
      <c r="U384" s="846" t="s">
        <v>27</v>
      </c>
      <c r="V384" s="847" t="s">
        <v>23</v>
      </c>
      <c r="W384" s="848" t="s">
        <v>23</v>
      </c>
      <c r="X384" s="848" t="s">
        <v>23</v>
      </c>
      <c r="Y384" s="849" t="s">
        <v>23</v>
      </c>
      <c r="Z384" s="850" t="s">
        <v>23</v>
      </c>
      <c r="AD384" s="952" t="s">
        <v>64</v>
      </c>
      <c r="AE384" s="947">
        <v>19</v>
      </c>
      <c r="AF384" s="923">
        <v>6672.2623804467685</v>
      </c>
      <c r="AG384" s="923">
        <v>121.91625769852928</v>
      </c>
      <c r="AH384" s="948">
        <v>5.2019999999999997E-2</v>
      </c>
      <c r="AI384" s="937">
        <v>353.43317275631836</v>
      </c>
      <c r="AJ384" s="937">
        <v>63.213031562500007</v>
      </c>
      <c r="AK384" s="792">
        <v>9.424209404023759E-2</v>
      </c>
      <c r="AL384" s="923">
        <v>5.9573284650816323</v>
      </c>
      <c r="AM384" s="923">
        <v>0</v>
      </c>
      <c r="AN384" s="937">
        <v>69.170360027581637</v>
      </c>
      <c r="AO384" s="937">
        <v>422.60353278389999</v>
      </c>
      <c r="AP384" s="792">
        <v>0.85657332943181597</v>
      </c>
      <c r="AQ384" s="937">
        <v>56.320236412513196</v>
      </c>
      <c r="AR384" s="886">
        <v>0</v>
      </c>
      <c r="AS384" s="923">
        <v>0</v>
      </c>
      <c r="AT384" s="923">
        <v>0</v>
      </c>
      <c r="AU384" s="949">
        <v>0</v>
      </c>
      <c r="AV384" s="944">
        <v>0</v>
      </c>
      <c r="AW384" s="923">
        <v>0</v>
      </c>
      <c r="AX384" s="23">
        <v>0</v>
      </c>
      <c r="AY384" s="937">
        <v>56.320236412513196</v>
      </c>
      <c r="AZ384" s="986">
        <v>-9.6390391519495076</v>
      </c>
      <c r="BA384" s="950">
        <v>56.320236412513196</v>
      </c>
      <c r="BB384" s="951">
        <v>422.60353278389999</v>
      </c>
      <c r="BL384" s="887"/>
      <c r="BN384" s="945"/>
    </row>
    <row r="385" spans="3:66">
      <c r="C385" s="841" t="s">
        <v>235</v>
      </c>
      <c r="D385" s="842" t="s">
        <v>65</v>
      </c>
      <c r="E385" s="842">
        <v>497</v>
      </c>
      <c r="F385" s="829">
        <v>200</v>
      </c>
      <c r="G385" s="830">
        <v>2027</v>
      </c>
      <c r="H385" s="830">
        <v>5</v>
      </c>
      <c r="I385" s="830">
        <v>2032</v>
      </c>
      <c r="J385" s="830">
        <v>30</v>
      </c>
      <c r="K385" s="843">
        <v>7093.0356837181853</v>
      </c>
      <c r="L385" s="843" t="s">
        <v>224</v>
      </c>
      <c r="M385" s="844">
        <v>0</v>
      </c>
      <c r="N385" s="844">
        <v>0</v>
      </c>
      <c r="O385" s="845">
        <v>63.213031562500007</v>
      </c>
      <c r="P385" s="844">
        <v>0.35</v>
      </c>
      <c r="Q385" s="845">
        <v>121.91625769852928</v>
      </c>
      <c r="R385" s="829" t="s">
        <v>19</v>
      </c>
      <c r="S385" s="836" t="s">
        <v>226</v>
      </c>
      <c r="T385" s="836" t="s">
        <v>27</v>
      </c>
      <c r="U385" s="846" t="s">
        <v>27</v>
      </c>
      <c r="V385" s="847" t="s">
        <v>23</v>
      </c>
      <c r="W385" s="848" t="s">
        <v>23</v>
      </c>
      <c r="X385" s="848" t="s">
        <v>23</v>
      </c>
      <c r="Y385" s="849" t="s">
        <v>23</v>
      </c>
      <c r="Z385" s="850" t="s">
        <v>23</v>
      </c>
      <c r="AD385" s="952" t="s">
        <v>65</v>
      </c>
      <c r="AE385" s="947">
        <v>497</v>
      </c>
      <c r="AF385" s="923">
        <v>7093.0356837181853</v>
      </c>
      <c r="AG385" s="923">
        <v>121.91625769852928</v>
      </c>
      <c r="AH385" s="948">
        <v>5.2019999999999997E-2</v>
      </c>
      <c r="AI385" s="937">
        <v>375.32179999249746</v>
      </c>
      <c r="AJ385" s="937">
        <v>63.213031562500007</v>
      </c>
      <c r="AK385" s="792">
        <v>9.424209404023759E-2</v>
      </c>
      <c r="AL385" s="923">
        <v>5.9573284650816323</v>
      </c>
      <c r="AM385" s="923">
        <v>0</v>
      </c>
      <c r="AN385" s="937">
        <v>69.170360027581637</v>
      </c>
      <c r="AO385" s="937">
        <v>444.4921600200791</v>
      </c>
      <c r="AP385" s="792">
        <v>0.48943997659089622</v>
      </c>
      <c r="AQ385" s="937">
        <v>103.67178118749337</v>
      </c>
      <c r="AR385" s="886">
        <v>0</v>
      </c>
      <c r="AS385" s="923">
        <v>0</v>
      </c>
      <c r="AT385" s="923">
        <v>0</v>
      </c>
      <c r="AU385" s="949">
        <v>0</v>
      </c>
      <c r="AV385" s="944">
        <v>0</v>
      </c>
      <c r="AW385" s="923">
        <v>0</v>
      </c>
      <c r="AX385" s="23">
        <v>0</v>
      </c>
      <c r="AY385" s="937">
        <v>103.67178118749337</v>
      </c>
      <c r="AZ385" s="986">
        <v>-17.933203711929078</v>
      </c>
      <c r="BA385" s="950">
        <v>103.67178118749337</v>
      </c>
      <c r="BB385" s="951">
        <v>444.4921600200791</v>
      </c>
      <c r="BL385" s="887"/>
      <c r="BN385" s="945"/>
    </row>
    <row r="386" spans="3:66">
      <c r="C386" s="841" t="s">
        <v>236</v>
      </c>
      <c r="D386" s="842" t="s">
        <v>56</v>
      </c>
      <c r="E386" s="842">
        <v>2353</v>
      </c>
      <c r="F386" s="829">
        <v>200</v>
      </c>
      <c r="G386" s="830">
        <v>2027</v>
      </c>
      <c r="H386" s="830">
        <v>5</v>
      </c>
      <c r="I386" s="830">
        <v>2032</v>
      </c>
      <c r="J386" s="830">
        <v>30</v>
      </c>
      <c r="K386" s="843">
        <v>6251.4890771753498</v>
      </c>
      <c r="L386" s="843" t="s">
        <v>224</v>
      </c>
      <c r="M386" s="844">
        <v>0</v>
      </c>
      <c r="N386" s="844">
        <v>0</v>
      </c>
      <c r="O386" s="845">
        <v>63.213031562500007</v>
      </c>
      <c r="P386" s="844">
        <v>0.35</v>
      </c>
      <c r="Q386" s="845">
        <v>121.91625769852928</v>
      </c>
      <c r="R386" s="829" t="s">
        <v>19</v>
      </c>
      <c r="S386" s="836" t="s">
        <v>226</v>
      </c>
      <c r="T386" s="836" t="s">
        <v>27</v>
      </c>
      <c r="U386" s="846" t="s">
        <v>27</v>
      </c>
      <c r="V386" s="847" t="s">
        <v>23</v>
      </c>
      <c r="W386" s="848" t="s">
        <v>23</v>
      </c>
      <c r="X386" s="848" t="s">
        <v>23</v>
      </c>
      <c r="Y386" s="849" t="s">
        <v>23</v>
      </c>
      <c r="Z386" s="850" t="s">
        <v>23</v>
      </c>
      <c r="AD386" s="952" t="s">
        <v>56</v>
      </c>
      <c r="AE386" s="947">
        <v>2353</v>
      </c>
      <c r="AF386" s="923">
        <v>6251.4890771753498</v>
      </c>
      <c r="AG386" s="923">
        <v>121.91625769852928</v>
      </c>
      <c r="AH386" s="948">
        <v>5.2019999999999997E-2</v>
      </c>
      <c r="AI386" s="937">
        <v>331.54454552013914</v>
      </c>
      <c r="AJ386" s="937">
        <v>63.213031562500007</v>
      </c>
      <c r="AK386" s="792">
        <v>9.424209404023759E-2</v>
      </c>
      <c r="AL386" s="923">
        <v>5.9573284650816323</v>
      </c>
      <c r="AM386" s="923">
        <v>0</v>
      </c>
      <c r="AN386" s="937">
        <v>69.170360027581637</v>
      </c>
      <c r="AO386" s="937">
        <v>400.71490554772078</v>
      </c>
      <c r="AP386" s="792">
        <v>0.92999999999999983</v>
      </c>
      <c r="AQ386" s="937">
        <v>49.186785676304915</v>
      </c>
      <c r="AR386" s="886">
        <v>0</v>
      </c>
      <c r="AS386" s="923">
        <v>0</v>
      </c>
      <c r="AT386" s="923">
        <v>0</v>
      </c>
      <c r="AU386" s="949">
        <v>0</v>
      </c>
      <c r="AV386" s="944">
        <v>0</v>
      </c>
      <c r="AW386" s="923">
        <v>0</v>
      </c>
      <c r="AX386" s="23">
        <v>0</v>
      </c>
      <c r="AY386" s="937">
        <v>49.186785676304915</v>
      </c>
      <c r="AZ386" s="986">
        <v>-8.3181300138190242</v>
      </c>
      <c r="BA386" s="950">
        <v>49.186785676304915</v>
      </c>
      <c r="BB386" s="951">
        <v>400.71490554772078</v>
      </c>
      <c r="BL386" s="887"/>
      <c r="BN386" s="945"/>
    </row>
    <row r="387" spans="3:66">
      <c r="C387" s="841" t="s">
        <v>237</v>
      </c>
      <c r="D387" s="842" t="s">
        <v>66</v>
      </c>
      <c r="E387" s="842">
        <v>2814</v>
      </c>
      <c r="F387" s="829">
        <v>200</v>
      </c>
      <c r="G387" s="830">
        <v>2027</v>
      </c>
      <c r="H387" s="830">
        <v>5</v>
      </c>
      <c r="I387" s="830">
        <v>2032</v>
      </c>
      <c r="J387" s="830">
        <v>30</v>
      </c>
      <c r="K387" s="843">
        <v>6131.2681333835162</v>
      </c>
      <c r="L387" s="843" t="s">
        <v>224</v>
      </c>
      <c r="M387" s="844">
        <v>0</v>
      </c>
      <c r="N387" s="844">
        <v>0</v>
      </c>
      <c r="O387" s="845">
        <v>63.213031562500007</v>
      </c>
      <c r="P387" s="844">
        <v>0.35</v>
      </c>
      <c r="Q387" s="845">
        <v>121.91625769852928</v>
      </c>
      <c r="R387" s="829" t="s">
        <v>19</v>
      </c>
      <c r="S387" s="836" t="s">
        <v>226</v>
      </c>
      <c r="T387" s="836" t="s">
        <v>27</v>
      </c>
      <c r="U387" s="846" t="s">
        <v>27</v>
      </c>
      <c r="V387" s="847" t="s">
        <v>23</v>
      </c>
      <c r="W387" s="848" t="s">
        <v>23</v>
      </c>
      <c r="X387" s="848" t="s">
        <v>23</v>
      </c>
      <c r="Y387" s="849" t="s">
        <v>23</v>
      </c>
      <c r="Z387" s="850" t="s">
        <v>23</v>
      </c>
      <c r="AD387" s="952" t="s">
        <v>66</v>
      </c>
      <c r="AE387" s="947">
        <v>2814</v>
      </c>
      <c r="AF387" s="923">
        <v>6131.2681333835162</v>
      </c>
      <c r="AG387" s="923">
        <v>121.91625769852928</v>
      </c>
      <c r="AH387" s="948">
        <v>5.2019999999999997E-2</v>
      </c>
      <c r="AI387" s="937">
        <v>325.29065202408799</v>
      </c>
      <c r="AJ387" s="937">
        <v>63.213031562500007</v>
      </c>
      <c r="AK387" s="792">
        <v>9.424209404023759E-2</v>
      </c>
      <c r="AL387" s="923">
        <v>5.9573284650816323</v>
      </c>
      <c r="AM387" s="923">
        <v>0</v>
      </c>
      <c r="AN387" s="937">
        <v>69.170360027581637</v>
      </c>
      <c r="AO387" s="937">
        <v>394.46101205166963</v>
      </c>
      <c r="AP387" s="792">
        <v>0.92999999999999983</v>
      </c>
      <c r="AQ387" s="937">
        <v>48.419135372375621</v>
      </c>
      <c r="AR387" s="886">
        <v>0</v>
      </c>
      <c r="AS387" s="923">
        <v>0</v>
      </c>
      <c r="AT387" s="923">
        <v>0</v>
      </c>
      <c r="AU387" s="949">
        <v>0</v>
      </c>
      <c r="AV387" s="944">
        <v>0</v>
      </c>
      <c r="AW387" s="923">
        <v>0</v>
      </c>
      <c r="AX387" s="23">
        <v>0</v>
      </c>
      <c r="AY387" s="937">
        <v>48.419135372375621</v>
      </c>
      <c r="AZ387" s="986">
        <v>-8.1581659750917357</v>
      </c>
      <c r="BA387" s="950">
        <v>48.419135372375621</v>
      </c>
      <c r="BB387" s="951">
        <v>394.46101205166963</v>
      </c>
      <c r="BL387" s="887"/>
      <c r="BN387" s="945"/>
    </row>
    <row r="388" spans="3:66">
      <c r="C388" s="841" t="s">
        <v>61</v>
      </c>
      <c r="D388" s="842" t="s">
        <v>67</v>
      </c>
      <c r="E388" s="842">
        <v>4225</v>
      </c>
      <c r="F388" s="829">
        <v>200</v>
      </c>
      <c r="G388" s="830">
        <v>2027</v>
      </c>
      <c r="H388" s="830">
        <v>5</v>
      </c>
      <c r="I388" s="830">
        <v>2032</v>
      </c>
      <c r="J388" s="830">
        <v>30</v>
      </c>
      <c r="K388" s="843">
        <v>6071.1576614875994</v>
      </c>
      <c r="L388" s="843" t="s">
        <v>224</v>
      </c>
      <c r="M388" s="844">
        <v>0</v>
      </c>
      <c r="N388" s="844">
        <v>0</v>
      </c>
      <c r="O388" s="845">
        <v>63.213031562500007</v>
      </c>
      <c r="P388" s="844">
        <v>0.35</v>
      </c>
      <c r="Q388" s="845">
        <v>121.91625769852928</v>
      </c>
      <c r="R388" s="829" t="s">
        <v>19</v>
      </c>
      <c r="S388" s="836" t="s">
        <v>226</v>
      </c>
      <c r="T388" s="836" t="s">
        <v>27</v>
      </c>
      <c r="U388" s="846" t="s">
        <v>27</v>
      </c>
      <c r="V388" s="847" t="s">
        <v>23</v>
      </c>
      <c r="W388" s="848" t="s">
        <v>23</v>
      </c>
      <c r="X388" s="848" t="s">
        <v>23</v>
      </c>
      <c r="Y388" s="849" t="s">
        <v>23</v>
      </c>
      <c r="Z388" s="850" t="s">
        <v>23</v>
      </c>
      <c r="AD388" s="952" t="s">
        <v>67</v>
      </c>
      <c r="AE388" s="947">
        <v>4225</v>
      </c>
      <c r="AF388" s="923">
        <v>6071.1576614875994</v>
      </c>
      <c r="AG388" s="923">
        <v>121.91625769852928</v>
      </c>
      <c r="AH388" s="948">
        <v>5.2019999999999997E-2</v>
      </c>
      <c r="AI388" s="937">
        <v>322.16370527606239</v>
      </c>
      <c r="AJ388" s="937">
        <v>63.213031562500007</v>
      </c>
      <c r="AK388" s="792">
        <v>9.424209404023759E-2</v>
      </c>
      <c r="AL388" s="923">
        <v>5.9573284650816323</v>
      </c>
      <c r="AM388" s="923">
        <v>0</v>
      </c>
      <c r="AN388" s="937">
        <v>69.170360027581637</v>
      </c>
      <c r="AO388" s="937">
        <v>391.33406530364402</v>
      </c>
      <c r="AP388" s="792">
        <v>0.92999999999999983</v>
      </c>
      <c r="AQ388" s="937">
        <v>48.03531022041097</v>
      </c>
      <c r="AR388" s="886">
        <v>0</v>
      </c>
      <c r="AS388" s="923">
        <v>0</v>
      </c>
      <c r="AT388" s="923">
        <v>0</v>
      </c>
      <c r="AU388" s="949">
        <v>0</v>
      </c>
      <c r="AV388" s="944">
        <v>0</v>
      </c>
      <c r="AW388" s="923">
        <v>0</v>
      </c>
      <c r="AX388" s="23">
        <v>0</v>
      </c>
      <c r="AY388" s="937">
        <v>48.03531022041097</v>
      </c>
      <c r="AZ388" s="986">
        <v>-8.0781839557280914</v>
      </c>
      <c r="BA388" s="950">
        <v>48.03531022041097</v>
      </c>
      <c r="BB388" s="951">
        <v>391.33406530364402</v>
      </c>
      <c r="BL388" s="887"/>
      <c r="BN388" s="945"/>
    </row>
    <row r="389" spans="3:66">
      <c r="C389" s="841" t="s">
        <v>238</v>
      </c>
      <c r="D389" s="842" t="s">
        <v>68</v>
      </c>
      <c r="E389" s="842">
        <v>6130</v>
      </c>
      <c r="F389" s="829">
        <v>200</v>
      </c>
      <c r="G389" s="830">
        <v>2027</v>
      </c>
      <c r="H389" s="830">
        <v>5</v>
      </c>
      <c r="I389" s="830">
        <v>2032</v>
      </c>
      <c r="J389" s="830">
        <v>30</v>
      </c>
      <c r="K389" s="843">
        <v>5890.8262457998489</v>
      </c>
      <c r="L389" s="843" t="s">
        <v>224</v>
      </c>
      <c r="M389" s="844">
        <v>0</v>
      </c>
      <c r="N389" s="844">
        <v>0</v>
      </c>
      <c r="O389" s="845">
        <v>63.213031562500007</v>
      </c>
      <c r="P389" s="844">
        <v>0.35</v>
      </c>
      <c r="Q389" s="845">
        <v>121.91625769852928</v>
      </c>
      <c r="R389" s="829" t="s">
        <v>19</v>
      </c>
      <c r="S389" s="836" t="s">
        <v>226</v>
      </c>
      <c r="T389" s="836" t="s">
        <v>27</v>
      </c>
      <c r="U389" s="846" t="s">
        <v>27</v>
      </c>
      <c r="V389" s="847" t="s">
        <v>23</v>
      </c>
      <c r="W389" s="848" t="s">
        <v>23</v>
      </c>
      <c r="X389" s="848" t="s">
        <v>23</v>
      </c>
      <c r="Y389" s="849" t="s">
        <v>23</v>
      </c>
      <c r="Z389" s="850" t="s">
        <v>23</v>
      </c>
      <c r="AD389" s="952" t="s">
        <v>68</v>
      </c>
      <c r="AE389" s="947">
        <v>6130</v>
      </c>
      <c r="AF389" s="923">
        <v>5890.8262457998489</v>
      </c>
      <c r="AG389" s="923">
        <v>121.91625769852928</v>
      </c>
      <c r="AH389" s="948">
        <v>5.2019999999999997E-2</v>
      </c>
      <c r="AI389" s="937">
        <v>312.78286503198558</v>
      </c>
      <c r="AJ389" s="937">
        <v>63.213031562500007</v>
      </c>
      <c r="AK389" s="792">
        <v>9.424209404023759E-2</v>
      </c>
      <c r="AL389" s="923">
        <v>5.9573284650816323</v>
      </c>
      <c r="AM389" s="923">
        <v>0</v>
      </c>
      <c r="AN389" s="937">
        <v>69.170360027581637</v>
      </c>
      <c r="AO389" s="937">
        <v>381.95322505956722</v>
      </c>
      <c r="AP389" s="792">
        <v>0.92999999999999983</v>
      </c>
      <c r="AQ389" s="937">
        <v>46.883834764517026</v>
      </c>
      <c r="AR389" s="886">
        <v>0</v>
      </c>
      <c r="AS389" s="923">
        <v>0</v>
      </c>
      <c r="AT389" s="923">
        <v>0</v>
      </c>
      <c r="AU389" s="949">
        <v>0</v>
      </c>
      <c r="AV389" s="944">
        <v>0</v>
      </c>
      <c r="AW389" s="923">
        <v>0</v>
      </c>
      <c r="AX389" s="23">
        <v>0</v>
      </c>
      <c r="AY389" s="937">
        <v>46.883834764517026</v>
      </c>
      <c r="AZ389" s="986">
        <v>-7.8382378976371569</v>
      </c>
      <c r="BA389" s="950">
        <v>46.883834764517026</v>
      </c>
      <c r="BB389" s="951">
        <v>381.95322505956722</v>
      </c>
      <c r="BL389" s="887"/>
      <c r="BN389" s="945"/>
    </row>
    <row r="390" spans="3:66">
      <c r="C390" s="826" t="s">
        <v>29</v>
      </c>
      <c r="D390" s="827" t="s">
        <v>139</v>
      </c>
      <c r="E390" s="827" t="s">
        <v>19</v>
      </c>
      <c r="F390" s="852">
        <v>600</v>
      </c>
      <c r="G390" s="853">
        <v>2030</v>
      </c>
      <c r="H390" s="854">
        <v>5</v>
      </c>
      <c r="I390" s="855">
        <v>2035</v>
      </c>
      <c r="J390" s="853">
        <v>60</v>
      </c>
      <c r="K390" s="856">
        <v>9662.0899895204802</v>
      </c>
      <c r="L390" s="856">
        <v>9.7419216719999984</v>
      </c>
      <c r="M390" s="857">
        <v>0</v>
      </c>
      <c r="N390" s="857">
        <v>0</v>
      </c>
      <c r="O390" s="858">
        <v>97.419216720000009</v>
      </c>
      <c r="P390" s="857">
        <v>0</v>
      </c>
      <c r="Q390" s="858">
        <v>17</v>
      </c>
      <c r="R390" s="852">
        <v>9180</v>
      </c>
      <c r="S390" s="859">
        <v>0.37169297166632898</v>
      </c>
      <c r="T390" s="859">
        <v>0.02</v>
      </c>
      <c r="U390" s="860">
        <v>0.05</v>
      </c>
      <c r="V390" s="861">
        <v>720</v>
      </c>
      <c r="W390" s="862">
        <v>0</v>
      </c>
      <c r="X390" s="862">
        <v>0</v>
      </c>
      <c r="Y390" s="863">
        <v>0</v>
      </c>
      <c r="Z390" s="696">
        <v>0</v>
      </c>
      <c r="AD390" s="946" t="s">
        <v>139</v>
      </c>
      <c r="AE390" s="947" t="s">
        <v>19</v>
      </c>
      <c r="AF390" s="923">
        <v>9662.0899895204802</v>
      </c>
      <c r="AG390" s="923">
        <v>17</v>
      </c>
      <c r="AH390" s="948">
        <v>3.9190000000000003E-2</v>
      </c>
      <c r="AI390" s="937">
        <v>379.32353668930767</v>
      </c>
      <c r="AJ390" s="937">
        <v>97.419216720000009</v>
      </c>
      <c r="AK390" s="792">
        <v>9.424209404023759E-2</v>
      </c>
      <c r="AL390" s="923">
        <v>9.1809909834525261</v>
      </c>
      <c r="AM390" s="923">
        <v>0</v>
      </c>
      <c r="AN390" s="937">
        <v>106.60020770345254</v>
      </c>
      <c r="AO390" s="937">
        <v>485.92374439276023</v>
      </c>
      <c r="AP390" s="792">
        <v>0.92999999999999994</v>
      </c>
      <c r="AQ390" s="937">
        <v>59.645964598708723</v>
      </c>
      <c r="AR390" s="886">
        <v>0</v>
      </c>
      <c r="AS390" s="923">
        <v>0</v>
      </c>
      <c r="AT390" s="923">
        <v>0</v>
      </c>
      <c r="AU390" s="949">
        <v>9.7419216719999984</v>
      </c>
      <c r="AV390" s="944">
        <v>0</v>
      </c>
      <c r="AW390" s="923">
        <v>0</v>
      </c>
      <c r="AX390" s="23">
        <v>0</v>
      </c>
      <c r="AY390" s="937">
        <v>69.387886270708719</v>
      </c>
      <c r="AZ390" s="923">
        <v>-20.662253860134935</v>
      </c>
      <c r="BA390" s="950">
        <v>48.72563241057378</v>
      </c>
      <c r="BB390" s="951">
        <v>341.22586839550684</v>
      </c>
      <c r="BL390" s="887"/>
      <c r="BN390" s="945"/>
    </row>
    <row r="391" spans="3:66">
      <c r="C391" s="841" t="s">
        <v>234</v>
      </c>
      <c r="D391" s="842" t="s">
        <v>64</v>
      </c>
      <c r="E391" s="842">
        <v>19</v>
      </c>
      <c r="F391" s="829">
        <v>600</v>
      </c>
      <c r="G391" s="830">
        <v>2030</v>
      </c>
      <c r="H391" s="830">
        <v>5</v>
      </c>
      <c r="I391" s="830">
        <v>2035</v>
      </c>
      <c r="J391" s="830">
        <v>60</v>
      </c>
      <c r="K391" s="843">
        <v>10531.678088577324</v>
      </c>
      <c r="L391" s="843">
        <v>9.7419216719999984</v>
      </c>
      <c r="M391" s="844">
        <v>0</v>
      </c>
      <c r="N391" s="844">
        <v>0</v>
      </c>
      <c r="O391" s="845">
        <v>97.419216720000009</v>
      </c>
      <c r="P391" s="844">
        <v>0</v>
      </c>
      <c r="Q391" s="845">
        <v>17</v>
      </c>
      <c r="R391" s="829">
        <v>9180</v>
      </c>
      <c r="S391" s="836">
        <v>0.37169297166632898</v>
      </c>
      <c r="T391" s="836">
        <v>0.02</v>
      </c>
      <c r="U391" s="846">
        <v>0.05</v>
      </c>
      <c r="V391" s="847">
        <v>720</v>
      </c>
      <c r="W391" s="848">
        <v>0</v>
      </c>
      <c r="X391" s="848">
        <v>0</v>
      </c>
      <c r="Y391" s="849">
        <v>0</v>
      </c>
      <c r="Z391" s="850">
        <v>0</v>
      </c>
      <c r="AD391" s="952" t="s">
        <v>64</v>
      </c>
      <c r="AE391" s="947">
        <v>19</v>
      </c>
      <c r="AF391" s="923">
        <v>10531.678088577324</v>
      </c>
      <c r="AG391" s="923">
        <v>17</v>
      </c>
      <c r="AH391" s="948">
        <v>3.9190000000000003E-2</v>
      </c>
      <c r="AI391" s="937">
        <v>413.40269429134537</v>
      </c>
      <c r="AJ391" s="937">
        <v>97.419216720000009</v>
      </c>
      <c r="AK391" s="792">
        <v>9.424209404023759E-2</v>
      </c>
      <c r="AL391" s="923">
        <v>9.1809909834525261</v>
      </c>
      <c r="AM391" s="923">
        <v>0</v>
      </c>
      <c r="AN391" s="937">
        <v>106.60020770345254</v>
      </c>
      <c r="AO391" s="937">
        <v>520.00290199479787</v>
      </c>
      <c r="AP391" s="792">
        <v>0.92999999999999994</v>
      </c>
      <c r="AQ391" s="937">
        <v>63.82909878661534</v>
      </c>
      <c r="AR391" s="886">
        <v>0</v>
      </c>
      <c r="AS391" s="923">
        <v>0</v>
      </c>
      <c r="AT391" s="923">
        <v>0</v>
      </c>
      <c r="AU391" s="949">
        <v>9.7419216719999984</v>
      </c>
      <c r="AV391" s="944">
        <v>0</v>
      </c>
      <c r="AW391" s="923">
        <v>0</v>
      </c>
      <c r="AX391" s="23">
        <v>0</v>
      </c>
      <c r="AY391" s="937">
        <v>73.571020458615337</v>
      </c>
      <c r="AZ391" s="923">
        <v>-20.662253860134935</v>
      </c>
      <c r="BA391" s="950">
        <v>52.908766598480398</v>
      </c>
      <c r="BB391" s="951">
        <v>373.96126899791335</v>
      </c>
      <c r="BL391" s="887"/>
      <c r="BN391" s="945"/>
    </row>
    <row r="392" spans="3:66">
      <c r="C392" s="841" t="s">
        <v>235</v>
      </c>
      <c r="D392" s="842" t="s">
        <v>65</v>
      </c>
      <c r="E392" s="842">
        <v>497</v>
      </c>
      <c r="F392" s="829">
        <v>600</v>
      </c>
      <c r="G392" s="830">
        <v>2030</v>
      </c>
      <c r="H392" s="830">
        <v>5</v>
      </c>
      <c r="I392" s="830">
        <v>2035</v>
      </c>
      <c r="J392" s="830">
        <v>60</v>
      </c>
      <c r="K392" s="843">
        <v>11208.024387843756</v>
      </c>
      <c r="L392" s="843">
        <v>9.7419216719999984</v>
      </c>
      <c r="M392" s="844">
        <v>0</v>
      </c>
      <c r="N392" s="844">
        <v>0</v>
      </c>
      <c r="O392" s="845">
        <v>97.419216720000009</v>
      </c>
      <c r="P392" s="844">
        <v>0</v>
      </c>
      <c r="Q392" s="845">
        <v>17</v>
      </c>
      <c r="R392" s="829">
        <v>9180</v>
      </c>
      <c r="S392" s="836">
        <v>0.37169297166632898</v>
      </c>
      <c r="T392" s="836">
        <v>0.02</v>
      </c>
      <c r="U392" s="846">
        <v>0.05</v>
      </c>
      <c r="V392" s="847">
        <v>720</v>
      </c>
      <c r="W392" s="848">
        <v>0</v>
      </c>
      <c r="X392" s="848">
        <v>0</v>
      </c>
      <c r="Y392" s="849">
        <v>0</v>
      </c>
      <c r="Z392" s="850">
        <v>0</v>
      </c>
      <c r="AD392" s="952" t="s">
        <v>65</v>
      </c>
      <c r="AE392" s="947">
        <v>497</v>
      </c>
      <c r="AF392" s="923">
        <v>11208.024387843756</v>
      </c>
      <c r="AG392" s="923">
        <v>17</v>
      </c>
      <c r="AH392" s="948">
        <v>3.9190000000000003E-2</v>
      </c>
      <c r="AI392" s="937">
        <v>439.90870575959684</v>
      </c>
      <c r="AJ392" s="937">
        <v>97.419216720000009</v>
      </c>
      <c r="AK392" s="792">
        <v>9.424209404023759E-2</v>
      </c>
      <c r="AL392" s="923">
        <v>9.1809909834525261</v>
      </c>
      <c r="AM392" s="923">
        <v>0</v>
      </c>
      <c r="AN392" s="937">
        <v>106.60020770345254</v>
      </c>
      <c r="AO392" s="937">
        <v>546.50891346304934</v>
      </c>
      <c r="AP392" s="792">
        <v>0.92999999999999994</v>
      </c>
      <c r="AQ392" s="937">
        <v>67.082647599431596</v>
      </c>
      <c r="AR392" s="886">
        <v>0</v>
      </c>
      <c r="AS392" s="923">
        <v>0</v>
      </c>
      <c r="AT392" s="923">
        <v>0</v>
      </c>
      <c r="AU392" s="949">
        <v>9.7419216719999984</v>
      </c>
      <c r="AV392" s="944">
        <v>0</v>
      </c>
      <c r="AW392" s="923">
        <v>0</v>
      </c>
      <c r="AX392" s="23">
        <v>0</v>
      </c>
      <c r="AY392" s="937">
        <v>76.824569271431599</v>
      </c>
      <c r="AZ392" s="923">
        <v>-20.662253860134935</v>
      </c>
      <c r="BA392" s="950">
        <v>56.16231541129666</v>
      </c>
      <c r="BB392" s="951">
        <v>399.52330698469081</v>
      </c>
      <c r="BL392" s="887"/>
      <c r="BN392" s="945"/>
    </row>
    <row r="393" spans="3:66">
      <c r="C393" s="841" t="s">
        <v>236</v>
      </c>
      <c r="D393" s="842" t="s">
        <v>56</v>
      </c>
      <c r="E393" s="842">
        <v>2353</v>
      </c>
      <c r="F393" s="829">
        <v>600</v>
      </c>
      <c r="G393" s="830">
        <v>2030</v>
      </c>
      <c r="H393" s="830">
        <v>5</v>
      </c>
      <c r="I393" s="830">
        <v>2035</v>
      </c>
      <c r="J393" s="830">
        <v>60</v>
      </c>
      <c r="K393" s="843">
        <v>10048.573589101299</v>
      </c>
      <c r="L393" s="843">
        <v>9.7419216719999984</v>
      </c>
      <c r="M393" s="844">
        <v>0</v>
      </c>
      <c r="N393" s="844">
        <v>0</v>
      </c>
      <c r="O393" s="845">
        <v>97.419216720000009</v>
      </c>
      <c r="P393" s="844">
        <v>0</v>
      </c>
      <c r="Q393" s="845">
        <v>17</v>
      </c>
      <c r="R393" s="829">
        <v>9180</v>
      </c>
      <c r="S393" s="836">
        <v>0.37169297166632898</v>
      </c>
      <c r="T393" s="836">
        <v>0.02</v>
      </c>
      <c r="U393" s="846">
        <v>0.05</v>
      </c>
      <c r="V393" s="847">
        <v>720</v>
      </c>
      <c r="W393" s="848">
        <v>0</v>
      </c>
      <c r="X393" s="848">
        <v>0</v>
      </c>
      <c r="Y393" s="849">
        <v>0</v>
      </c>
      <c r="Z393" s="850">
        <v>0</v>
      </c>
      <c r="AD393" s="952" t="s">
        <v>56</v>
      </c>
      <c r="AE393" s="947">
        <v>2353</v>
      </c>
      <c r="AF393" s="923">
        <v>10048.573589101299</v>
      </c>
      <c r="AG393" s="923">
        <v>17</v>
      </c>
      <c r="AH393" s="948">
        <v>3.9190000000000003E-2</v>
      </c>
      <c r="AI393" s="937">
        <v>394.46982895687995</v>
      </c>
      <c r="AJ393" s="937">
        <v>97.419216720000009</v>
      </c>
      <c r="AK393" s="792">
        <v>9.424209404023759E-2</v>
      </c>
      <c r="AL393" s="923">
        <v>9.1809909834525261</v>
      </c>
      <c r="AM393" s="923">
        <v>0</v>
      </c>
      <c r="AN393" s="937">
        <v>106.60020770345254</v>
      </c>
      <c r="AO393" s="937">
        <v>501.07003666033251</v>
      </c>
      <c r="AP393" s="792">
        <v>0.92999999999999994</v>
      </c>
      <c r="AQ393" s="937">
        <v>61.505135348889446</v>
      </c>
      <c r="AR393" s="886">
        <v>0</v>
      </c>
      <c r="AS393" s="923">
        <v>0</v>
      </c>
      <c r="AT393" s="923">
        <v>0</v>
      </c>
      <c r="AU393" s="949">
        <v>9.7419216719999984</v>
      </c>
      <c r="AV393" s="944">
        <v>0</v>
      </c>
      <c r="AW393" s="923">
        <v>0</v>
      </c>
      <c r="AX393" s="23">
        <v>0</v>
      </c>
      <c r="AY393" s="937">
        <v>71.247057020889443</v>
      </c>
      <c r="AZ393" s="923">
        <v>-20.662253860134935</v>
      </c>
      <c r="BA393" s="950">
        <v>50.584803160754504</v>
      </c>
      <c r="BB393" s="951">
        <v>355.75545480823763</v>
      </c>
      <c r="BL393" s="887"/>
      <c r="BN393" s="945"/>
    </row>
    <row r="394" spans="3:66">
      <c r="C394" s="841" t="s">
        <v>237</v>
      </c>
      <c r="D394" s="842" t="s">
        <v>66</v>
      </c>
      <c r="E394" s="842">
        <v>2814</v>
      </c>
      <c r="F394" s="829">
        <v>600</v>
      </c>
      <c r="G394" s="830">
        <v>2030</v>
      </c>
      <c r="H394" s="830">
        <v>5</v>
      </c>
      <c r="I394" s="830">
        <v>2035</v>
      </c>
      <c r="J394" s="830">
        <v>60</v>
      </c>
      <c r="K394" s="843">
        <v>9855.3317893108906</v>
      </c>
      <c r="L394" s="843">
        <v>9.7419216719999984</v>
      </c>
      <c r="M394" s="844">
        <v>0</v>
      </c>
      <c r="N394" s="844">
        <v>0</v>
      </c>
      <c r="O394" s="845">
        <v>97.419216720000009</v>
      </c>
      <c r="P394" s="844">
        <v>0</v>
      </c>
      <c r="Q394" s="845">
        <v>17</v>
      </c>
      <c r="R394" s="829">
        <v>9180</v>
      </c>
      <c r="S394" s="836">
        <v>0.37169297166632898</v>
      </c>
      <c r="T394" s="836">
        <v>0.02</v>
      </c>
      <c r="U394" s="846">
        <v>0.05</v>
      </c>
      <c r="V394" s="847">
        <v>720</v>
      </c>
      <c r="W394" s="848">
        <v>0</v>
      </c>
      <c r="X394" s="848">
        <v>0</v>
      </c>
      <c r="Y394" s="849">
        <v>0</v>
      </c>
      <c r="Z394" s="850">
        <v>0</v>
      </c>
      <c r="AD394" s="952" t="s">
        <v>66</v>
      </c>
      <c r="AE394" s="947">
        <v>2814</v>
      </c>
      <c r="AF394" s="923">
        <v>9855.3317893108906</v>
      </c>
      <c r="AG394" s="923">
        <v>17</v>
      </c>
      <c r="AH394" s="948">
        <v>3.9190000000000003E-2</v>
      </c>
      <c r="AI394" s="937">
        <v>386.89668282309384</v>
      </c>
      <c r="AJ394" s="937">
        <v>97.419216720000009</v>
      </c>
      <c r="AK394" s="792">
        <v>9.424209404023759E-2</v>
      </c>
      <c r="AL394" s="923">
        <v>9.1809909834525261</v>
      </c>
      <c r="AM394" s="923">
        <v>0</v>
      </c>
      <c r="AN394" s="937">
        <v>106.60020770345254</v>
      </c>
      <c r="AO394" s="937">
        <v>493.49689052654639</v>
      </c>
      <c r="AP394" s="792">
        <v>0.92999999999999994</v>
      </c>
      <c r="AQ394" s="937">
        <v>60.575549973799092</v>
      </c>
      <c r="AR394" s="886">
        <v>0</v>
      </c>
      <c r="AS394" s="923">
        <v>0</v>
      </c>
      <c r="AT394" s="923">
        <v>0</v>
      </c>
      <c r="AU394" s="949">
        <v>9.7419216719999984</v>
      </c>
      <c r="AV394" s="944">
        <v>0</v>
      </c>
      <c r="AW394" s="923">
        <v>0</v>
      </c>
      <c r="AX394" s="23">
        <v>0</v>
      </c>
      <c r="AY394" s="937">
        <v>70.317471645799088</v>
      </c>
      <c r="AZ394" s="923">
        <v>-20.662253860134935</v>
      </c>
      <c r="BA394" s="950">
        <v>49.655217785664149</v>
      </c>
      <c r="BB394" s="951">
        <v>348.48658522703982</v>
      </c>
      <c r="BL394" s="887"/>
      <c r="BN394" s="945"/>
    </row>
    <row r="395" spans="3:66">
      <c r="C395" s="841" t="s">
        <v>61</v>
      </c>
      <c r="D395" s="842" t="s">
        <v>67</v>
      </c>
      <c r="E395" s="842">
        <v>4225</v>
      </c>
      <c r="F395" s="829">
        <v>600</v>
      </c>
      <c r="G395" s="830">
        <v>2030</v>
      </c>
      <c r="H395" s="830">
        <v>5</v>
      </c>
      <c r="I395" s="830">
        <v>2035</v>
      </c>
      <c r="J395" s="830">
        <v>60</v>
      </c>
      <c r="K395" s="843">
        <v>9855.3317893108906</v>
      </c>
      <c r="L395" s="843">
        <v>9.7419216719999984</v>
      </c>
      <c r="M395" s="844">
        <v>0</v>
      </c>
      <c r="N395" s="844">
        <v>0</v>
      </c>
      <c r="O395" s="845">
        <v>97.419216720000009</v>
      </c>
      <c r="P395" s="844">
        <v>0</v>
      </c>
      <c r="Q395" s="845">
        <v>17</v>
      </c>
      <c r="R395" s="829">
        <v>9180</v>
      </c>
      <c r="S395" s="836">
        <v>0.37169297166632898</v>
      </c>
      <c r="T395" s="836">
        <v>0.02</v>
      </c>
      <c r="U395" s="846">
        <v>0.05</v>
      </c>
      <c r="V395" s="847">
        <v>720</v>
      </c>
      <c r="W395" s="848">
        <v>0</v>
      </c>
      <c r="X395" s="848">
        <v>0</v>
      </c>
      <c r="Y395" s="849">
        <v>0</v>
      </c>
      <c r="Z395" s="850">
        <v>0</v>
      </c>
      <c r="AD395" s="952" t="s">
        <v>67</v>
      </c>
      <c r="AE395" s="947">
        <v>4225</v>
      </c>
      <c r="AF395" s="923">
        <v>9855.3317893108906</v>
      </c>
      <c r="AG395" s="923">
        <v>17</v>
      </c>
      <c r="AH395" s="948">
        <v>3.9190000000000003E-2</v>
      </c>
      <c r="AI395" s="937">
        <v>386.89668282309384</v>
      </c>
      <c r="AJ395" s="937">
        <v>97.419216720000009</v>
      </c>
      <c r="AK395" s="792">
        <v>9.424209404023759E-2</v>
      </c>
      <c r="AL395" s="923">
        <v>9.1809909834525261</v>
      </c>
      <c r="AM395" s="923">
        <v>0</v>
      </c>
      <c r="AN395" s="937">
        <v>106.60020770345254</v>
      </c>
      <c r="AO395" s="937">
        <v>493.49689052654639</v>
      </c>
      <c r="AP395" s="792">
        <v>0.92999999999999994</v>
      </c>
      <c r="AQ395" s="937">
        <v>60.575549973799092</v>
      </c>
      <c r="AR395" s="886">
        <v>0</v>
      </c>
      <c r="AS395" s="923">
        <v>0</v>
      </c>
      <c r="AT395" s="923">
        <v>0</v>
      </c>
      <c r="AU395" s="949">
        <v>9.7419216719999984</v>
      </c>
      <c r="AV395" s="944">
        <v>0</v>
      </c>
      <c r="AW395" s="923">
        <v>0</v>
      </c>
      <c r="AX395" s="23">
        <v>0</v>
      </c>
      <c r="AY395" s="937">
        <v>70.317471645799088</v>
      </c>
      <c r="AZ395" s="923">
        <v>-22.714082333249404</v>
      </c>
      <c r="BA395" s="950">
        <v>47.60338931254968</v>
      </c>
      <c r="BB395" s="951">
        <v>334.08659404879734</v>
      </c>
      <c r="BL395" s="887"/>
      <c r="BN395" s="945"/>
    </row>
    <row r="396" spans="3:66">
      <c r="C396" s="841" t="s">
        <v>238</v>
      </c>
      <c r="D396" s="842" t="s">
        <v>68</v>
      </c>
      <c r="E396" s="842">
        <v>6130</v>
      </c>
      <c r="F396" s="829">
        <v>600</v>
      </c>
      <c r="G396" s="830">
        <v>2030</v>
      </c>
      <c r="H396" s="830">
        <v>5</v>
      </c>
      <c r="I396" s="830">
        <v>2035</v>
      </c>
      <c r="J396" s="830">
        <v>60</v>
      </c>
      <c r="K396" s="843">
        <v>9565.469089625276</v>
      </c>
      <c r="L396" s="843">
        <v>9.7419216719999984</v>
      </c>
      <c r="M396" s="844">
        <v>0</v>
      </c>
      <c r="N396" s="844">
        <v>0</v>
      </c>
      <c r="O396" s="845">
        <v>97.419216720000009</v>
      </c>
      <c r="P396" s="844">
        <v>0</v>
      </c>
      <c r="Q396" s="845">
        <v>17</v>
      </c>
      <c r="R396" s="829">
        <v>9180</v>
      </c>
      <c r="S396" s="836">
        <v>0.37169297166632898</v>
      </c>
      <c r="T396" s="836">
        <v>0.02</v>
      </c>
      <c r="U396" s="846">
        <v>0.05</v>
      </c>
      <c r="V396" s="847">
        <v>720</v>
      </c>
      <c r="W396" s="848">
        <v>0</v>
      </c>
      <c r="X396" s="848">
        <v>0</v>
      </c>
      <c r="Y396" s="849">
        <v>0</v>
      </c>
      <c r="Z396" s="850">
        <v>0</v>
      </c>
      <c r="AD396" s="952" t="s">
        <v>68</v>
      </c>
      <c r="AE396" s="947">
        <v>6130</v>
      </c>
      <c r="AF396" s="923">
        <v>9565.469089625276</v>
      </c>
      <c r="AG396" s="923">
        <v>17</v>
      </c>
      <c r="AH396" s="948">
        <v>3.9190000000000003E-2</v>
      </c>
      <c r="AI396" s="937">
        <v>375.53696362241459</v>
      </c>
      <c r="AJ396" s="937">
        <v>97.419216720000009</v>
      </c>
      <c r="AK396" s="792">
        <v>9.424209404023759E-2</v>
      </c>
      <c r="AL396" s="923">
        <v>9.1809909834525261</v>
      </c>
      <c r="AM396" s="923">
        <v>0</v>
      </c>
      <c r="AN396" s="937">
        <v>106.60020770345254</v>
      </c>
      <c r="AO396" s="937">
        <v>482.13717132586714</v>
      </c>
      <c r="AP396" s="792">
        <v>0.92999999999999994</v>
      </c>
      <c r="AQ396" s="937">
        <v>59.181171911163545</v>
      </c>
      <c r="AR396" s="886">
        <v>0</v>
      </c>
      <c r="AS396" s="923">
        <v>0</v>
      </c>
      <c r="AT396" s="923">
        <v>0</v>
      </c>
      <c r="AU396" s="949">
        <v>9.7419216719999984</v>
      </c>
      <c r="AV396" s="944">
        <v>0</v>
      </c>
      <c r="AW396" s="923">
        <v>0</v>
      </c>
      <c r="AX396" s="23">
        <v>0</v>
      </c>
      <c r="AY396" s="937">
        <v>68.923093583163549</v>
      </c>
      <c r="AZ396" s="923">
        <v>-22.714082333249404</v>
      </c>
      <c r="BA396" s="950">
        <v>46.209011249914141</v>
      </c>
      <c r="BB396" s="951">
        <v>323.24553085993637</v>
      </c>
      <c r="BL396" s="887"/>
      <c r="BN396" s="945"/>
    </row>
    <row r="397" spans="3:66">
      <c r="C397" s="826" t="s">
        <v>29</v>
      </c>
      <c r="D397" s="827" t="s">
        <v>140</v>
      </c>
      <c r="E397" s="827" t="s">
        <v>19</v>
      </c>
      <c r="F397" s="852">
        <v>600</v>
      </c>
      <c r="G397" s="853">
        <v>2030</v>
      </c>
      <c r="H397" s="854">
        <v>4</v>
      </c>
      <c r="I397" s="855">
        <v>2034</v>
      </c>
      <c r="J397" s="853">
        <v>60</v>
      </c>
      <c r="K397" s="856">
        <v>6368.2283005728714</v>
      </c>
      <c r="L397" s="856">
        <v>8.7390767939999989</v>
      </c>
      <c r="M397" s="857">
        <v>0</v>
      </c>
      <c r="N397" s="857">
        <v>0</v>
      </c>
      <c r="O397" s="858">
        <v>84.52549685999999</v>
      </c>
      <c r="P397" s="857">
        <v>0</v>
      </c>
      <c r="Q397" s="858">
        <v>12</v>
      </c>
      <c r="R397" s="852">
        <v>9180</v>
      </c>
      <c r="S397" s="859">
        <v>0.37169297166632898</v>
      </c>
      <c r="T397" s="859">
        <v>0.02</v>
      </c>
      <c r="U397" s="860">
        <v>0.05</v>
      </c>
      <c r="V397" s="861">
        <v>720</v>
      </c>
      <c r="W397" s="862">
        <v>0</v>
      </c>
      <c r="X397" s="862">
        <v>0</v>
      </c>
      <c r="Y397" s="863">
        <v>0</v>
      </c>
      <c r="Z397" s="696">
        <v>0</v>
      </c>
      <c r="AD397" s="946" t="s">
        <v>140</v>
      </c>
      <c r="AE397" s="947" t="s">
        <v>19</v>
      </c>
      <c r="AF397" s="923">
        <v>6368.2283005728714</v>
      </c>
      <c r="AG397" s="923">
        <v>12</v>
      </c>
      <c r="AH397" s="948">
        <v>3.9190000000000003E-2</v>
      </c>
      <c r="AI397" s="937">
        <v>250.04114709945085</v>
      </c>
      <c r="AJ397" s="937">
        <v>84.52549685999999</v>
      </c>
      <c r="AK397" s="792">
        <v>9.424209404023759E-2</v>
      </c>
      <c r="AL397" s="923">
        <v>7.9658598238779259</v>
      </c>
      <c r="AM397" s="923">
        <v>0</v>
      </c>
      <c r="AN397" s="937">
        <v>92.49135668387791</v>
      </c>
      <c r="AO397" s="937">
        <v>342.53250378332876</v>
      </c>
      <c r="AP397" s="792">
        <v>0.92999999999999994</v>
      </c>
      <c r="AQ397" s="937">
        <v>42.045036552183532</v>
      </c>
      <c r="AR397" s="886">
        <v>0</v>
      </c>
      <c r="AS397" s="923">
        <v>0</v>
      </c>
      <c r="AT397" s="923">
        <v>0</v>
      </c>
      <c r="AU397" s="949">
        <v>8.7390767939999989</v>
      </c>
      <c r="AV397" s="944">
        <v>0</v>
      </c>
      <c r="AW397" s="923">
        <v>0</v>
      </c>
      <c r="AX397" s="23">
        <v>0</v>
      </c>
      <c r="AY397" s="937">
        <v>50.784113346183531</v>
      </c>
      <c r="AZ397" s="923">
        <v>-22.714082333249404</v>
      </c>
      <c r="BA397" s="950">
        <v>28.070031012934127</v>
      </c>
      <c r="BB397" s="951">
        <v>189.32885445086899</v>
      </c>
      <c r="BL397" s="887"/>
      <c r="BN397" s="945"/>
    </row>
    <row r="398" spans="3:66">
      <c r="C398" s="841" t="s">
        <v>234</v>
      </c>
      <c r="D398" s="842" t="s">
        <v>64</v>
      </c>
      <c r="E398" s="842">
        <v>19</v>
      </c>
      <c r="F398" s="829">
        <v>600</v>
      </c>
      <c r="G398" s="830">
        <v>2030</v>
      </c>
      <c r="H398" s="830">
        <v>4</v>
      </c>
      <c r="I398" s="830">
        <v>2034</v>
      </c>
      <c r="J398" s="830">
        <v>60</v>
      </c>
      <c r="K398" s="843">
        <v>6941.3688476244306</v>
      </c>
      <c r="L398" s="843">
        <v>8.7390767939999989</v>
      </c>
      <c r="M398" s="844">
        <v>0</v>
      </c>
      <c r="N398" s="844">
        <v>0</v>
      </c>
      <c r="O398" s="845">
        <v>84.52549685999999</v>
      </c>
      <c r="P398" s="844">
        <v>0</v>
      </c>
      <c r="Q398" s="845">
        <v>12</v>
      </c>
      <c r="R398" s="829">
        <v>9180</v>
      </c>
      <c r="S398" s="836">
        <v>0.37169297166632898</v>
      </c>
      <c r="T398" s="836">
        <v>0.02</v>
      </c>
      <c r="U398" s="846">
        <v>0.05</v>
      </c>
      <c r="V398" s="847">
        <v>720</v>
      </c>
      <c r="W398" s="848">
        <v>0</v>
      </c>
      <c r="X398" s="848">
        <v>0</v>
      </c>
      <c r="Y398" s="849">
        <v>0</v>
      </c>
      <c r="Z398" s="850">
        <v>0</v>
      </c>
      <c r="AD398" s="952" t="s">
        <v>64</v>
      </c>
      <c r="AE398" s="947">
        <v>19</v>
      </c>
      <c r="AF398" s="923">
        <v>6941.3688476244306</v>
      </c>
      <c r="AG398" s="923">
        <v>12</v>
      </c>
      <c r="AH398" s="948">
        <v>3.9190000000000003E-2</v>
      </c>
      <c r="AI398" s="937">
        <v>272.50252513840144</v>
      </c>
      <c r="AJ398" s="937">
        <v>84.52549685999999</v>
      </c>
      <c r="AK398" s="792">
        <v>9.424209404023759E-2</v>
      </c>
      <c r="AL398" s="923">
        <v>7.9658598238779259</v>
      </c>
      <c r="AM398" s="923">
        <v>0</v>
      </c>
      <c r="AN398" s="937">
        <v>92.49135668387791</v>
      </c>
      <c r="AO398" s="937">
        <v>364.99388182227938</v>
      </c>
      <c r="AP398" s="792">
        <v>0.92999999999999994</v>
      </c>
      <c r="AQ398" s="937">
        <v>44.802116391991873</v>
      </c>
      <c r="AR398" s="886">
        <v>0</v>
      </c>
      <c r="AS398" s="923">
        <v>0</v>
      </c>
      <c r="AT398" s="923">
        <v>0</v>
      </c>
      <c r="AU398" s="949">
        <v>8.7390767939999989</v>
      </c>
      <c r="AV398" s="944">
        <v>0</v>
      </c>
      <c r="AW398" s="923">
        <v>0</v>
      </c>
      <c r="AX398" s="23">
        <v>0</v>
      </c>
      <c r="AY398" s="937">
        <v>53.541193185991872</v>
      </c>
      <c r="AZ398" s="923">
        <v>-22.714082333249404</v>
      </c>
      <c r="BA398" s="950">
        <v>30.827110852742468</v>
      </c>
      <c r="BB398" s="951">
        <v>210.15046893747606</v>
      </c>
      <c r="BL398" s="887"/>
      <c r="BN398" s="945"/>
    </row>
    <row r="399" spans="3:66">
      <c r="C399" s="841" t="s">
        <v>235</v>
      </c>
      <c r="D399" s="842" t="s">
        <v>65</v>
      </c>
      <c r="E399" s="842">
        <v>497</v>
      </c>
      <c r="F399" s="829">
        <v>600</v>
      </c>
      <c r="G399" s="830">
        <v>2030</v>
      </c>
      <c r="H399" s="830">
        <v>4</v>
      </c>
      <c r="I399" s="830">
        <v>2034</v>
      </c>
      <c r="J399" s="830">
        <v>60</v>
      </c>
      <c r="K399" s="843">
        <v>7387.14482866453</v>
      </c>
      <c r="L399" s="843">
        <v>8.7390767939999989</v>
      </c>
      <c r="M399" s="844">
        <v>0</v>
      </c>
      <c r="N399" s="844">
        <v>0</v>
      </c>
      <c r="O399" s="845">
        <v>84.52549685999999</v>
      </c>
      <c r="P399" s="844">
        <v>0</v>
      </c>
      <c r="Q399" s="845">
        <v>12</v>
      </c>
      <c r="R399" s="829">
        <v>9180</v>
      </c>
      <c r="S399" s="836">
        <v>0.37169297166632898</v>
      </c>
      <c r="T399" s="836">
        <v>0.02</v>
      </c>
      <c r="U399" s="846">
        <v>0.05</v>
      </c>
      <c r="V399" s="847">
        <v>720</v>
      </c>
      <c r="W399" s="848">
        <v>0</v>
      </c>
      <c r="X399" s="848">
        <v>0</v>
      </c>
      <c r="Y399" s="849">
        <v>0</v>
      </c>
      <c r="Z399" s="850">
        <v>0</v>
      </c>
      <c r="AD399" s="952" t="s">
        <v>65</v>
      </c>
      <c r="AE399" s="947">
        <v>497</v>
      </c>
      <c r="AF399" s="923">
        <v>7387.14482866453</v>
      </c>
      <c r="AG399" s="923">
        <v>12</v>
      </c>
      <c r="AH399" s="948">
        <v>3.9190000000000003E-2</v>
      </c>
      <c r="AI399" s="937">
        <v>289.97248583536293</v>
      </c>
      <c r="AJ399" s="937">
        <v>84.52549685999999</v>
      </c>
      <c r="AK399" s="792">
        <v>9.424209404023759E-2</v>
      </c>
      <c r="AL399" s="923">
        <v>7.9658598238779259</v>
      </c>
      <c r="AM399" s="923">
        <v>0</v>
      </c>
      <c r="AN399" s="937">
        <v>92.49135668387791</v>
      </c>
      <c r="AO399" s="937">
        <v>382.46384251924087</v>
      </c>
      <c r="AP399" s="792">
        <v>0.92999999999999994</v>
      </c>
      <c r="AQ399" s="937">
        <v>46.946511822953909</v>
      </c>
      <c r="AR399" s="886">
        <v>0</v>
      </c>
      <c r="AS399" s="923">
        <v>0</v>
      </c>
      <c r="AT399" s="923">
        <v>0</v>
      </c>
      <c r="AU399" s="949">
        <v>8.7390767939999989</v>
      </c>
      <c r="AV399" s="944">
        <v>0</v>
      </c>
      <c r="AW399" s="923">
        <v>0</v>
      </c>
      <c r="AX399" s="23">
        <v>0</v>
      </c>
      <c r="AY399" s="937">
        <v>55.685588616953908</v>
      </c>
      <c r="AZ399" s="923">
        <v>-22.714082333249404</v>
      </c>
      <c r="BA399" s="950">
        <v>32.9715062837045</v>
      </c>
      <c r="BB399" s="951">
        <v>226.45731687702019</v>
      </c>
      <c r="BL399" s="887"/>
      <c r="BN399" s="945"/>
    </row>
    <row r="400" spans="3:66">
      <c r="C400" s="841" t="s">
        <v>236</v>
      </c>
      <c r="D400" s="842" t="s">
        <v>56</v>
      </c>
      <c r="E400" s="842">
        <v>2353</v>
      </c>
      <c r="F400" s="829">
        <v>600</v>
      </c>
      <c r="G400" s="830">
        <v>2030</v>
      </c>
      <c r="H400" s="830">
        <v>4</v>
      </c>
      <c r="I400" s="830">
        <v>2034</v>
      </c>
      <c r="J400" s="830">
        <v>60</v>
      </c>
      <c r="K400" s="843">
        <v>6622.9574325957865</v>
      </c>
      <c r="L400" s="843">
        <v>8.7390767939999989</v>
      </c>
      <c r="M400" s="844">
        <v>0</v>
      </c>
      <c r="N400" s="844">
        <v>0</v>
      </c>
      <c r="O400" s="845">
        <v>84.52549685999999</v>
      </c>
      <c r="P400" s="844">
        <v>0</v>
      </c>
      <c r="Q400" s="845">
        <v>12</v>
      </c>
      <c r="R400" s="829">
        <v>9180</v>
      </c>
      <c r="S400" s="836">
        <v>0.37169297166632898</v>
      </c>
      <c r="T400" s="836">
        <v>0.02</v>
      </c>
      <c r="U400" s="846">
        <v>0.05</v>
      </c>
      <c r="V400" s="847">
        <v>720</v>
      </c>
      <c r="W400" s="848">
        <v>0</v>
      </c>
      <c r="X400" s="848">
        <v>0</v>
      </c>
      <c r="Y400" s="849">
        <v>0</v>
      </c>
      <c r="Z400" s="850">
        <v>0</v>
      </c>
      <c r="AD400" s="952" t="s">
        <v>56</v>
      </c>
      <c r="AE400" s="947">
        <v>2353</v>
      </c>
      <c r="AF400" s="923">
        <v>6622.9574325957865</v>
      </c>
      <c r="AG400" s="923">
        <v>12</v>
      </c>
      <c r="AH400" s="948">
        <v>3.9190000000000003E-2</v>
      </c>
      <c r="AI400" s="937">
        <v>260.02398178342889</v>
      </c>
      <c r="AJ400" s="937">
        <v>84.52549685999999</v>
      </c>
      <c r="AK400" s="792">
        <v>9.424209404023759E-2</v>
      </c>
      <c r="AL400" s="923">
        <v>7.9658598238779259</v>
      </c>
      <c r="AM400" s="923">
        <v>0</v>
      </c>
      <c r="AN400" s="937">
        <v>92.49135668387791</v>
      </c>
      <c r="AO400" s="937">
        <v>352.51533846730683</v>
      </c>
      <c r="AP400" s="792">
        <v>0.92999999999999994</v>
      </c>
      <c r="AQ400" s="937">
        <v>43.27040536987613</v>
      </c>
      <c r="AR400" s="886">
        <v>0</v>
      </c>
      <c r="AS400" s="923">
        <v>0</v>
      </c>
      <c r="AT400" s="923">
        <v>0</v>
      </c>
      <c r="AU400" s="949">
        <v>8.7390767939999989</v>
      </c>
      <c r="AV400" s="944">
        <v>0</v>
      </c>
      <c r="AW400" s="923">
        <v>0</v>
      </c>
      <c r="AX400" s="23">
        <v>0</v>
      </c>
      <c r="AY400" s="937">
        <v>52.009482163876129</v>
      </c>
      <c r="AZ400" s="923">
        <v>-22.714082333249404</v>
      </c>
      <c r="BA400" s="950">
        <v>29.295399830626724</v>
      </c>
      <c r="BB400" s="951">
        <v>198.56144220565361</v>
      </c>
      <c r="BL400" s="887"/>
      <c r="BN400" s="945"/>
    </row>
    <row r="401" spans="3:66">
      <c r="C401" s="841" t="s">
        <v>237</v>
      </c>
      <c r="D401" s="842" t="s">
        <v>66</v>
      </c>
      <c r="E401" s="842">
        <v>2814</v>
      </c>
      <c r="F401" s="829">
        <v>600</v>
      </c>
      <c r="G401" s="830">
        <v>2030</v>
      </c>
      <c r="H401" s="830">
        <v>4</v>
      </c>
      <c r="I401" s="830">
        <v>2034</v>
      </c>
      <c r="J401" s="830">
        <v>60</v>
      </c>
      <c r="K401" s="843">
        <v>6495.5928665843285</v>
      </c>
      <c r="L401" s="843">
        <v>8.7390767939999989</v>
      </c>
      <c r="M401" s="844">
        <v>0</v>
      </c>
      <c r="N401" s="844">
        <v>0</v>
      </c>
      <c r="O401" s="845">
        <v>84.52549685999999</v>
      </c>
      <c r="P401" s="844">
        <v>0</v>
      </c>
      <c r="Q401" s="845">
        <v>12</v>
      </c>
      <c r="R401" s="829">
        <v>9180</v>
      </c>
      <c r="S401" s="836">
        <v>0.37169297166632898</v>
      </c>
      <c r="T401" s="836">
        <v>0.02</v>
      </c>
      <c r="U401" s="846">
        <v>0.05</v>
      </c>
      <c r="V401" s="847">
        <v>720</v>
      </c>
      <c r="W401" s="848">
        <v>0</v>
      </c>
      <c r="X401" s="848">
        <v>0</v>
      </c>
      <c r="Y401" s="849">
        <v>0</v>
      </c>
      <c r="Z401" s="850">
        <v>0</v>
      </c>
      <c r="AD401" s="952" t="s">
        <v>66</v>
      </c>
      <c r="AE401" s="947">
        <v>2814</v>
      </c>
      <c r="AF401" s="923">
        <v>6495.5928665843285</v>
      </c>
      <c r="AG401" s="923">
        <v>12</v>
      </c>
      <c r="AH401" s="948">
        <v>3.9190000000000003E-2</v>
      </c>
      <c r="AI401" s="937">
        <v>255.03256444143986</v>
      </c>
      <c r="AJ401" s="937">
        <v>84.52549685999999</v>
      </c>
      <c r="AK401" s="792">
        <v>9.424209404023759E-2</v>
      </c>
      <c r="AL401" s="923">
        <v>7.9658598238779259</v>
      </c>
      <c r="AM401" s="923">
        <v>0</v>
      </c>
      <c r="AN401" s="937">
        <v>92.49135668387791</v>
      </c>
      <c r="AO401" s="937">
        <v>347.52392112531777</v>
      </c>
      <c r="AP401" s="792">
        <v>0.92999999999999994</v>
      </c>
      <c r="AQ401" s="937">
        <v>42.657720961029831</v>
      </c>
      <c r="AR401" s="886">
        <v>0</v>
      </c>
      <c r="AS401" s="923">
        <v>0</v>
      </c>
      <c r="AT401" s="923">
        <v>0</v>
      </c>
      <c r="AU401" s="949">
        <v>8.7390767939999989</v>
      </c>
      <c r="AV401" s="944">
        <v>0</v>
      </c>
      <c r="AW401" s="923">
        <v>0</v>
      </c>
      <c r="AX401" s="23">
        <v>0</v>
      </c>
      <c r="AY401" s="937">
        <v>51.39679775502983</v>
      </c>
      <c r="AZ401" s="923">
        <v>-22.714082333249404</v>
      </c>
      <c r="BA401" s="950">
        <v>28.682715421780426</v>
      </c>
      <c r="BB401" s="951">
        <v>193.94067660418139</v>
      </c>
      <c r="BL401" s="887"/>
      <c r="BN401" s="945"/>
    </row>
    <row r="402" spans="3:66">
      <c r="C402" s="841" t="s">
        <v>61</v>
      </c>
      <c r="D402" s="842" t="s">
        <v>67</v>
      </c>
      <c r="E402" s="842">
        <v>4225</v>
      </c>
      <c r="F402" s="829">
        <v>600</v>
      </c>
      <c r="G402" s="830">
        <v>2030</v>
      </c>
      <c r="H402" s="830">
        <v>4</v>
      </c>
      <c r="I402" s="830">
        <v>2034</v>
      </c>
      <c r="J402" s="830">
        <v>60</v>
      </c>
      <c r="K402" s="843">
        <v>6495.5928665843285</v>
      </c>
      <c r="L402" s="843">
        <v>8.7390767939999989</v>
      </c>
      <c r="M402" s="844">
        <v>0</v>
      </c>
      <c r="N402" s="844">
        <v>0</v>
      </c>
      <c r="O402" s="845">
        <v>84.52549685999999</v>
      </c>
      <c r="P402" s="844">
        <v>0</v>
      </c>
      <c r="Q402" s="845">
        <v>12</v>
      </c>
      <c r="R402" s="829">
        <v>9180</v>
      </c>
      <c r="S402" s="836">
        <v>0.37169297166632898</v>
      </c>
      <c r="T402" s="836">
        <v>0.02</v>
      </c>
      <c r="U402" s="846">
        <v>0.05</v>
      </c>
      <c r="V402" s="847">
        <v>720</v>
      </c>
      <c r="W402" s="848">
        <v>0</v>
      </c>
      <c r="X402" s="848">
        <v>0</v>
      </c>
      <c r="Y402" s="849">
        <v>0</v>
      </c>
      <c r="Z402" s="850">
        <v>0</v>
      </c>
      <c r="AD402" s="952" t="s">
        <v>67</v>
      </c>
      <c r="AE402" s="947">
        <v>4225</v>
      </c>
      <c r="AF402" s="923">
        <v>6495.5928665843285</v>
      </c>
      <c r="AG402" s="923">
        <v>12</v>
      </c>
      <c r="AH402" s="948">
        <v>3.9190000000000003E-2</v>
      </c>
      <c r="AI402" s="937">
        <v>255.03256444143986</v>
      </c>
      <c r="AJ402" s="937">
        <v>84.52549685999999</v>
      </c>
      <c r="AK402" s="792">
        <v>9.424209404023759E-2</v>
      </c>
      <c r="AL402" s="923">
        <v>7.9658598238779259</v>
      </c>
      <c r="AM402" s="923">
        <v>0</v>
      </c>
      <c r="AN402" s="937">
        <v>92.49135668387791</v>
      </c>
      <c r="AO402" s="937">
        <v>347.52392112531777</v>
      </c>
      <c r="AP402" s="792">
        <v>0.92999999999999994</v>
      </c>
      <c r="AQ402" s="937">
        <v>42.657720961029831</v>
      </c>
      <c r="AR402" s="886">
        <v>0</v>
      </c>
      <c r="AS402" s="923">
        <v>0</v>
      </c>
      <c r="AT402" s="923">
        <v>0</v>
      </c>
      <c r="AU402" s="949">
        <v>8.7390767939999989</v>
      </c>
      <c r="AV402" s="944">
        <v>0</v>
      </c>
      <c r="AW402" s="923">
        <v>0</v>
      </c>
      <c r="AX402" s="23">
        <v>0</v>
      </c>
      <c r="AY402" s="937">
        <v>51.39679775502983</v>
      </c>
      <c r="AZ402" s="923">
        <v>-24.88937857511447</v>
      </c>
      <c r="BA402" s="950">
        <v>26.50741917991536</v>
      </c>
      <c r="BB402" s="951">
        <v>179.23222174702767</v>
      </c>
      <c r="BL402" s="887"/>
      <c r="BN402" s="945"/>
    </row>
    <row r="403" spans="3:66">
      <c r="C403" s="841" t="s">
        <v>238</v>
      </c>
      <c r="D403" s="842" t="s">
        <v>68</v>
      </c>
      <c r="E403" s="842">
        <v>6130</v>
      </c>
      <c r="F403" s="829">
        <v>600</v>
      </c>
      <c r="G403" s="830">
        <v>2030</v>
      </c>
      <c r="H403" s="830">
        <v>4</v>
      </c>
      <c r="I403" s="830">
        <v>2034</v>
      </c>
      <c r="J403" s="830">
        <v>60</v>
      </c>
      <c r="K403" s="843">
        <v>6304.5460175671424</v>
      </c>
      <c r="L403" s="843">
        <v>8.7390767939999989</v>
      </c>
      <c r="M403" s="844">
        <v>0</v>
      </c>
      <c r="N403" s="844">
        <v>0</v>
      </c>
      <c r="O403" s="845">
        <v>84.52549685999999</v>
      </c>
      <c r="P403" s="844">
        <v>0</v>
      </c>
      <c r="Q403" s="845">
        <v>12</v>
      </c>
      <c r="R403" s="829">
        <v>9180</v>
      </c>
      <c r="S403" s="836">
        <v>0.37169297166632898</v>
      </c>
      <c r="T403" s="836">
        <v>0.02</v>
      </c>
      <c r="U403" s="846">
        <v>0.05</v>
      </c>
      <c r="V403" s="847">
        <v>720</v>
      </c>
      <c r="W403" s="848">
        <v>0</v>
      </c>
      <c r="X403" s="848">
        <v>0</v>
      </c>
      <c r="Y403" s="849">
        <v>0</v>
      </c>
      <c r="Z403" s="850">
        <v>0</v>
      </c>
      <c r="AD403" s="952" t="s">
        <v>68</v>
      </c>
      <c r="AE403" s="947">
        <v>6130</v>
      </c>
      <c r="AF403" s="923">
        <v>6304.5460175671424</v>
      </c>
      <c r="AG403" s="923">
        <v>12</v>
      </c>
      <c r="AH403" s="948">
        <v>3.9190000000000003E-2</v>
      </c>
      <c r="AI403" s="937">
        <v>247.54543842845632</v>
      </c>
      <c r="AJ403" s="937">
        <v>84.52549685999999</v>
      </c>
      <c r="AK403" s="792">
        <v>9.424209404023759E-2</v>
      </c>
      <c r="AL403" s="923">
        <v>7.9658598238779259</v>
      </c>
      <c r="AM403" s="923">
        <v>0</v>
      </c>
      <c r="AN403" s="937">
        <v>92.49135668387791</v>
      </c>
      <c r="AO403" s="937">
        <v>340.03679511233423</v>
      </c>
      <c r="AP403" s="792">
        <v>0.92999999999999994</v>
      </c>
      <c r="AQ403" s="937">
        <v>41.738694347760379</v>
      </c>
      <c r="AR403" s="886">
        <v>0</v>
      </c>
      <c r="AS403" s="923">
        <v>0</v>
      </c>
      <c r="AT403" s="923">
        <v>0</v>
      </c>
      <c r="AU403" s="949">
        <v>8.7390767939999989</v>
      </c>
      <c r="AV403" s="944">
        <v>0</v>
      </c>
      <c r="AW403" s="923">
        <v>0</v>
      </c>
      <c r="AX403" s="23">
        <v>0</v>
      </c>
      <c r="AY403" s="937">
        <v>50.477771141760378</v>
      </c>
      <c r="AZ403" s="923">
        <v>-24.88937857511447</v>
      </c>
      <c r="BA403" s="950">
        <v>25.588392566645908</v>
      </c>
      <c r="BB403" s="951">
        <v>172.37280497197304</v>
      </c>
      <c r="BL403" s="887"/>
      <c r="BN403" s="945"/>
    </row>
    <row r="404" spans="3:66">
      <c r="C404" s="826" t="s">
        <v>29</v>
      </c>
      <c r="D404" s="827" t="s">
        <v>141</v>
      </c>
      <c r="E404" s="827" t="s">
        <v>19</v>
      </c>
      <c r="F404" s="852">
        <v>750</v>
      </c>
      <c r="G404" s="853">
        <v>2030</v>
      </c>
      <c r="H404" s="854">
        <v>5</v>
      </c>
      <c r="I404" s="855">
        <v>2035</v>
      </c>
      <c r="J404" s="853">
        <v>60</v>
      </c>
      <c r="K404" s="856">
        <v>10628.298988472528</v>
      </c>
      <c r="L404" s="856">
        <v>10.716113839199998</v>
      </c>
      <c r="M404" s="857">
        <v>0</v>
      </c>
      <c r="N404" s="857">
        <v>0</v>
      </c>
      <c r="O404" s="858">
        <v>107.16113839200001</v>
      </c>
      <c r="P404" s="857">
        <v>0</v>
      </c>
      <c r="Q404" s="858">
        <v>17</v>
      </c>
      <c r="R404" s="852">
        <v>12626.464646464647</v>
      </c>
      <c r="S404" s="859">
        <v>0.37169297166632898</v>
      </c>
      <c r="T404" s="859">
        <v>0.02</v>
      </c>
      <c r="U404" s="860">
        <v>0.05</v>
      </c>
      <c r="V404" s="861">
        <v>720</v>
      </c>
      <c r="W404" s="862">
        <v>0</v>
      </c>
      <c r="X404" s="862">
        <v>0</v>
      </c>
      <c r="Y404" s="863">
        <v>0</v>
      </c>
      <c r="Z404" s="696">
        <v>0</v>
      </c>
      <c r="AD404" s="946" t="s">
        <v>141</v>
      </c>
      <c r="AE404" s="947" t="s">
        <v>19</v>
      </c>
      <c r="AF404" s="923">
        <v>10628.298988472528</v>
      </c>
      <c r="AG404" s="923">
        <v>17</v>
      </c>
      <c r="AH404" s="948">
        <v>3.9190000000000003E-2</v>
      </c>
      <c r="AI404" s="937">
        <v>417.1892673582384</v>
      </c>
      <c r="AJ404" s="937">
        <v>107.16113839200001</v>
      </c>
      <c r="AK404" s="792">
        <v>9.424209404023759E-2</v>
      </c>
      <c r="AL404" s="923">
        <v>10.09909008179778</v>
      </c>
      <c r="AM404" s="923">
        <v>0</v>
      </c>
      <c r="AN404" s="937">
        <v>117.2602284737978</v>
      </c>
      <c r="AO404" s="937">
        <v>534.44949583203618</v>
      </c>
      <c r="AP404" s="792">
        <v>0.92999999999999994</v>
      </c>
      <c r="AQ404" s="937">
        <v>65.602383246432481</v>
      </c>
      <c r="AR404" s="886">
        <v>0</v>
      </c>
      <c r="AS404" s="923">
        <v>0</v>
      </c>
      <c r="AT404" s="923">
        <v>0</v>
      </c>
      <c r="AU404" s="949">
        <v>10.716113839199998</v>
      </c>
      <c r="AV404" s="944">
        <v>0</v>
      </c>
      <c r="AW404" s="923">
        <v>0</v>
      </c>
      <c r="AX404" s="23">
        <v>0</v>
      </c>
      <c r="AY404" s="937">
        <v>76.318497085632487</v>
      </c>
      <c r="AZ404" s="923">
        <v>-20.662253860134935</v>
      </c>
      <c r="BA404" s="950">
        <v>55.656243225497548</v>
      </c>
      <c r="BB404" s="951">
        <v>389.75415223909255</v>
      </c>
      <c r="BL404" s="887"/>
      <c r="BN404" s="945"/>
    </row>
    <row r="405" spans="3:66">
      <c r="C405" s="841" t="s">
        <v>234</v>
      </c>
      <c r="D405" s="842" t="s">
        <v>64</v>
      </c>
      <c r="E405" s="842">
        <v>19</v>
      </c>
      <c r="F405" s="829">
        <v>750</v>
      </c>
      <c r="G405" s="830">
        <v>2030</v>
      </c>
      <c r="H405" s="830">
        <v>5</v>
      </c>
      <c r="I405" s="830">
        <v>2035</v>
      </c>
      <c r="J405" s="830">
        <v>60</v>
      </c>
      <c r="K405" s="843">
        <v>11584.845897435056</v>
      </c>
      <c r="L405" s="843">
        <v>10.716113839199998</v>
      </c>
      <c r="M405" s="844">
        <v>0</v>
      </c>
      <c r="N405" s="844">
        <v>0</v>
      </c>
      <c r="O405" s="845">
        <v>107.16113839200001</v>
      </c>
      <c r="P405" s="844">
        <v>0</v>
      </c>
      <c r="Q405" s="845">
        <v>17</v>
      </c>
      <c r="R405" s="829">
        <v>12626.464646464647</v>
      </c>
      <c r="S405" s="836">
        <v>0.37169297166632898</v>
      </c>
      <c r="T405" s="836">
        <v>0.02</v>
      </c>
      <c r="U405" s="846">
        <v>0.05</v>
      </c>
      <c r="V405" s="847">
        <v>720</v>
      </c>
      <c r="W405" s="848">
        <v>0</v>
      </c>
      <c r="X405" s="848">
        <v>0</v>
      </c>
      <c r="Y405" s="849">
        <v>0</v>
      </c>
      <c r="Z405" s="850">
        <v>0</v>
      </c>
      <c r="AD405" s="952" t="s">
        <v>64</v>
      </c>
      <c r="AE405" s="947">
        <v>19</v>
      </c>
      <c r="AF405" s="923">
        <v>11584.845897435056</v>
      </c>
      <c r="AG405" s="923">
        <v>17</v>
      </c>
      <c r="AH405" s="948">
        <v>3.9190000000000003E-2</v>
      </c>
      <c r="AI405" s="937">
        <v>454.67634072047986</v>
      </c>
      <c r="AJ405" s="937">
        <v>107.16113839200001</v>
      </c>
      <c r="AK405" s="792">
        <v>9.424209404023759E-2</v>
      </c>
      <c r="AL405" s="923">
        <v>10.09909008179778</v>
      </c>
      <c r="AM405" s="923">
        <v>0</v>
      </c>
      <c r="AN405" s="937">
        <v>117.2602284737978</v>
      </c>
      <c r="AO405" s="937">
        <v>571.93656919427769</v>
      </c>
      <c r="AP405" s="792">
        <v>0.92999999999999994</v>
      </c>
      <c r="AQ405" s="937">
        <v>70.203830853129787</v>
      </c>
      <c r="AR405" s="886">
        <v>0</v>
      </c>
      <c r="AS405" s="923">
        <v>0</v>
      </c>
      <c r="AT405" s="923">
        <v>0</v>
      </c>
      <c r="AU405" s="949">
        <v>10.716113839199998</v>
      </c>
      <c r="AV405" s="944">
        <v>0</v>
      </c>
      <c r="AW405" s="923">
        <v>0</v>
      </c>
      <c r="AX405" s="23">
        <v>0</v>
      </c>
      <c r="AY405" s="937">
        <v>80.919944692329778</v>
      </c>
      <c r="AZ405" s="923">
        <v>-20.662253860134935</v>
      </c>
      <c r="BA405" s="950">
        <v>60.257690832194839</v>
      </c>
      <c r="BB405" s="951">
        <v>425.89718879777882</v>
      </c>
      <c r="BL405" s="887"/>
      <c r="BN405" s="945"/>
    </row>
    <row r="406" spans="3:66">
      <c r="C406" s="841" t="s">
        <v>235</v>
      </c>
      <c r="D406" s="842" t="s">
        <v>65</v>
      </c>
      <c r="E406" s="842">
        <v>497</v>
      </c>
      <c r="F406" s="829">
        <v>750</v>
      </c>
      <c r="G406" s="830">
        <v>2030</v>
      </c>
      <c r="H406" s="830">
        <v>5</v>
      </c>
      <c r="I406" s="830">
        <v>2035</v>
      </c>
      <c r="J406" s="830">
        <v>60</v>
      </c>
      <c r="K406" s="843">
        <v>12328.826826628132</v>
      </c>
      <c r="L406" s="843">
        <v>10.716113839199998</v>
      </c>
      <c r="M406" s="844">
        <v>0</v>
      </c>
      <c r="N406" s="844">
        <v>0</v>
      </c>
      <c r="O406" s="845">
        <v>107.16113839200001</v>
      </c>
      <c r="P406" s="844">
        <v>0</v>
      </c>
      <c r="Q406" s="845">
        <v>17</v>
      </c>
      <c r="R406" s="829">
        <v>12626.464646464647</v>
      </c>
      <c r="S406" s="836">
        <v>0.37169297166632898</v>
      </c>
      <c r="T406" s="836">
        <v>0.02</v>
      </c>
      <c r="U406" s="846">
        <v>0.05</v>
      </c>
      <c r="V406" s="847">
        <v>720</v>
      </c>
      <c r="W406" s="848">
        <v>0</v>
      </c>
      <c r="X406" s="848">
        <v>0</v>
      </c>
      <c r="Y406" s="849">
        <v>0</v>
      </c>
      <c r="Z406" s="850">
        <v>0</v>
      </c>
      <c r="AD406" s="952" t="s">
        <v>65</v>
      </c>
      <c r="AE406" s="947">
        <v>497</v>
      </c>
      <c r="AF406" s="923">
        <v>12328.826826628132</v>
      </c>
      <c r="AG406" s="923">
        <v>17</v>
      </c>
      <c r="AH406" s="948">
        <v>3.9190000000000003E-2</v>
      </c>
      <c r="AI406" s="937">
        <v>483.83295333555651</v>
      </c>
      <c r="AJ406" s="937">
        <v>107.16113839200001</v>
      </c>
      <c r="AK406" s="792">
        <v>9.424209404023759E-2</v>
      </c>
      <c r="AL406" s="923">
        <v>10.09909008179778</v>
      </c>
      <c r="AM406" s="923">
        <v>0</v>
      </c>
      <c r="AN406" s="937">
        <v>117.2602284737978</v>
      </c>
      <c r="AO406" s="937">
        <v>601.09318180935429</v>
      </c>
      <c r="AP406" s="792">
        <v>0.92999999999999994</v>
      </c>
      <c r="AQ406" s="937">
        <v>73.782734547227662</v>
      </c>
      <c r="AR406" s="886">
        <v>0</v>
      </c>
      <c r="AS406" s="923">
        <v>0</v>
      </c>
      <c r="AT406" s="923">
        <v>0</v>
      </c>
      <c r="AU406" s="949">
        <v>10.716113839199998</v>
      </c>
      <c r="AV406" s="944">
        <v>0</v>
      </c>
      <c r="AW406" s="923">
        <v>0</v>
      </c>
      <c r="AX406" s="23">
        <v>0</v>
      </c>
      <c r="AY406" s="937">
        <v>84.498848386427653</v>
      </c>
      <c r="AZ406" s="923">
        <v>-20.662253860134935</v>
      </c>
      <c r="BA406" s="950">
        <v>63.836594526292714</v>
      </c>
      <c r="BB406" s="951">
        <v>454.10964116578697</v>
      </c>
      <c r="BL406" s="887"/>
      <c r="BN406" s="945"/>
    </row>
    <row r="407" spans="3:66">
      <c r="C407" s="841" t="s">
        <v>236</v>
      </c>
      <c r="D407" s="842" t="s">
        <v>56</v>
      </c>
      <c r="E407" s="842">
        <v>2353</v>
      </c>
      <c r="F407" s="829">
        <v>750</v>
      </c>
      <c r="G407" s="830">
        <v>2030</v>
      </c>
      <c r="H407" s="830">
        <v>5</v>
      </c>
      <c r="I407" s="830">
        <v>2035</v>
      </c>
      <c r="J407" s="830">
        <v>60</v>
      </c>
      <c r="K407" s="843">
        <v>11053.43094801143</v>
      </c>
      <c r="L407" s="843">
        <v>10.716113839199998</v>
      </c>
      <c r="M407" s="844">
        <v>0</v>
      </c>
      <c r="N407" s="844">
        <v>0</v>
      </c>
      <c r="O407" s="845">
        <v>107.16113839200001</v>
      </c>
      <c r="P407" s="844">
        <v>0</v>
      </c>
      <c r="Q407" s="845">
        <v>17</v>
      </c>
      <c r="R407" s="829">
        <v>12626.464646464647</v>
      </c>
      <c r="S407" s="836">
        <v>0.37169297166632898</v>
      </c>
      <c r="T407" s="836">
        <v>0.02</v>
      </c>
      <c r="U407" s="846">
        <v>0.05</v>
      </c>
      <c r="V407" s="847">
        <v>720</v>
      </c>
      <c r="W407" s="848">
        <v>0</v>
      </c>
      <c r="X407" s="848">
        <v>0</v>
      </c>
      <c r="Y407" s="849">
        <v>0</v>
      </c>
      <c r="Z407" s="850">
        <v>0</v>
      </c>
      <c r="AD407" s="952" t="s">
        <v>56</v>
      </c>
      <c r="AE407" s="947">
        <v>2353</v>
      </c>
      <c r="AF407" s="923">
        <v>11053.43094801143</v>
      </c>
      <c r="AG407" s="923">
        <v>17</v>
      </c>
      <c r="AH407" s="948">
        <v>3.9190000000000003E-2</v>
      </c>
      <c r="AI407" s="937">
        <v>433.85018885256795</v>
      </c>
      <c r="AJ407" s="937">
        <v>107.16113839200001</v>
      </c>
      <c r="AK407" s="792">
        <v>9.424209404023759E-2</v>
      </c>
      <c r="AL407" s="923">
        <v>10.09909008179778</v>
      </c>
      <c r="AM407" s="923">
        <v>0</v>
      </c>
      <c r="AN407" s="937">
        <v>117.2602284737978</v>
      </c>
      <c r="AO407" s="937">
        <v>551.11041732636579</v>
      </c>
      <c r="AP407" s="792">
        <v>0.92999999999999994</v>
      </c>
      <c r="AQ407" s="937">
        <v>67.647471071631301</v>
      </c>
      <c r="AR407" s="886">
        <v>0</v>
      </c>
      <c r="AS407" s="923">
        <v>0</v>
      </c>
      <c r="AT407" s="923">
        <v>0</v>
      </c>
      <c r="AU407" s="949">
        <v>10.716113839199998</v>
      </c>
      <c r="AV407" s="944">
        <v>0</v>
      </c>
      <c r="AW407" s="923">
        <v>0</v>
      </c>
      <c r="AX407" s="23">
        <v>0</v>
      </c>
      <c r="AY407" s="937">
        <v>78.363584910831293</v>
      </c>
      <c r="AZ407" s="923">
        <v>-20.662253860134935</v>
      </c>
      <c r="BA407" s="950">
        <v>57.701331050696353</v>
      </c>
      <c r="BB407" s="951">
        <v>405.79823743158971</v>
      </c>
      <c r="BL407" s="887"/>
      <c r="BN407" s="945"/>
    </row>
    <row r="408" spans="3:66">
      <c r="C408" s="841" t="s">
        <v>237</v>
      </c>
      <c r="D408" s="842" t="s">
        <v>66</v>
      </c>
      <c r="E408" s="842">
        <v>2814</v>
      </c>
      <c r="F408" s="829">
        <v>750</v>
      </c>
      <c r="G408" s="830">
        <v>2030</v>
      </c>
      <c r="H408" s="830">
        <v>5</v>
      </c>
      <c r="I408" s="830">
        <v>2035</v>
      </c>
      <c r="J408" s="830">
        <v>60</v>
      </c>
      <c r="K408" s="843">
        <v>10840.86496824198</v>
      </c>
      <c r="L408" s="843">
        <v>10.716113839199998</v>
      </c>
      <c r="M408" s="844">
        <v>0</v>
      </c>
      <c r="N408" s="844">
        <v>0</v>
      </c>
      <c r="O408" s="845">
        <v>107.16113839200001</v>
      </c>
      <c r="P408" s="844">
        <v>0</v>
      </c>
      <c r="Q408" s="845">
        <v>17</v>
      </c>
      <c r="R408" s="829">
        <v>12626.464646464647</v>
      </c>
      <c r="S408" s="836">
        <v>0.37169297166632898</v>
      </c>
      <c r="T408" s="836">
        <v>0.02</v>
      </c>
      <c r="U408" s="846">
        <v>0.05</v>
      </c>
      <c r="V408" s="847">
        <v>720</v>
      </c>
      <c r="W408" s="848">
        <v>0</v>
      </c>
      <c r="X408" s="848">
        <v>0</v>
      </c>
      <c r="Y408" s="849">
        <v>0</v>
      </c>
      <c r="Z408" s="850">
        <v>0</v>
      </c>
      <c r="AD408" s="952" t="s">
        <v>66</v>
      </c>
      <c r="AE408" s="947">
        <v>2814</v>
      </c>
      <c r="AF408" s="923">
        <v>10840.86496824198</v>
      </c>
      <c r="AG408" s="923">
        <v>17</v>
      </c>
      <c r="AH408" s="948">
        <v>3.9190000000000003E-2</v>
      </c>
      <c r="AI408" s="937">
        <v>425.5197281054032</v>
      </c>
      <c r="AJ408" s="937">
        <v>107.16113839200001</v>
      </c>
      <c r="AK408" s="792">
        <v>9.424209404023759E-2</v>
      </c>
      <c r="AL408" s="923">
        <v>10.09909008179778</v>
      </c>
      <c r="AM408" s="923">
        <v>0</v>
      </c>
      <c r="AN408" s="937">
        <v>117.2602284737978</v>
      </c>
      <c r="AO408" s="937">
        <v>542.77995657920098</v>
      </c>
      <c r="AP408" s="792">
        <v>0.92999999999999994</v>
      </c>
      <c r="AQ408" s="937">
        <v>66.624927159031898</v>
      </c>
      <c r="AR408" s="886">
        <v>0</v>
      </c>
      <c r="AS408" s="923">
        <v>0</v>
      </c>
      <c r="AT408" s="923">
        <v>0</v>
      </c>
      <c r="AU408" s="949">
        <v>10.716113839199998</v>
      </c>
      <c r="AV408" s="944">
        <v>0</v>
      </c>
      <c r="AW408" s="923">
        <v>0</v>
      </c>
      <c r="AX408" s="23">
        <v>0</v>
      </c>
      <c r="AY408" s="937">
        <v>77.341040998231904</v>
      </c>
      <c r="AZ408" s="923">
        <v>-20.662253860134935</v>
      </c>
      <c r="BA408" s="950">
        <v>56.678787138096965</v>
      </c>
      <c r="BB408" s="951">
        <v>397.77211716714993</v>
      </c>
      <c r="BL408" s="887"/>
      <c r="BN408" s="945"/>
    </row>
    <row r="409" spans="3:66">
      <c r="C409" s="841" t="s">
        <v>61</v>
      </c>
      <c r="D409" s="842" t="s">
        <v>67</v>
      </c>
      <c r="E409" s="842">
        <v>4225</v>
      </c>
      <c r="F409" s="829">
        <v>750</v>
      </c>
      <c r="G409" s="830">
        <v>2030</v>
      </c>
      <c r="H409" s="830">
        <v>5</v>
      </c>
      <c r="I409" s="830">
        <v>2035</v>
      </c>
      <c r="J409" s="830">
        <v>60</v>
      </c>
      <c r="K409" s="843">
        <v>10840.86496824198</v>
      </c>
      <c r="L409" s="843">
        <v>10.716113839199998</v>
      </c>
      <c r="M409" s="844">
        <v>0</v>
      </c>
      <c r="N409" s="844">
        <v>0</v>
      </c>
      <c r="O409" s="845">
        <v>107.16113839200001</v>
      </c>
      <c r="P409" s="844">
        <v>0</v>
      </c>
      <c r="Q409" s="845">
        <v>17</v>
      </c>
      <c r="R409" s="829">
        <v>12626.464646464647</v>
      </c>
      <c r="S409" s="836">
        <v>0.37169297166632898</v>
      </c>
      <c r="T409" s="836">
        <v>0.02</v>
      </c>
      <c r="U409" s="846">
        <v>0.05</v>
      </c>
      <c r="V409" s="847">
        <v>720</v>
      </c>
      <c r="W409" s="848">
        <v>0</v>
      </c>
      <c r="X409" s="848">
        <v>0</v>
      </c>
      <c r="Y409" s="849">
        <v>0</v>
      </c>
      <c r="Z409" s="850">
        <v>0</v>
      </c>
      <c r="AD409" s="952" t="s">
        <v>67</v>
      </c>
      <c r="AE409" s="947">
        <v>4225</v>
      </c>
      <c r="AF409" s="923">
        <v>10840.86496824198</v>
      </c>
      <c r="AG409" s="923">
        <v>17</v>
      </c>
      <c r="AH409" s="948">
        <v>3.9190000000000003E-2</v>
      </c>
      <c r="AI409" s="937">
        <v>425.5197281054032</v>
      </c>
      <c r="AJ409" s="937">
        <v>107.16113839200001</v>
      </c>
      <c r="AK409" s="792">
        <v>9.424209404023759E-2</v>
      </c>
      <c r="AL409" s="923">
        <v>10.09909008179778</v>
      </c>
      <c r="AM409" s="923">
        <v>0</v>
      </c>
      <c r="AN409" s="937">
        <v>117.2602284737978</v>
      </c>
      <c r="AO409" s="937">
        <v>542.77995657920098</v>
      </c>
      <c r="AP409" s="792">
        <v>0.92999999999999994</v>
      </c>
      <c r="AQ409" s="937">
        <v>66.624927159031898</v>
      </c>
      <c r="AR409" s="886">
        <v>0</v>
      </c>
      <c r="AS409" s="923">
        <v>0</v>
      </c>
      <c r="AT409" s="923">
        <v>0</v>
      </c>
      <c r="AU409" s="949">
        <v>10.716113839199998</v>
      </c>
      <c r="AV409" s="944">
        <v>0</v>
      </c>
      <c r="AW409" s="923">
        <v>0</v>
      </c>
      <c r="AX409" s="23">
        <v>0</v>
      </c>
      <c r="AY409" s="937">
        <v>77.341040998231904</v>
      </c>
      <c r="AZ409" s="923">
        <v>-22.714082333249404</v>
      </c>
      <c r="BA409" s="950">
        <v>54.626958664982496</v>
      </c>
      <c r="BB409" s="951">
        <v>383.37237085948772</v>
      </c>
      <c r="BL409" s="887"/>
      <c r="BN409" s="945"/>
    </row>
    <row r="410" spans="3:66">
      <c r="C410" s="841" t="s">
        <v>238</v>
      </c>
      <c r="D410" s="842" t="s">
        <v>68</v>
      </c>
      <c r="E410" s="842">
        <v>6130</v>
      </c>
      <c r="F410" s="829">
        <v>750</v>
      </c>
      <c r="G410" s="830">
        <v>2030</v>
      </c>
      <c r="H410" s="830">
        <v>5</v>
      </c>
      <c r="I410" s="830">
        <v>2035</v>
      </c>
      <c r="J410" s="830">
        <v>60</v>
      </c>
      <c r="K410" s="843">
        <v>10522.015998587804</v>
      </c>
      <c r="L410" s="843">
        <v>10.716113839199998</v>
      </c>
      <c r="M410" s="844">
        <v>0</v>
      </c>
      <c r="N410" s="844">
        <v>0</v>
      </c>
      <c r="O410" s="845">
        <v>107.16113839200001</v>
      </c>
      <c r="P410" s="844">
        <v>0</v>
      </c>
      <c r="Q410" s="845">
        <v>17</v>
      </c>
      <c r="R410" s="829">
        <v>12626.464646464647</v>
      </c>
      <c r="S410" s="836">
        <v>0.37169297166632898</v>
      </c>
      <c r="T410" s="836">
        <v>0.02</v>
      </c>
      <c r="U410" s="846">
        <v>0.05</v>
      </c>
      <c r="V410" s="847">
        <v>720</v>
      </c>
      <c r="W410" s="848">
        <v>0</v>
      </c>
      <c r="X410" s="848">
        <v>0</v>
      </c>
      <c r="Y410" s="849">
        <v>0</v>
      </c>
      <c r="Z410" s="850">
        <v>0</v>
      </c>
      <c r="AD410" s="952" t="s">
        <v>68</v>
      </c>
      <c r="AE410" s="947">
        <v>6130</v>
      </c>
      <c r="AF410" s="923">
        <v>10522.015998587804</v>
      </c>
      <c r="AG410" s="923">
        <v>17</v>
      </c>
      <c r="AH410" s="948">
        <v>3.9190000000000003E-2</v>
      </c>
      <c r="AI410" s="937">
        <v>413.02403698465605</v>
      </c>
      <c r="AJ410" s="937">
        <v>107.16113839200001</v>
      </c>
      <c r="AK410" s="792">
        <v>9.424209404023759E-2</v>
      </c>
      <c r="AL410" s="923">
        <v>10.09909008179778</v>
      </c>
      <c r="AM410" s="923">
        <v>0</v>
      </c>
      <c r="AN410" s="937">
        <v>117.2602284737978</v>
      </c>
      <c r="AO410" s="937">
        <v>530.28426545845389</v>
      </c>
      <c r="AP410" s="792">
        <v>0.92999999999999994</v>
      </c>
      <c r="AQ410" s="937">
        <v>65.091111290132801</v>
      </c>
      <c r="AR410" s="886">
        <v>0</v>
      </c>
      <c r="AS410" s="923">
        <v>0</v>
      </c>
      <c r="AT410" s="923">
        <v>0</v>
      </c>
      <c r="AU410" s="949">
        <v>10.716113839199998</v>
      </c>
      <c r="AV410" s="944">
        <v>0</v>
      </c>
      <c r="AW410" s="923">
        <v>0</v>
      </c>
      <c r="AX410" s="23">
        <v>0</v>
      </c>
      <c r="AY410" s="937">
        <v>75.807225129332807</v>
      </c>
      <c r="AZ410" s="923">
        <v>-22.714082333249404</v>
      </c>
      <c r="BA410" s="950">
        <v>53.093142796083399</v>
      </c>
      <c r="BB410" s="951">
        <v>371.39544654837675</v>
      </c>
      <c r="BL410" s="887"/>
      <c r="BN410" s="945"/>
    </row>
    <row r="411" spans="3:66">
      <c r="C411" s="826" t="s">
        <v>29</v>
      </c>
      <c r="D411" s="827" t="s">
        <v>142</v>
      </c>
      <c r="E411" s="827" t="s">
        <v>19</v>
      </c>
      <c r="F411" s="852">
        <v>750</v>
      </c>
      <c r="G411" s="853">
        <v>2030</v>
      </c>
      <c r="H411" s="854">
        <v>4</v>
      </c>
      <c r="I411" s="855">
        <v>2034</v>
      </c>
      <c r="J411" s="853">
        <v>60</v>
      </c>
      <c r="K411" s="856">
        <v>7005.0511306301587</v>
      </c>
      <c r="L411" s="856">
        <v>9.6129844733999992</v>
      </c>
      <c r="M411" s="857">
        <v>0</v>
      </c>
      <c r="N411" s="857">
        <v>0</v>
      </c>
      <c r="O411" s="858">
        <v>92.978046545999987</v>
      </c>
      <c r="P411" s="857">
        <v>0</v>
      </c>
      <c r="Q411" s="858">
        <v>12</v>
      </c>
      <c r="R411" s="852">
        <v>12626.464646464647</v>
      </c>
      <c r="S411" s="859">
        <v>0.37169297166632898</v>
      </c>
      <c r="T411" s="859">
        <v>0.02</v>
      </c>
      <c r="U411" s="860">
        <v>0.05</v>
      </c>
      <c r="V411" s="861">
        <v>720</v>
      </c>
      <c r="W411" s="862">
        <v>0</v>
      </c>
      <c r="X411" s="862">
        <v>0</v>
      </c>
      <c r="Y411" s="863">
        <v>0</v>
      </c>
      <c r="Z411" s="696">
        <v>0</v>
      </c>
      <c r="AD411" s="946" t="s">
        <v>142</v>
      </c>
      <c r="AE411" s="947" t="s">
        <v>19</v>
      </c>
      <c r="AF411" s="923">
        <v>7005.0511306301587</v>
      </c>
      <c r="AG411" s="923">
        <v>12</v>
      </c>
      <c r="AH411" s="948">
        <v>3.9190000000000003E-2</v>
      </c>
      <c r="AI411" s="937">
        <v>274.99823380939591</v>
      </c>
      <c r="AJ411" s="937">
        <v>92.978046545999987</v>
      </c>
      <c r="AK411" s="792">
        <v>9.424209404023759E-2</v>
      </c>
      <c r="AL411" s="923">
        <v>8.7624458062657187</v>
      </c>
      <c r="AM411" s="923">
        <v>0</v>
      </c>
      <c r="AN411" s="937">
        <v>101.7404923522657</v>
      </c>
      <c r="AO411" s="937">
        <v>376.73872616166159</v>
      </c>
      <c r="AP411" s="792">
        <v>0.92999999999999994</v>
      </c>
      <c r="AQ411" s="937">
        <v>46.243767634121575</v>
      </c>
      <c r="AR411" s="886">
        <v>0</v>
      </c>
      <c r="AS411" s="923">
        <v>0</v>
      </c>
      <c r="AT411" s="923">
        <v>0</v>
      </c>
      <c r="AU411" s="949">
        <v>9.6129844733999992</v>
      </c>
      <c r="AV411" s="944">
        <v>0</v>
      </c>
      <c r="AW411" s="923">
        <v>0</v>
      </c>
      <c r="AX411" s="23">
        <v>0</v>
      </c>
      <c r="AY411" s="937">
        <v>55.856752107521572</v>
      </c>
      <c r="AZ411" s="923">
        <v>-22.714082333249404</v>
      </c>
      <c r="BA411" s="950">
        <v>33.142669774272164</v>
      </c>
      <c r="BB411" s="951">
        <v>223.53836772178775</v>
      </c>
      <c r="BL411" s="887"/>
      <c r="BN411" s="945"/>
    </row>
    <row r="412" spans="3:66">
      <c r="C412" s="841" t="s">
        <v>234</v>
      </c>
      <c r="D412" s="842" t="s">
        <v>64</v>
      </c>
      <c r="E412" s="842">
        <v>19</v>
      </c>
      <c r="F412" s="829">
        <v>750</v>
      </c>
      <c r="G412" s="830">
        <v>2030</v>
      </c>
      <c r="H412" s="830">
        <v>4</v>
      </c>
      <c r="I412" s="830">
        <v>2034</v>
      </c>
      <c r="J412" s="830">
        <v>60</v>
      </c>
      <c r="K412" s="843">
        <v>7635.5057323868732</v>
      </c>
      <c r="L412" s="843">
        <v>9.6129844733999992</v>
      </c>
      <c r="M412" s="844">
        <v>0</v>
      </c>
      <c r="N412" s="844">
        <v>0</v>
      </c>
      <c r="O412" s="845">
        <v>92.978046545999987</v>
      </c>
      <c r="P412" s="844">
        <v>0</v>
      </c>
      <c r="Q412" s="845">
        <v>12</v>
      </c>
      <c r="R412" s="829">
        <v>12626.464646464647</v>
      </c>
      <c r="S412" s="836">
        <v>0.37169297166632898</v>
      </c>
      <c r="T412" s="836">
        <v>0.02</v>
      </c>
      <c r="U412" s="846">
        <v>0.05</v>
      </c>
      <c r="V412" s="847">
        <v>720</v>
      </c>
      <c r="W412" s="848">
        <v>0</v>
      </c>
      <c r="X412" s="848">
        <v>0</v>
      </c>
      <c r="Y412" s="849">
        <v>0</v>
      </c>
      <c r="Z412" s="850">
        <v>0</v>
      </c>
      <c r="AD412" s="952" t="s">
        <v>64</v>
      </c>
      <c r="AE412" s="947">
        <v>19</v>
      </c>
      <c r="AF412" s="923">
        <v>7635.5057323868732</v>
      </c>
      <c r="AG412" s="923">
        <v>12</v>
      </c>
      <c r="AH412" s="948">
        <v>3.9190000000000003E-2</v>
      </c>
      <c r="AI412" s="937">
        <v>299.70574965224159</v>
      </c>
      <c r="AJ412" s="937">
        <v>92.978046545999987</v>
      </c>
      <c r="AK412" s="792">
        <v>9.424209404023759E-2</v>
      </c>
      <c r="AL412" s="923">
        <v>8.7624458062657187</v>
      </c>
      <c r="AM412" s="923">
        <v>0</v>
      </c>
      <c r="AN412" s="937">
        <v>101.7404923522657</v>
      </c>
      <c r="AO412" s="937">
        <v>401.44624200450733</v>
      </c>
      <c r="AP412" s="792">
        <v>0.92999999999999994</v>
      </c>
      <c r="AQ412" s="937">
        <v>49.27655545791076</v>
      </c>
      <c r="AR412" s="886">
        <v>0</v>
      </c>
      <c r="AS412" s="923">
        <v>0</v>
      </c>
      <c r="AT412" s="923">
        <v>0</v>
      </c>
      <c r="AU412" s="949">
        <v>9.6129844733999992</v>
      </c>
      <c r="AV412" s="944">
        <v>0</v>
      </c>
      <c r="AW412" s="923">
        <v>0</v>
      </c>
      <c r="AX412" s="23">
        <v>0</v>
      </c>
      <c r="AY412" s="937">
        <v>58.889539931310757</v>
      </c>
      <c r="AZ412" s="923">
        <v>-22.714082333249404</v>
      </c>
      <c r="BA412" s="950">
        <v>36.175457598061357</v>
      </c>
      <c r="BB412" s="951">
        <v>246.60578979686881</v>
      </c>
      <c r="BL412" s="887"/>
      <c r="BN412" s="945"/>
    </row>
    <row r="413" spans="3:66">
      <c r="C413" s="841" t="s">
        <v>235</v>
      </c>
      <c r="D413" s="842" t="s">
        <v>65</v>
      </c>
      <c r="E413" s="842">
        <v>497</v>
      </c>
      <c r="F413" s="829">
        <v>750</v>
      </c>
      <c r="G413" s="830">
        <v>2030</v>
      </c>
      <c r="H413" s="830">
        <v>4</v>
      </c>
      <c r="I413" s="830">
        <v>2034</v>
      </c>
      <c r="J413" s="830">
        <v>60</v>
      </c>
      <c r="K413" s="843">
        <v>8125.8593115309832</v>
      </c>
      <c r="L413" s="843">
        <v>9.6129844733999992</v>
      </c>
      <c r="M413" s="844">
        <v>0</v>
      </c>
      <c r="N413" s="844">
        <v>0</v>
      </c>
      <c r="O413" s="845">
        <v>92.978046545999987</v>
      </c>
      <c r="P413" s="844">
        <v>0</v>
      </c>
      <c r="Q413" s="845">
        <v>12</v>
      </c>
      <c r="R413" s="829">
        <v>12626.464646464647</v>
      </c>
      <c r="S413" s="836">
        <v>0.37169297166632898</v>
      </c>
      <c r="T413" s="836">
        <v>0.02</v>
      </c>
      <c r="U413" s="846">
        <v>0.05</v>
      </c>
      <c r="V413" s="847">
        <v>720</v>
      </c>
      <c r="W413" s="848">
        <v>0</v>
      </c>
      <c r="X413" s="848">
        <v>0</v>
      </c>
      <c r="Y413" s="849">
        <v>0</v>
      </c>
      <c r="Z413" s="850">
        <v>0</v>
      </c>
      <c r="AD413" s="952" t="s">
        <v>65</v>
      </c>
      <c r="AE413" s="947">
        <v>497</v>
      </c>
      <c r="AF413" s="923">
        <v>8125.8593115309832</v>
      </c>
      <c r="AG413" s="923">
        <v>12</v>
      </c>
      <c r="AH413" s="948">
        <v>3.9190000000000003E-2</v>
      </c>
      <c r="AI413" s="937">
        <v>318.92270641889922</v>
      </c>
      <c r="AJ413" s="937">
        <v>92.978046545999987</v>
      </c>
      <c r="AK413" s="792">
        <v>9.424209404023759E-2</v>
      </c>
      <c r="AL413" s="923">
        <v>8.7624458062657187</v>
      </c>
      <c r="AM413" s="923">
        <v>0</v>
      </c>
      <c r="AN413" s="937">
        <v>101.7404923522657</v>
      </c>
      <c r="AO413" s="937">
        <v>420.66319877116496</v>
      </c>
      <c r="AP413" s="792">
        <v>0.92999999999999994</v>
      </c>
      <c r="AQ413" s="937">
        <v>51.635390431968993</v>
      </c>
      <c r="AR413" s="886">
        <v>0</v>
      </c>
      <c r="AS413" s="923">
        <v>0</v>
      </c>
      <c r="AT413" s="923">
        <v>0</v>
      </c>
      <c r="AU413" s="949">
        <v>9.6129844733999992</v>
      </c>
      <c r="AV413" s="944">
        <v>0</v>
      </c>
      <c r="AW413" s="923">
        <v>0</v>
      </c>
      <c r="AX413" s="23">
        <v>0</v>
      </c>
      <c r="AY413" s="937">
        <v>61.248374905368991</v>
      </c>
      <c r="AZ413" s="923">
        <v>-22.714082333249404</v>
      </c>
      <c r="BA413" s="950">
        <v>38.534292572119583</v>
      </c>
      <c r="BB413" s="951">
        <v>264.65941016095127</v>
      </c>
      <c r="BL413" s="887"/>
      <c r="BN413" s="945"/>
    </row>
    <row r="414" spans="3:66">
      <c r="C414" s="841" t="s">
        <v>236</v>
      </c>
      <c r="D414" s="842" t="s">
        <v>56</v>
      </c>
      <c r="E414" s="842">
        <v>2353</v>
      </c>
      <c r="F414" s="829">
        <v>750</v>
      </c>
      <c r="G414" s="830">
        <v>2030</v>
      </c>
      <c r="H414" s="830">
        <v>4</v>
      </c>
      <c r="I414" s="830">
        <v>2034</v>
      </c>
      <c r="J414" s="830">
        <v>60</v>
      </c>
      <c r="K414" s="843">
        <v>7285.253175855365</v>
      </c>
      <c r="L414" s="843">
        <v>9.6129844733999992</v>
      </c>
      <c r="M414" s="844">
        <v>0</v>
      </c>
      <c r="N414" s="844">
        <v>0</v>
      </c>
      <c r="O414" s="845">
        <v>92.978046545999987</v>
      </c>
      <c r="P414" s="844">
        <v>0</v>
      </c>
      <c r="Q414" s="845">
        <v>12</v>
      </c>
      <c r="R414" s="829">
        <v>12626.464646464647</v>
      </c>
      <c r="S414" s="836">
        <v>0.37169297166632898</v>
      </c>
      <c r="T414" s="836">
        <v>0.02</v>
      </c>
      <c r="U414" s="846">
        <v>0.05</v>
      </c>
      <c r="V414" s="847">
        <v>720</v>
      </c>
      <c r="W414" s="848">
        <v>0</v>
      </c>
      <c r="X414" s="848">
        <v>0</v>
      </c>
      <c r="Y414" s="849">
        <v>0</v>
      </c>
      <c r="Z414" s="850">
        <v>0</v>
      </c>
      <c r="AD414" s="952" t="s">
        <v>56</v>
      </c>
      <c r="AE414" s="947">
        <v>2353</v>
      </c>
      <c r="AF414" s="923">
        <v>7285.253175855365</v>
      </c>
      <c r="AG414" s="923">
        <v>12</v>
      </c>
      <c r="AH414" s="948">
        <v>3.9190000000000003E-2</v>
      </c>
      <c r="AI414" s="937">
        <v>285.97935196177178</v>
      </c>
      <c r="AJ414" s="937">
        <v>92.978046545999987</v>
      </c>
      <c r="AK414" s="792">
        <v>9.424209404023759E-2</v>
      </c>
      <c r="AL414" s="923">
        <v>8.7624458062657187</v>
      </c>
      <c r="AM414" s="923">
        <v>0</v>
      </c>
      <c r="AN414" s="937">
        <v>101.7404923522657</v>
      </c>
      <c r="AO414" s="937">
        <v>387.71984431403746</v>
      </c>
      <c r="AP414" s="792">
        <v>0.92999999999999994</v>
      </c>
      <c r="AQ414" s="937">
        <v>47.591673333583422</v>
      </c>
      <c r="AR414" s="886">
        <v>0</v>
      </c>
      <c r="AS414" s="923">
        <v>0</v>
      </c>
      <c r="AT414" s="923">
        <v>0</v>
      </c>
      <c r="AU414" s="949">
        <v>9.6129844733999992</v>
      </c>
      <c r="AV414" s="944">
        <v>0</v>
      </c>
      <c r="AW414" s="923">
        <v>0</v>
      </c>
      <c r="AX414" s="23">
        <v>0</v>
      </c>
      <c r="AY414" s="937">
        <v>57.20465780698342</v>
      </c>
      <c r="AZ414" s="923">
        <v>-22.714082333249404</v>
      </c>
      <c r="BA414" s="950">
        <v>34.490575473734012</v>
      </c>
      <c r="BB414" s="951">
        <v>233.76908569401846</v>
      </c>
      <c r="BL414" s="887"/>
      <c r="BN414" s="945"/>
    </row>
    <row r="415" spans="3:66">
      <c r="C415" s="841" t="s">
        <v>237</v>
      </c>
      <c r="D415" s="842" t="s">
        <v>66</v>
      </c>
      <c r="E415" s="842">
        <v>2814</v>
      </c>
      <c r="F415" s="829">
        <v>750</v>
      </c>
      <c r="G415" s="830">
        <v>2030</v>
      </c>
      <c r="H415" s="830">
        <v>4</v>
      </c>
      <c r="I415" s="830">
        <v>2034</v>
      </c>
      <c r="J415" s="830">
        <v>60</v>
      </c>
      <c r="K415" s="843">
        <v>7145.1521532427623</v>
      </c>
      <c r="L415" s="843">
        <v>9.6129844733999992</v>
      </c>
      <c r="M415" s="844">
        <v>0</v>
      </c>
      <c r="N415" s="844">
        <v>0</v>
      </c>
      <c r="O415" s="845">
        <v>92.978046545999987</v>
      </c>
      <c r="P415" s="844">
        <v>0</v>
      </c>
      <c r="Q415" s="845">
        <v>12</v>
      </c>
      <c r="R415" s="829">
        <v>12626.464646464647</v>
      </c>
      <c r="S415" s="836">
        <v>0.37169297166632898</v>
      </c>
      <c r="T415" s="836">
        <v>0.02</v>
      </c>
      <c r="U415" s="846">
        <v>0.05</v>
      </c>
      <c r="V415" s="847">
        <v>720</v>
      </c>
      <c r="W415" s="848">
        <v>0</v>
      </c>
      <c r="X415" s="848">
        <v>0</v>
      </c>
      <c r="Y415" s="849">
        <v>0</v>
      </c>
      <c r="Z415" s="850">
        <v>0</v>
      </c>
      <c r="AD415" s="952" t="s">
        <v>66</v>
      </c>
      <c r="AE415" s="947">
        <v>2814</v>
      </c>
      <c r="AF415" s="923">
        <v>7145.1521532427623</v>
      </c>
      <c r="AG415" s="923">
        <v>12</v>
      </c>
      <c r="AH415" s="948">
        <v>3.9190000000000003E-2</v>
      </c>
      <c r="AI415" s="937">
        <v>280.48879288558385</v>
      </c>
      <c r="AJ415" s="937">
        <v>92.978046545999987</v>
      </c>
      <c r="AK415" s="792">
        <v>9.424209404023759E-2</v>
      </c>
      <c r="AL415" s="923">
        <v>8.7624458062657187</v>
      </c>
      <c r="AM415" s="923">
        <v>0</v>
      </c>
      <c r="AN415" s="937">
        <v>101.7404923522657</v>
      </c>
      <c r="AO415" s="937">
        <v>382.22928523784958</v>
      </c>
      <c r="AP415" s="792">
        <v>0.92999999999999994</v>
      </c>
      <c r="AQ415" s="937">
        <v>46.917720483852506</v>
      </c>
      <c r="AR415" s="886">
        <v>0</v>
      </c>
      <c r="AS415" s="923">
        <v>0</v>
      </c>
      <c r="AT415" s="923">
        <v>0</v>
      </c>
      <c r="AU415" s="949">
        <v>9.6129844733999992</v>
      </c>
      <c r="AV415" s="944">
        <v>0</v>
      </c>
      <c r="AW415" s="923">
        <v>0</v>
      </c>
      <c r="AX415" s="23">
        <v>0</v>
      </c>
      <c r="AY415" s="937">
        <v>56.530704957252503</v>
      </c>
      <c r="AZ415" s="923">
        <v>-22.714082333249404</v>
      </c>
      <c r="BA415" s="950">
        <v>33.816622624003102</v>
      </c>
      <c r="BB415" s="951">
        <v>228.64925361367742</v>
      </c>
      <c r="BL415" s="887"/>
      <c r="BN415" s="945"/>
    </row>
    <row r="416" spans="3:66">
      <c r="C416" s="841" t="s">
        <v>61</v>
      </c>
      <c r="D416" s="842" t="s">
        <v>67</v>
      </c>
      <c r="E416" s="842">
        <v>4225</v>
      </c>
      <c r="F416" s="829">
        <v>750</v>
      </c>
      <c r="G416" s="830">
        <v>2030</v>
      </c>
      <c r="H416" s="830">
        <v>4</v>
      </c>
      <c r="I416" s="830">
        <v>2034</v>
      </c>
      <c r="J416" s="830">
        <v>60</v>
      </c>
      <c r="K416" s="843">
        <v>7145.1521532427623</v>
      </c>
      <c r="L416" s="843">
        <v>9.6129844733999992</v>
      </c>
      <c r="M416" s="844">
        <v>0</v>
      </c>
      <c r="N416" s="844">
        <v>0</v>
      </c>
      <c r="O416" s="845">
        <v>92.978046545999987</v>
      </c>
      <c r="P416" s="844">
        <v>0</v>
      </c>
      <c r="Q416" s="845">
        <v>12</v>
      </c>
      <c r="R416" s="829">
        <v>12626.464646464647</v>
      </c>
      <c r="S416" s="836">
        <v>0.37169297166632898</v>
      </c>
      <c r="T416" s="836">
        <v>0.02</v>
      </c>
      <c r="U416" s="846">
        <v>0.05</v>
      </c>
      <c r="V416" s="847">
        <v>720</v>
      </c>
      <c r="W416" s="848">
        <v>0</v>
      </c>
      <c r="X416" s="848">
        <v>0</v>
      </c>
      <c r="Y416" s="849">
        <v>0</v>
      </c>
      <c r="Z416" s="850">
        <v>0</v>
      </c>
      <c r="AD416" s="952" t="s">
        <v>67</v>
      </c>
      <c r="AE416" s="947">
        <v>4225</v>
      </c>
      <c r="AF416" s="923">
        <v>7145.1521532427623</v>
      </c>
      <c r="AG416" s="923">
        <v>12</v>
      </c>
      <c r="AH416" s="948">
        <v>3.9190000000000003E-2</v>
      </c>
      <c r="AI416" s="937">
        <v>280.48879288558385</v>
      </c>
      <c r="AJ416" s="937">
        <v>92.978046545999987</v>
      </c>
      <c r="AK416" s="792">
        <v>9.424209404023759E-2</v>
      </c>
      <c r="AL416" s="923">
        <v>8.7624458062657187</v>
      </c>
      <c r="AM416" s="923">
        <v>0</v>
      </c>
      <c r="AN416" s="937">
        <v>101.7404923522657</v>
      </c>
      <c r="AO416" s="937">
        <v>382.22928523784958</v>
      </c>
      <c r="AP416" s="792">
        <v>0.92999999999999994</v>
      </c>
      <c r="AQ416" s="937">
        <v>46.917720483852506</v>
      </c>
      <c r="AR416" s="886">
        <v>0</v>
      </c>
      <c r="AS416" s="923">
        <v>0</v>
      </c>
      <c r="AT416" s="923">
        <v>0</v>
      </c>
      <c r="AU416" s="949">
        <v>9.6129844733999992</v>
      </c>
      <c r="AV416" s="944">
        <v>0</v>
      </c>
      <c r="AW416" s="923">
        <v>0</v>
      </c>
      <c r="AX416" s="23">
        <v>0</v>
      </c>
      <c r="AY416" s="937">
        <v>56.530704957252503</v>
      </c>
      <c r="AZ416" s="923">
        <v>-24.88937857511447</v>
      </c>
      <c r="BA416" s="950">
        <v>31.641326382138033</v>
      </c>
      <c r="BB416" s="951">
        <v>213.94110645122117</v>
      </c>
      <c r="BL416" s="887"/>
      <c r="BN416" s="945"/>
    </row>
    <row r="417" spans="3:66">
      <c r="C417" s="841" t="s">
        <v>238</v>
      </c>
      <c r="D417" s="842" t="s">
        <v>68</v>
      </c>
      <c r="E417" s="842">
        <v>6130</v>
      </c>
      <c r="F417" s="829">
        <v>750</v>
      </c>
      <c r="G417" s="830">
        <v>2030</v>
      </c>
      <c r="H417" s="830">
        <v>4</v>
      </c>
      <c r="I417" s="830">
        <v>2034</v>
      </c>
      <c r="J417" s="830">
        <v>60</v>
      </c>
      <c r="K417" s="843">
        <v>6935.0006193238569</v>
      </c>
      <c r="L417" s="843">
        <v>9.6129844733999992</v>
      </c>
      <c r="M417" s="844">
        <v>0</v>
      </c>
      <c r="N417" s="844">
        <v>0</v>
      </c>
      <c r="O417" s="845">
        <v>92.978046545999987</v>
      </c>
      <c r="P417" s="844">
        <v>0</v>
      </c>
      <c r="Q417" s="845">
        <v>12</v>
      </c>
      <c r="R417" s="829">
        <v>12626.464646464647</v>
      </c>
      <c r="S417" s="836">
        <v>0.37169297166632898</v>
      </c>
      <c r="T417" s="836">
        <v>0.02</v>
      </c>
      <c r="U417" s="846">
        <v>0.05</v>
      </c>
      <c r="V417" s="847">
        <v>720</v>
      </c>
      <c r="W417" s="848">
        <v>0</v>
      </c>
      <c r="X417" s="848">
        <v>0</v>
      </c>
      <c r="Y417" s="849">
        <v>0</v>
      </c>
      <c r="Z417" s="850">
        <v>0</v>
      </c>
      <c r="AD417" s="952" t="s">
        <v>68</v>
      </c>
      <c r="AE417" s="947">
        <v>6130</v>
      </c>
      <c r="AF417" s="923">
        <v>6935.0006193238569</v>
      </c>
      <c r="AG417" s="923">
        <v>12</v>
      </c>
      <c r="AH417" s="948">
        <v>3.9190000000000003E-2</v>
      </c>
      <c r="AI417" s="937">
        <v>272.25295427130197</v>
      </c>
      <c r="AJ417" s="937">
        <v>92.978046545999987</v>
      </c>
      <c r="AK417" s="792">
        <v>9.424209404023759E-2</v>
      </c>
      <c r="AL417" s="923">
        <v>8.7624458062657187</v>
      </c>
      <c r="AM417" s="923">
        <v>0</v>
      </c>
      <c r="AN417" s="937">
        <v>101.7404923522657</v>
      </c>
      <c r="AO417" s="937">
        <v>373.99344662356771</v>
      </c>
      <c r="AP417" s="792">
        <v>0.92999999999999994</v>
      </c>
      <c r="AQ417" s="937">
        <v>45.906791209256113</v>
      </c>
      <c r="AR417" s="886">
        <v>0</v>
      </c>
      <c r="AS417" s="923">
        <v>0</v>
      </c>
      <c r="AT417" s="923">
        <v>0</v>
      </c>
      <c r="AU417" s="949">
        <v>9.6129844733999992</v>
      </c>
      <c r="AV417" s="944">
        <v>0</v>
      </c>
      <c r="AW417" s="923">
        <v>0</v>
      </c>
      <c r="AX417" s="23">
        <v>0</v>
      </c>
      <c r="AY417" s="937">
        <v>55.51977568265611</v>
      </c>
      <c r="AZ417" s="923">
        <v>-24.88937857511447</v>
      </c>
      <c r="BA417" s="950">
        <v>30.63039710754164</v>
      </c>
      <c r="BB417" s="951">
        <v>206.33310644438853</v>
      </c>
      <c r="BL417" s="887"/>
      <c r="BN417" s="945"/>
    </row>
    <row r="418" spans="3:66">
      <c r="C418" s="826" t="s">
        <v>29</v>
      </c>
      <c r="D418" s="827" t="s">
        <v>143</v>
      </c>
      <c r="E418" s="827" t="s">
        <v>19</v>
      </c>
      <c r="F418" s="852">
        <v>2000</v>
      </c>
      <c r="G418" s="853">
        <v>2030</v>
      </c>
      <c r="H418" s="854">
        <v>7</v>
      </c>
      <c r="I418" s="855">
        <v>2037</v>
      </c>
      <c r="J418" s="853">
        <v>60</v>
      </c>
      <c r="K418" s="856">
        <v>7562.8694222602198</v>
      </c>
      <c r="L418" s="856">
        <v>9.3837627870000002</v>
      </c>
      <c r="M418" s="857">
        <v>0</v>
      </c>
      <c r="N418" s="857">
        <v>0</v>
      </c>
      <c r="O418" s="858">
        <v>125.35560974999999</v>
      </c>
      <c r="P418" s="857">
        <v>0</v>
      </c>
      <c r="Q418" s="858">
        <v>10</v>
      </c>
      <c r="R418" s="852">
        <v>10497</v>
      </c>
      <c r="S418" s="859">
        <v>0.32505872915089074</v>
      </c>
      <c r="T418" s="859">
        <v>0.02</v>
      </c>
      <c r="U418" s="860">
        <v>0.05</v>
      </c>
      <c r="V418" s="861">
        <v>720</v>
      </c>
      <c r="W418" s="862">
        <v>0</v>
      </c>
      <c r="X418" s="862">
        <v>0</v>
      </c>
      <c r="Y418" s="863">
        <v>0</v>
      </c>
      <c r="Z418" s="696">
        <v>0</v>
      </c>
      <c r="AD418" s="946" t="s">
        <v>143</v>
      </c>
      <c r="AE418" s="947" t="s">
        <v>19</v>
      </c>
      <c r="AF418" s="923">
        <v>7562.8694222602198</v>
      </c>
      <c r="AG418" s="923">
        <v>10</v>
      </c>
      <c r="AH418" s="948">
        <v>3.9190000000000003E-2</v>
      </c>
      <c r="AI418" s="937">
        <v>296.78075265837805</v>
      </c>
      <c r="AJ418" s="937">
        <v>125.35560974999999</v>
      </c>
      <c r="AK418" s="792">
        <v>9.424209404023759E-2</v>
      </c>
      <c r="AL418" s="923">
        <v>11.813775162530822</v>
      </c>
      <c r="AM418" s="923">
        <v>0</v>
      </c>
      <c r="AN418" s="937">
        <v>137.1693849125308</v>
      </c>
      <c r="AO418" s="937">
        <v>433.95013757090885</v>
      </c>
      <c r="AP418" s="792">
        <v>0.92999999999999994</v>
      </c>
      <c r="AQ418" s="937">
        <v>53.266330040127272</v>
      </c>
      <c r="AR418" s="886">
        <v>0</v>
      </c>
      <c r="AS418" s="923">
        <v>0</v>
      </c>
      <c r="AT418" s="923">
        <v>0</v>
      </c>
      <c r="AU418" s="949">
        <v>9.3837627870000002</v>
      </c>
      <c r="AV418" s="944">
        <v>0</v>
      </c>
      <c r="AW418" s="923">
        <v>0</v>
      </c>
      <c r="AX418" s="23">
        <v>0</v>
      </c>
      <c r="AY418" s="937">
        <v>62.650092827127274</v>
      </c>
      <c r="AZ418" s="923">
        <v>-20.662253860134935</v>
      </c>
      <c r="BA418" s="950">
        <v>41.987838966992342</v>
      </c>
      <c r="BB418" s="951">
        <v>290.83162807608841</v>
      </c>
      <c r="BL418" s="887"/>
      <c r="BN418" s="945"/>
    </row>
    <row r="419" spans="3:66">
      <c r="C419" s="841" t="s">
        <v>234</v>
      </c>
      <c r="D419" s="842" t="s">
        <v>64</v>
      </c>
      <c r="E419" s="842">
        <v>19</v>
      </c>
      <c r="F419" s="829">
        <v>2000</v>
      </c>
      <c r="G419" s="830">
        <v>2030</v>
      </c>
      <c r="H419" s="830">
        <v>7</v>
      </c>
      <c r="I419" s="830">
        <v>2037</v>
      </c>
      <c r="J419" s="830">
        <v>60</v>
      </c>
      <c r="K419" s="843">
        <v>8546.0424471540482</v>
      </c>
      <c r="L419" s="843">
        <v>9.3837627870000002</v>
      </c>
      <c r="M419" s="844">
        <v>0</v>
      </c>
      <c r="N419" s="844">
        <v>0</v>
      </c>
      <c r="O419" s="845">
        <v>125.35560974999999</v>
      </c>
      <c r="P419" s="844">
        <v>0</v>
      </c>
      <c r="Q419" s="845">
        <v>10</v>
      </c>
      <c r="R419" s="829">
        <v>10497</v>
      </c>
      <c r="S419" s="836">
        <v>0.32505872915089074</v>
      </c>
      <c r="T419" s="836">
        <v>0.02</v>
      </c>
      <c r="U419" s="846">
        <v>0.05</v>
      </c>
      <c r="V419" s="847">
        <v>720</v>
      </c>
      <c r="W419" s="848">
        <v>0</v>
      </c>
      <c r="X419" s="848">
        <v>0</v>
      </c>
      <c r="Y419" s="849">
        <v>0</v>
      </c>
      <c r="Z419" s="850">
        <v>0</v>
      </c>
      <c r="AD419" s="952" t="s">
        <v>64</v>
      </c>
      <c r="AE419" s="947">
        <v>19</v>
      </c>
      <c r="AF419" s="923">
        <v>8546.0424471540482</v>
      </c>
      <c r="AG419" s="923">
        <v>10</v>
      </c>
      <c r="AH419" s="948">
        <v>3.9190000000000003E-2</v>
      </c>
      <c r="AI419" s="937">
        <v>335.31130350396717</v>
      </c>
      <c r="AJ419" s="937">
        <v>125.35560974999999</v>
      </c>
      <c r="AK419" s="792">
        <v>9.424209404023759E-2</v>
      </c>
      <c r="AL419" s="923">
        <v>11.813775162530822</v>
      </c>
      <c r="AM419" s="923">
        <v>0</v>
      </c>
      <c r="AN419" s="937">
        <v>137.1693849125308</v>
      </c>
      <c r="AO419" s="937">
        <v>472.48068841649797</v>
      </c>
      <c r="AP419" s="792">
        <v>0.92999999999999994</v>
      </c>
      <c r="AQ419" s="937">
        <v>57.99586198464403</v>
      </c>
      <c r="AR419" s="886">
        <v>0</v>
      </c>
      <c r="AS419" s="923">
        <v>0</v>
      </c>
      <c r="AT419" s="923">
        <v>0</v>
      </c>
      <c r="AU419" s="949">
        <v>9.3837627870000002</v>
      </c>
      <c r="AV419" s="944">
        <v>0</v>
      </c>
      <c r="AW419" s="923">
        <v>0</v>
      </c>
      <c r="AX419" s="23">
        <v>0</v>
      </c>
      <c r="AY419" s="937">
        <v>67.379624771644032</v>
      </c>
      <c r="AZ419" s="923">
        <v>-20.662253860134935</v>
      </c>
      <c r="BA419" s="950">
        <v>46.717370911509093</v>
      </c>
      <c r="BB419" s="951">
        <v>327.59243827917385</v>
      </c>
      <c r="BL419" s="887"/>
      <c r="BN419" s="945"/>
    </row>
    <row r="420" spans="3:66">
      <c r="C420" s="841" t="s">
        <v>235</v>
      </c>
      <c r="D420" s="842" t="s">
        <v>65</v>
      </c>
      <c r="E420" s="842">
        <v>497</v>
      </c>
      <c r="F420" s="829">
        <v>2000</v>
      </c>
      <c r="G420" s="830">
        <v>2030</v>
      </c>
      <c r="H420" s="830">
        <v>7</v>
      </c>
      <c r="I420" s="830">
        <v>2037</v>
      </c>
      <c r="J420" s="830">
        <v>60</v>
      </c>
      <c r="K420" s="843">
        <v>9151.0720009348661</v>
      </c>
      <c r="L420" s="843">
        <v>9.3837627870000002</v>
      </c>
      <c r="M420" s="844">
        <v>0</v>
      </c>
      <c r="N420" s="844">
        <v>0</v>
      </c>
      <c r="O420" s="845">
        <v>125.35560974999999</v>
      </c>
      <c r="P420" s="844">
        <v>0</v>
      </c>
      <c r="Q420" s="845">
        <v>10</v>
      </c>
      <c r="R420" s="829">
        <v>10497</v>
      </c>
      <c r="S420" s="836">
        <v>0.32505872915089074</v>
      </c>
      <c r="T420" s="836">
        <v>0.02</v>
      </c>
      <c r="U420" s="846">
        <v>0.05</v>
      </c>
      <c r="V420" s="847">
        <v>720</v>
      </c>
      <c r="W420" s="848">
        <v>0</v>
      </c>
      <c r="X420" s="848">
        <v>0</v>
      </c>
      <c r="Y420" s="849">
        <v>0</v>
      </c>
      <c r="Z420" s="850">
        <v>0</v>
      </c>
      <c r="AD420" s="952" t="s">
        <v>65</v>
      </c>
      <c r="AE420" s="947">
        <v>497</v>
      </c>
      <c r="AF420" s="923">
        <v>9151.0720009348661</v>
      </c>
      <c r="AG420" s="923">
        <v>10</v>
      </c>
      <c r="AH420" s="948">
        <v>3.9190000000000003E-2</v>
      </c>
      <c r="AI420" s="937">
        <v>359.02241171663741</v>
      </c>
      <c r="AJ420" s="937">
        <v>125.35560974999999</v>
      </c>
      <c r="AK420" s="792">
        <v>9.424209404023759E-2</v>
      </c>
      <c r="AL420" s="923">
        <v>11.813775162530822</v>
      </c>
      <c r="AM420" s="923">
        <v>0</v>
      </c>
      <c r="AN420" s="937">
        <v>137.1693849125308</v>
      </c>
      <c r="AO420" s="937">
        <v>496.19179662916821</v>
      </c>
      <c r="AP420" s="792">
        <v>0.92999999999999994</v>
      </c>
      <c r="AQ420" s="937">
        <v>60.906343181269733</v>
      </c>
      <c r="AR420" s="886">
        <v>0</v>
      </c>
      <c r="AS420" s="923">
        <v>0</v>
      </c>
      <c r="AT420" s="923">
        <v>0</v>
      </c>
      <c r="AU420" s="949">
        <v>9.3837627870000002</v>
      </c>
      <c r="AV420" s="944">
        <v>0</v>
      </c>
      <c r="AW420" s="923">
        <v>0</v>
      </c>
      <c r="AX420" s="23">
        <v>0</v>
      </c>
      <c r="AY420" s="937">
        <v>70.290105968269728</v>
      </c>
      <c r="AZ420" s="923">
        <v>-20.662253860134935</v>
      </c>
      <c r="BA420" s="950">
        <v>49.627852108134789</v>
      </c>
      <c r="BB420" s="951">
        <v>350.33284928462348</v>
      </c>
      <c r="BL420" s="887"/>
      <c r="BN420" s="945"/>
    </row>
    <row r="421" spans="3:66">
      <c r="C421" s="841" t="s">
        <v>236</v>
      </c>
      <c r="D421" s="842" t="s">
        <v>56</v>
      </c>
      <c r="E421" s="842">
        <v>2353</v>
      </c>
      <c r="F421" s="829">
        <v>2000</v>
      </c>
      <c r="G421" s="830">
        <v>2030</v>
      </c>
      <c r="H421" s="830">
        <v>7</v>
      </c>
      <c r="I421" s="830">
        <v>2037</v>
      </c>
      <c r="J421" s="830">
        <v>60</v>
      </c>
      <c r="K421" s="843">
        <v>8016.6415875958337</v>
      </c>
      <c r="L421" s="843">
        <v>9.3837627870000002</v>
      </c>
      <c r="M421" s="844">
        <v>0</v>
      </c>
      <c r="N421" s="844">
        <v>0</v>
      </c>
      <c r="O421" s="845">
        <v>125.35560974999999</v>
      </c>
      <c r="P421" s="844">
        <v>0</v>
      </c>
      <c r="Q421" s="845">
        <v>10</v>
      </c>
      <c r="R421" s="829">
        <v>10497</v>
      </c>
      <c r="S421" s="836">
        <v>0.32505872915089074</v>
      </c>
      <c r="T421" s="836">
        <v>0.02</v>
      </c>
      <c r="U421" s="846">
        <v>0.05</v>
      </c>
      <c r="V421" s="847">
        <v>720</v>
      </c>
      <c r="W421" s="848">
        <v>0</v>
      </c>
      <c r="X421" s="848">
        <v>0</v>
      </c>
      <c r="Y421" s="849">
        <v>0</v>
      </c>
      <c r="Z421" s="850">
        <v>0</v>
      </c>
      <c r="AD421" s="952" t="s">
        <v>56</v>
      </c>
      <c r="AE421" s="947">
        <v>2353</v>
      </c>
      <c r="AF421" s="923">
        <v>8016.6415875958337</v>
      </c>
      <c r="AG421" s="923">
        <v>10</v>
      </c>
      <c r="AH421" s="948">
        <v>3.9190000000000003E-2</v>
      </c>
      <c r="AI421" s="937">
        <v>314.56408381788077</v>
      </c>
      <c r="AJ421" s="937">
        <v>125.35560974999999</v>
      </c>
      <c r="AK421" s="792">
        <v>9.424209404023759E-2</v>
      </c>
      <c r="AL421" s="923">
        <v>11.813775162530822</v>
      </c>
      <c r="AM421" s="923">
        <v>0</v>
      </c>
      <c r="AN421" s="937">
        <v>137.1693849125308</v>
      </c>
      <c r="AO421" s="937">
        <v>451.73346873041157</v>
      </c>
      <c r="AP421" s="792">
        <v>0.92999999999999994</v>
      </c>
      <c r="AQ421" s="937">
        <v>55.449190937596555</v>
      </c>
      <c r="AR421" s="886">
        <v>0</v>
      </c>
      <c r="AS421" s="923">
        <v>0</v>
      </c>
      <c r="AT421" s="923">
        <v>0</v>
      </c>
      <c r="AU421" s="949">
        <v>9.3837627870000002</v>
      </c>
      <c r="AV421" s="944">
        <v>0</v>
      </c>
      <c r="AW421" s="923">
        <v>0</v>
      </c>
      <c r="AX421" s="23">
        <v>0</v>
      </c>
      <c r="AY421" s="937">
        <v>64.83295372459655</v>
      </c>
      <c r="AZ421" s="923">
        <v>-20.662253860134935</v>
      </c>
      <c r="BA421" s="950">
        <v>44.170699864461611</v>
      </c>
      <c r="BB421" s="951">
        <v>307.76607141459272</v>
      </c>
      <c r="BL421" s="887"/>
      <c r="BN421" s="945"/>
    </row>
    <row r="422" spans="3:66">
      <c r="C422" s="841" t="s">
        <v>237</v>
      </c>
      <c r="D422" s="842" t="s">
        <v>66</v>
      </c>
      <c r="E422" s="842">
        <v>2814</v>
      </c>
      <c r="F422" s="829">
        <v>2000</v>
      </c>
      <c r="G422" s="830">
        <v>2030</v>
      </c>
      <c r="H422" s="830">
        <v>7</v>
      </c>
      <c r="I422" s="830">
        <v>2037</v>
      </c>
      <c r="J422" s="830">
        <v>60</v>
      </c>
      <c r="K422" s="843">
        <v>7789.7555049280263</v>
      </c>
      <c r="L422" s="843">
        <v>9.3837627870000002</v>
      </c>
      <c r="M422" s="844">
        <v>0</v>
      </c>
      <c r="N422" s="844">
        <v>0</v>
      </c>
      <c r="O422" s="845">
        <v>125.35560974999999</v>
      </c>
      <c r="P422" s="844">
        <v>0</v>
      </c>
      <c r="Q422" s="845">
        <v>10</v>
      </c>
      <c r="R422" s="829">
        <v>10497</v>
      </c>
      <c r="S422" s="836">
        <v>0.32505872915089074</v>
      </c>
      <c r="T422" s="836">
        <v>0.02</v>
      </c>
      <c r="U422" s="846">
        <v>0.05</v>
      </c>
      <c r="V422" s="847">
        <v>720</v>
      </c>
      <c r="W422" s="848">
        <v>0</v>
      </c>
      <c r="X422" s="848">
        <v>0</v>
      </c>
      <c r="Y422" s="849">
        <v>0</v>
      </c>
      <c r="Z422" s="850">
        <v>0</v>
      </c>
      <c r="AD422" s="952" t="s">
        <v>66</v>
      </c>
      <c r="AE422" s="947">
        <v>2814</v>
      </c>
      <c r="AF422" s="923">
        <v>7789.7555049280263</v>
      </c>
      <c r="AG422" s="923">
        <v>10</v>
      </c>
      <c r="AH422" s="948">
        <v>3.9190000000000003E-2</v>
      </c>
      <c r="AI422" s="937">
        <v>305.67241823812935</v>
      </c>
      <c r="AJ422" s="937">
        <v>125.35560974999999</v>
      </c>
      <c r="AK422" s="792">
        <v>9.424209404023759E-2</v>
      </c>
      <c r="AL422" s="923">
        <v>11.813775162530822</v>
      </c>
      <c r="AM422" s="923">
        <v>0</v>
      </c>
      <c r="AN422" s="937">
        <v>137.1693849125308</v>
      </c>
      <c r="AO422" s="937">
        <v>442.84180315066016</v>
      </c>
      <c r="AP422" s="792">
        <v>0.92999999999999994</v>
      </c>
      <c r="AQ422" s="937">
        <v>54.357760488861906</v>
      </c>
      <c r="AR422" s="886">
        <v>0</v>
      </c>
      <c r="AS422" s="923">
        <v>0</v>
      </c>
      <c r="AT422" s="923">
        <v>0</v>
      </c>
      <c r="AU422" s="949">
        <v>9.3837627870000002</v>
      </c>
      <c r="AV422" s="944">
        <v>0</v>
      </c>
      <c r="AW422" s="923">
        <v>0</v>
      </c>
      <c r="AX422" s="23">
        <v>0</v>
      </c>
      <c r="AY422" s="937">
        <v>63.741523275861908</v>
      </c>
      <c r="AZ422" s="923">
        <v>-20.662253860134935</v>
      </c>
      <c r="BA422" s="950">
        <v>43.079269415726969</v>
      </c>
      <c r="BB422" s="951">
        <v>299.29158209650041</v>
      </c>
      <c r="BL422" s="887"/>
      <c r="BN422" s="945"/>
    </row>
    <row r="423" spans="3:66">
      <c r="C423" s="841" t="s">
        <v>61</v>
      </c>
      <c r="D423" s="842" t="s">
        <v>67</v>
      </c>
      <c r="E423" s="842">
        <v>4225</v>
      </c>
      <c r="F423" s="829">
        <v>2000</v>
      </c>
      <c r="G423" s="830">
        <v>2030</v>
      </c>
      <c r="H423" s="830">
        <v>7</v>
      </c>
      <c r="I423" s="830">
        <v>2037</v>
      </c>
      <c r="J423" s="830">
        <v>60</v>
      </c>
      <c r="K423" s="843">
        <v>8016.6415875958337</v>
      </c>
      <c r="L423" s="843">
        <v>9.3837627870000002</v>
      </c>
      <c r="M423" s="844">
        <v>0</v>
      </c>
      <c r="N423" s="844">
        <v>0</v>
      </c>
      <c r="O423" s="845">
        <v>125.35560974999999</v>
      </c>
      <c r="P423" s="844">
        <v>0</v>
      </c>
      <c r="Q423" s="845">
        <v>10</v>
      </c>
      <c r="R423" s="829">
        <v>10497</v>
      </c>
      <c r="S423" s="836">
        <v>0.32505872915089074</v>
      </c>
      <c r="T423" s="836">
        <v>0.02</v>
      </c>
      <c r="U423" s="846">
        <v>0.05</v>
      </c>
      <c r="V423" s="847">
        <v>720</v>
      </c>
      <c r="W423" s="848">
        <v>0</v>
      </c>
      <c r="X423" s="848">
        <v>0</v>
      </c>
      <c r="Y423" s="849">
        <v>0</v>
      </c>
      <c r="Z423" s="850">
        <v>0</v>
      </c>
      <c r="AD423" s="952" t="s">
        <v>67</v>
      </c>
      <c r="AE423" s="947">
        <v>4225</v>
      </c>
      <c r="AF423" s="923">
        <v>8016.6415875958337</v>
      </c>
      <c r="AG423" s="923">
        <v>10</v>
      </c>
      <c r="AH423" s="948">
        <v>3.9190000000000003E-2</v>
      </c>
      <c r="AI423" s="937">
        <v>314.56408381788077</v>
      </c>
      <c r="AJ423" s="937">
        <v>125.35560974999999</v>
      </c>
      <c r="AK423" s="792">
        <v>9.424209404023759E-2</v>
      </c>
      <c r="AL423" s="923">
        <v>11.813775162530822</v>
      </c>
      <c r="AM423" s="923">
        <v>0</v>
      </c>
      <c r="AN423" s="937">
        <v>137.1693849125308</v>
      </c>
      <c r="AO423" s="937">
        <v>451.73346873041157</v>
      </c>
      <c r="AP423" s="792">
        <v>0.92999999999999994</v>
      </c>
      <c r="AQ423" s="937">
        <v>55.449190937596555</v>
      </c>
      <c r="AR423" s="886">
        <v>0</v>
      </c>
      <c r="AS423" s="923">
        <v>0</v>
      </c>
      <c r="AT423" s="923">
        <v>0</v>
      </c>
      <c r="AU423" s="949">
        <v>9.3837627870000002</v>
      </c>
      <c r="AV423" s="944">
        <v>0</v>
      </c>
      <c r="AW423" s="923">
        <v>0</v>
      </c>
      <c r="AX423" s="23">
        <v>0</v>
      </c>
      <c r="AY423" s="937">
        <v>64.83295372459655</v>
      </c>
      <c r="AZ423" s="923">
        <v>-22.714082333249404</v>
      </c>
      <c r="BA423" s="950">
        <v>42.118871391347142</v>
      </c>
      <c r="BB423" s="951">
        <v>293.46964436397411</v>
      </c>
      <c r="BL423" s="887"/>
      <c r="BN423" s="945"/>
    </row>
    <row r="424" spans="3:66">
      <c r="C424" s="841" t="s">
        <v>238</v>
      </c>
      <c r="D424" s="842" t="s">
        <v>68</v>
      </c>
      <c r="E424" s="842">
        <v>6130</v>
      </c>
      <c r="F424" s="829">
        <v>2000</v>
      </c>
      <c r="G424" s="830">
        <v>2030</v>
      </c>
      <c r="H424" s="830">
        <v>7</v>
      </c>
      <c r="I424" s="830">
        <v>2037</v>
      </c>
      <c r="J424" s="830">
        <v>60</v>
      </c>
      <c r="K424" s="843">
        <v>7411.6120338150149</v>
      </c>
      <c r="L424" s="843">
        <v>9.3837627870000002</v>
      </c>
      <c r="M424" s="844">
        <v>0</v>
      </c>
      <c r="N424" s="844">
        <v>0</v>
      </c>
      <c r="O424" s="845">
        <v>125.35560974999999</v>
      </c>
      <c r="P424" s="844">
        <v>0</v>
      </c>
      <c r="Q424" s="845">
        <v>10</v>
      </c>
      <c r="R424" s="829">
        <v>10497</v>
      </c>
      <c r="S424" s="836">
        <v>0.32505872915089074</v>
      </c>
      <c r="T424" s="836">
        <v>0.02</v>
      </c>
      <c r="U424" s="846">
        <v>0.05</v>
      </c>
      <c r="V424" s="847">
        <v>720</v>
      </c>
      <c r="W424" s="848">
        <v>0</v>
      </c>
      <c r="X424" s="848">
        <v>0</v>
      </c>
      <c r="Y424" s="849">
        <v>0</v>
      </c>
      <c r="Z424" s="850">
        <v>0</v>
      </c>
      <c r="AD424" s="952" t="s">
        <v>68</v>
      </c>
      <c r="AE424" s="947">
        <v>6130</v>
      </c>
      <c r="AF424" s="923">
        <v>7411.6120338150149</v>
      </c>
      <c r="AG424" s="923">
        <v>10</v>
      </c>
      <c r="AH424" s="948">
        <v>3.9190000000000003E-2</v>
      </c>
      <c r="AI424" s="937">
        <v>290.85297560521047</v>
      </c>
      <c r="AJ424" s="937">
        <v>125.35560974999999</v>
      </c>
      <c r="AK424" s="792">
        <v>9.424209404023759E-2</v>
      </c>
      <c r="AL424" s="923">
        <v>11.813775162530822</v>
      </c>
      <c r="AM424" s="923">
        <v>0</v>
      </c>
      <c r="AN424" s="937">
        <v>137.1693849125308</v>
      </c>
      <c r="AO424" s="937">
        <v>428.02236051774128</v>
      </c>
      <c r="AP424" s="792">
        <v>0.92999999999999994</v>
      </c>
      <c r="AQ424" s="937">
        <v>52.538709740970845</v>
      </c>
      <c r="AR424" s="886">
        <v>0</v>
      </c>
      <c r="AS424" s="923">
        <v>0</v>
      </c>
      <c r="AT424" s="923">
        <v>0</v>
      </c>
      <c r="AU424" s="949">
        <v>9.3837627870000002</v>
      </c>
      <c r="AV424" s="944">
        <v>0</v>
      </c>
      <c r="AW424" s="923">
        <v>0</v>
      </c>
      <c r="AX424" s="23">
        <v>0</v>
      </c>
      <c r="AY424" s="937">
        <v>61.922472527970847</v>
      </c>
      <c r="AZ424" s="923">
        <v>-22.714082333249404</v>
      </c>
      <c r="BA424" s="950">
        <v>39.208390194721446</v>
      </c>
      <c r="BB424" s="951">
        <v>271.01740350669536</v>
      </c>
      <c r="BL424" s="887"/>
      <c r="BN424" s="945"/>
    </row>
    <row r="425" spans="3:66">
      <c r="C425" s="826" t="s">
        <v>29</v>
      </c>
      <c r="D425" s="827" t="s">
        <v>144</v>
      </c>
      <c r="E425" s="827" t="s">
        <v>19</v>
      </c>
      <c r="F425" s="852">
        <v>2000</v>
      </c>
      <c r="G425" s="853">
        <v>2030</v>
      </c>
      <c r="H425" s="854">
        <v>5</v>
      </c>
      <c r="I425" s="855">
        <v>2035</v>
      </c>
      <c r="J425" s="853">
        <v>60</v>
      </c>
      <c r="K425" s="856">
        <v>6265.2501251879012</v>
      </c>
      <c r="L425" s="856">
        <v>7.8794954699999984</v>
      </c>
      <c r="M425" s="857">
        <v>0</v>
      </c>
      <c r="N425" s="857">
        <v>0</v>
      </c>
      <c r="O425" s="858">
        <v>90.256039019999989</v>
      </c>
      <c r="P425" s="857">
        <v>0</v>
      </c>
      <c r="Q425" s="858">
        <v>9</v>
      </c>
      <c r="R425" s="852">
        <v>10497</v>
      </c>
      <c r="S425" s="859">
        <v>0.32505872915089074</v>
      </c>
      <c r="T425" s="859">
        <v>0.02</v>
      </c>
      <c r="U425" s="860">
        <v>0.05</v>
      </c>
      <c r="V425" s="861">
        <v>720</v>
      </c>
      <c r="W425" s="862">
        <v>0</v>
      </c>
      <c r="X425" s="862">
        <v>0</v>
      </c>
      <c r="Y425" s="863">
        <v>0</v>
      </c>
      <c r="Z425" s="696">
        <v>0</v>
      </c>
      <c r="AD425" s="946" t="s">
        <v>144</v>
      </c>
      <c r="AE425" s="947" t="s">
        <v>19</v>
      </c>
      <c r="AF425" s="923">
        <v>6265.2501251879012</v>
      </c>
      <c r="AG425" s="923">
        <v>9</v>
      </c>
      <c r="AH425" s="948">
        <v>3.9190000000000003E-2</v>
      </c>
      <c r="AI425" s="937">
        <v>245.88786240611387</v>
      </c>
      <c r="AJ425" s="937">
        <v>90.256039019999989</v>
      </c>
      <c r="AK425" s="792">
        <v>8.720910452610562E-3</v>
      </c>
      <c r="AL425" s="923">
        <v>0.78711483410074468</v>
      </c>
      <c r="AM425" s="923">
        <v>0</v>
      </c>
      <c r="AN425" s="937">
        <v>91.043153854100737</v>
      </c>
      <c r="AO425" s="937">
        <v>336.93101626021462</v>
      </c>
      <c r="AP425" s="792">
        <v>0.92999999999999994</v>
      </c>
      <c r="AQ425" s="937">
        <v>41.357467503831522</v>
      </c>
      <c r="AR425" s="886">
        <v>0</v>
      </c>
      <c r="AS425" s="923">
        <v>0</v>
      </c>
      <c r="AT425" s="923">
        <v>0</v>
      </c>
      <c r="AU425" s="949">
        <v>7.8794954699999984</v>
      </c>
      <c r="AV425" s="944">
        <v>0</v>
      </c>
      <c r="AW425" s="923">
        <v>0</v>
      </c>
      <c r="AX425" s="23">
        <v>0</v>
      </c>
      <c r="AY425" s="937">
        <v>49.236962973831524</v>
      </c>
      <c r="AZ425" s="923">
        <v>-22.714082333249404</v>
      </c>
      <c r="BA425" s="950">
        <v>26.52288064058212</v>
      </c>
      <c r="BB425" s="951">
        <v>181.49740740770741</v>
      </c>
      <c r="BL425" s="887"/>
      <c r="BN425" s="945"/>
    </row>
    <row r="426" spans="3:66">
      <c r="C426" s="841" t="s">
        <v>234</v>
      </c>
      <c r="D426" s="842" t="s">
        <v>64</v>
      </c>
      <c r="E426" s="842">
        <v>19</v>
      </c>
      <c r="F426" s="829">
        <v>2000</v>
      </c>
      <c r="G426" s="830">
        <v>2030</v>
      </c>
      <c r="H426" s="830">
        <v>5</v>
      </c>
      <c r="I426" s="830">
        <v>2035</v>
      </c>
      <c r="J426" s="830">
        <v>60</v>
      </c>
      <c r="K426" s="843">
        <v>7079.7326414623276</v>
      </c>
      <c r="L426" s="843">
        <v>7.8794954699999984</v>
      </c>
      <c r="M426" s="844">
        <v>0</v>
      </c>
      <c r="N426" s="844">
        <v>0</v>
      </c>
      <c r="O426" s="845">
        <v>90.256039019999989</v>
      </c>
      <c r="P426" s="844">
        <v>0</v>
      </c>
      <c r="Q426" s="845">
        <v>9</v>
      </c>
      <c r="R426" s="829">
        <v>10497</v>
      </c>
      <c r="S426" s="836">
        <v>0.32505872915089074</v>
      </c>
      <c r="T426" s="836">
        <v>0.02</v>
      </c>
      <c r="U426" s="846">
        <v>0.05</v>
      </c>
      <c r="V426" s="847">
        <v>720</v>
      </c>
      <c r="W426" s="848">
        <v>0</v>
      </c>
      <c r="X426" s="848">
        <v>0</v>
      </c>
      <c r="Y426" s="849">
        <v>0</v>
      </c>
      <c r="Z426" s="850">
        <v>0</v>
      </c>
      <c r="AD426" s="952" t="s">
        <v>64</v>
      </c>
      <c r="AE426" s="947">
        <v>19</v>
      </c>
      <c r="AF426" s="923">
        <v>7079.7326414623276</v>
      </c>
      <c r="AG426" s="923">
        <v>9</v>
      </c>
      <c r="AH426" s="948">
        <v>3.9190000000000003E-2</v>
      </c>
      <c r="AI426" s="937">
        <v>277.80743221890862</v>
      </c>
      <c r="AJ426" s="937">
        <v>90.256039019999989</v>
      </c>
      <c r="AK426" s="792">
        <v>8.720910452610562E-3</v>
      </c>
      <c r="AL426" s="923">
        <v>0.78711483410074468</v>
      </c>
      <c r="AM426" s="923">
        <v>0</v>
      </c>
      <c r="AN426" s="937">
        <v>91.043153854100737</v>
      </c>
      <c r="AO426" s="937">
        <v>368.85058607300937</v>
      </c>
      <c r="AP426" s="792">
        <v>0.92999999999999994</v>
      </c>
      <c r="AQ426" s="937">
        <v>45.275517512766896</v>
      </c>
      <c r="AR426" s="886">
        <v>0</v>
      </c>
      <c r="AS426" s="923">
        <v>0</v>
      </c>
      <c r="AT426" s="923">
        <v>0</v>
      </c>
      <c r="AU426" s="949">
        <v>7.8794954699999984</v>
      </c>
      <c r="AV426" s="944">
        <v>0</v>
      </c>
      <c r="AW426" s="923">
        <v>0</v>
      </c>
      <c r="AX426" s="23">
        <v>0</v>
      </c>
      <c r="AY426" s="937">
        <v>53.155012982766891</v>
      </c>
      <c r="AZ426" s="923">
        <v>-22.714082333249404</v>
      </c>
      <c r="BA426" s="950">
        <v>30.440930649517487</v>
      </c>
      <c r="BB426" s="951">
        <v>211.23417116505229</v>
      </c>
      <c r="BL426" s="887"/>
      <c r="BN426" s="945"/>
    </row>
    <row r="427" spans="3:66">
      <c r="C427" s="841" t="s">
        <v>235</v>
      </c>
      <c r="D427" s="842" t="s">
        <v>65</v>
      </c>
      <c r="E427" s="842">
        <v>497</v>
      </c>
      <c r="F427" s="829">
        <v>2000</v>
      </c>
      <c r="G427" s="830">
        <v>2030</v>
      </c>
      <c r="H427" s="830">
        <v>5</v>
      </c>
      <c r="I427" s="830">
        <v>2035</v>
      </c>
      <c r="J427" s="830">
        <v>60</v>
      </c>
      <c r="K427" s="843">
        <v>7580.9526514773606</v>
      </c>
      <c r="L427" s="843">
        <v>7.8794954699999984</v>
      </c>
      <c r="M427" s="844">
        <v>0</v>
      </c>
      <c r="N427" s="844">
        <v>0</v>
      </c>
      <c r="O427" s="845">
        <v>90.256039019999989</v>
      </c>
      <c r="P427" s="844">
        <v>0</v>
      </c>
      <c r="Q427" s="845">
        <v>9</v>
      </c>
      <c r="R427" s="829">
        <v>10497</v>
      </c>
      <c r="S427" s="836">
        <v>0.32505872915089074</v>
      </c>
      <c r="T427" s="836">
        <v>0.02</v>
      </c>
      <c r="U427" s="846">
        <v>0.05</v>
      </c>
      <c r="V427" s="847">
        <v>720</v>
      </c>
      <c r="W427" s="848">
        <v>0</v>
      </c>
      <c r="X427" s="848">
        <v>0</v>
      </c>
      <c r="Y427" s="849">
        <v>0</v>
      </c>
      <c r="Z427" s="850">
        <v>0</v>
      </c>
      <c r="AD427" s="952" t="s">
        <v>65</v>
      </c>
      <c r="AE427" s="947">
        <v>497</v>
      </c>
      <c r="AF427" s="923">
        <v>7580.9526514773606</v>
      </c>
      <c r="AG427" s="923">
        <v>9</v>
      </c>
      <c r="AH427" s="948">
        <v>3.9190000000000003E-2</v>
      </c>
      <c r="AI427" s="937">
        <v>297.45024441139776</v>
      </c>
      <c r="AJ427" s="937">
        <v>90.256039019999989</v>
      </c>
      <c r="AK427" s="792">
        <v>8.720910452610562E-3</v>
      </c>
      <c r="AL427" s="923">
        <v>0.78711483410074468</v>
      </c>
      <c r="AM427" s="923">
        <v>0</v>
      </c>
      <c r="AN427" s="937">
        <v>91.043153854100737</v>
      </c>
      <c r="AO427" s="937">
        <v>388.49339826549851</v>
      </c>
      <c r="AP427" s="792">
        <v>0.92999999999999994</v>
      </c>
      <c r="AQ427" s="937">
        <v>47.686625210573297</v>
      </c>
      <c r="AR427" s="886">
        <v>0</v>
      </c>
      <c r="AS427" s="923">
        <v>0</v>
      </c>
      <c r="AT427" s="923">
        <v>0</v>
      </c>
      <c r="AU427" s="949">
        <v>7.8794954699999984</v>
      </c>
      <c r="AV427" s="944">
        <v>0</v>
      </c>
      <c r="AW427" s="923">
        <v>0</v>
      </c>
      <c r="AX427" s="23">
        <v>0</v>
      </c>
      <c r="AY427" s="937">
        <v>55.566120680573292</v>
      </c>
      <c r="AZ427" s="923">
        <v>-22.714082333249404</v>
      </c>
      <c r="BA427" s="950">
        <v>32.852038347323884</v>
      </c>
      <c r="BB427" s="951">
        <v>229.68672027454284</v>
      </c>
      <c r="BL427" s="887"/>
      <c r="BN427" s="945"/>
    </row>
    <row r="428" spans="3:66">
      <c r="C428" s="841" t="s">
        <v>236</v>
      </c>
      <c r="D428" s="842" t="s">
        <v>56</v>
      </c>
      <c r="E428" s="842">
        <v>2353</v>
      </c>
      <c r="F428" s="829">
        <v>2000</v>
      </c>
      <c r="G428" s="830">
        <v>2030</v>
      </c>
      <c r="H428" s="830">
        <v>5</v>
      </c>
      <c r="I428" s="830">
        <v>2035</v>
      </c>
      <c r="J428" s="830">
        <v>60</v>
      </c>
      <c r="K428" s="843">
        <v>6641.165132699176</v>
      </c>
      <c r="L428" s="843">
        <v>7.8794954699999984</v>
      </c>
      <c r="M428" s="844">
        <v>0</v>
      </c>
      <c r="N428" s="844">
        <v>0</v>
      </c>
      <c r="O428" s="845">
        <v>90.256039019999989</v>
      </c>
      <c r="P428" s="844">
        <v>0</v>
      </c>
      <c r="Q428" s="845">
        <v>9</v>
      </c>
      <c r="R428" s="829">
        <v>10497</v>
      </c>
      <c r="S428" s="836">
        <v>0.32505872915089074</v>
      </c>
      <c r="T428" s="836">
        <v>0.02</v>
      </c>
      <c r="U428" s="846">
        <v>0.05</v>
      </c>
      <c r="V428" s="847">
        <v>720</v>
      </c>
      <c r="W428" s="848">
        <v>0</v>
      </c>
      <c r="X428" s="848">
        <v>0</v>
      </c>
      <c r="Y428" s="849">
        <v>0</v>
      </c>
      <c r="Z428" s="850">
        <v>0</v>
      </c>
      <c r="AD428" s="952" t="s">
        <v>56</v>
      </c>
      <c r="AE428" s="947">
        <v>2353</v>
      </c>
      <c r="AF428" s="923">
        <v>6641.165132699176</v>
      </c>
      <c r="AG428" s="923">
        <v>9</v>
      </c>
      <c r="AH428" s="948">
        <v>3.9190000000000003E-2</v>
      </c>
      <c r="AI428" s="937">
        <v>260.61997155048073</v>
      </c>
      <c r="AJ428" s="937">
        <v>90.256039019999989</v>
      </c>
      <c r="AK428" s="792">
        <v>8.720910452610562E-3</v>
      </c>
      <c r="AL428" s="923">
        <v>0.78711483410074468</v>
      </c>
      <c r="AM428" s="923">
        <v>0</v>
      </c>
      <c r="AN428" s="937">
        <v>91.043153854100737</v>
      </c>
      <c r="AO428" s="937">
        <v>351.66312540458148</v>
      </c>
      <c r="AP428" s="792">
        <v>0.92999999999999994</v>
      </c>
      <c r="AQ428" s="937">
        <v>43.165798277186319</v>
      </c>
      <c r="AR428" s="886">
        <v>0</v>
      </c>
      <c r="AS428" s="923">
        <v>0</v>
      </c>
      <c r="AT428" s="923">
        <v>0</v>
      </c>
      <c r="AU428" s="949">
        <v>7.8794954699999984</v>
      </c>
      <c r="AV428" s="944">
        <v>0</v>
      </c>
      <c r="AW428" s="923">
        <v>0</v>
      </c>
      <c r="AX428" s="23">
        <v>0</v>
      </c>
      <c r="AY428" s="937">
        <v>51.045293747186321</v>
      </c>
      <c r="AZ428" s="923">
        <v>-22.714082333249404</v>
      </c>
      <c r="BA428" s="950">
        <v>28.331211413936916</v>
      </c>
      <c r="BB428" s="951">
        <v>195.1804293980027</v>
      </c>
      <c r="BL428" s="887"/>
      <c r="BN428" s="945"/>
    </row>
    <row r="429" spans="3:66">
      <c r="C429" s="841" t="s">
        <v>237</v>
      </c>
      <c r="D429" s="842" t="s">
        <v>66</v>
      </c>
      <c r="E429" s="842">
        <v>2814</v>
      </c>
      <c r="F429" s="829">
        <v>2000</v>
      </c>
      <c r="G429" s="830">
        <v>2030</v>
      </c>
      <c r="H429" s="830">
        <v>5</v>
      </c>
      <c r="I429" s="830">
        <v>2035</v>
      </c>
      <c r="J429" s="830">
        <v>60</v>
      </c>
      <c r="K429" s="843">
        <v>6453.2076289435381</v>
      </c>
      <c r="L429" s="843">
        <v>7.8794954699999984</v>
      </c>
      <c r="M429" s="844">
        <v>0</v>
      </c>
      <c r="N429" s="844">
        <v>0</v>
      </c>
      <c r="O429" s="845">
        <v>90.256039019999989</v>
      </c>
      <c r="P429" s="844">
        <v>0</v>
      </c>
      <c r="Q429" s="845">
        <v>9</v>
      </c>
      <c r="R429" s="829">
        <v>10497</v>
      </c>
      <c r="S429" s="836">
        <v>0.32505872915089074</v>
      </c>
      <c r="T429" s="836">
        <v>0.02</v>
      </c>
      <c r="U429" s="846">
        <v>0.05</v>
      </c>
      <c r="V429" s="847">
        <v>720</v>
      </c>
      <c r="W429" s="848">
        <v>0</v>
      </c>
      <c r="X429" s="848">
        <v>0</v>
      </c>
      <c r="Y429" s="849">
        <v>0</v>
      </c>
      <c r="Z429" s="850">
        <v>0</v>
      </c>
      <c r="AD429" s="952" t="s">
        <v>66</v>
      </c>
      <c r="AE429" s="947">
        <v>2814</v>
      </c>
      <c r="AF429" s="923">
        <v>6453.2076289435381</v>
      </c>
      <c r="AG429" s="923">
        <v>9</v>
      </c>
      <c r="AH429" s="948">
        <v>3.9190000000000003E-2</v>
      </c>
      <c r="AI429" s="937">
        <v>253.25391697829727</v>
      </c>
      <c r="AJ429" s="937">
        <v>90.256039019999989</v>
      </c>
      <c r="AK429" s="792">
        <v>8.720910452610562E-3</v>
      </c>
      <c r="AL429" s="923">
        <v>0.78711483410074468</v>
      </c>
      <c r="AM429" s="923">
        <v>0</v>
      </c>
      <c r="AN429" s="937">
        <v>91.043153854100737</v>
      </c>
      <c r="AO429" s="937">
        <v>344.29707083239799</v>
      </c>
      <c r="AP429" s="792">
        <v>0.92999999999999994</v>
      </c>
      <c r="AQ429" s="937">
        <v>42.261632890508913</v>
      </c>
      <c r="AR429" s="886">
        <v>0</v>
      </c>
      <c r="AS429" s="923">
        <v>0</v>
      </c>
      <c r="AT429" s="923">
        <v>0</v>
      </c>
      <c r="AU429" s="949">
        <v>7.8794954699999984</v>
      </c>
      <c r="AV429" s="944">
        <v>0</v>
      </c>
      <c r="AW429" s="923">
        <v>0</v>
      </c>
      <c r="AX429" s="23">
        <v>0</v>
      </c>
      <c r="AY429" s="937">
        <v>50.141128360508915</v>
      </c>
      <c r="AZ429" s="923">
        <v>-22.714082333249404</v>
      </c>
      <c r="BA429" s="950">
        <v>27.427046027259511</v>
      </c>
      <c r="BB429" s="951">
        <v>188.32945961798782</v>
      </c>
      <c r="BL429" s="887"/>
      <c r="BN429" s="945"/>
    </row>
    <row r="430" spans="3:66">
      <c r="C430" s="841" t="s">
        <v>61</v>
      </c>
      <c r="D430" s="842" t="s">
        <v>67</v>
      </c>
      <c r="E430" s="842">
        <v>4225</v>
      </c>
      <c r="F430" s="829">
        <v>2000</v>
      </c>
      <c r="G430" s="830">
        <v>2030</v>
      </c>
      <c r="H430" s="830">
        <v>5</v>
      </c>
      <c r="I430" s="830">
        <v>2035</v>
      </c>
      <c r="J430" s="830">
        <v>60</v>
      </c>
      <c r="K430" s="843">
        <v>6641.165132699176</v>
      </c>
      <c r="L430" s="843">
        <v>7.8794954699999984</v>
      </c>
      <c r="M430" s="844">
        <v>0</v>
      </c>
      <c r="N430" s="844">
        <v>0</v>
      </c>
      <c r="O430" s="845">
        <v>90.256039019999989</v>
      </c>
      <c r="P430" s="844">
        <v>0</v>
      </c>
      <c r="Q430" s="845">
        <v>9</v>
      </c>
      <c r="R430" s="829">
        <v>10497</v>
      </c>
      <c r="S430" s="836">
        <v>0.32505872915089074</v>
      </c>
      <c r="T430" s="836">
        <v>0.02</v>
      </c>
      <c r="U430" s="846">
        <v>0.05</v>
      </c>
      <c r="V430" s="847">
        <v>720</v>
      </c>
      <c r="W430" s="848">
        <v>0</v>
      </c>
      <c r="X430" s="848">
        <v>0</v>
      </c>
      <c r="Y430" s="849">
        <v>0</v>
      </c>
      <c r="Z430" s="850">
        <v>0</v>
      </c>
      <c r="AD430" s="952" t="s">
        <v>67</v>
      </c>
      <c r="AE430" s="947">
        <v>4225</v>
      </c>
      <c r="AF430" s="923">
        <v>6641.165132699176</v>
      </c>
      <c r="AG430" s="923">
        <v>9</v>
      </c>
      <c r="AH430" s="948">
        <v>3.9190000000000003E-2</v>
      </c>
      <c r="AI430" s="937">
        <v>260.61997155048073</v>
      </c>
      <c r="AJ430" s="937">
        <v>90.256039019999989</v>
      </c>
      <c r="AK430" s="792">
        <v>8.720910452610562E-3</v>
      </c>
      <c r="AL430" s="923">
        <v>0.78711483410074468</v>
      </c>
      <c r="AM430" s="923">
        <v>0</v>
      </c>
      <c r="AN430" s="937">
        <v>91.043153854100737</v>
      </c>
      <c r="AO430" s="937">
        <v>351.66312540458148</v>
      </c>
      <c r="AP430" s="792">
        <v>0.92999999999999994</v>
      </c>
      <c r="AQ430" s="937">
        <v>43.165798277186319</v>
      </c>
      <c r="AR430" s="886">
        <v>0</v>
      </c>
      <c r="AS430" s="923">
        <v>0</v>
      </c>
      <c r="AT430" s="923">
        <v>0</v>
      </c>
      <c r="AU430" s="949">
        <v>7.8794954699999984</v>
      </c>
      <c r="AV430" s="944">
        <v>0</v>
      </c>
      <c r="AW430" s="923">
        <v>0</v>
      </c>
      <c r="AX430" s="23">
        <v>0</v>
      </c>
      <c r="AY430" s="937">
        <v>51.045293747186321</v>
      </c>
      <c r="AZ430" s="923">
        <v>-24.88937857511447</v>
      </c>
      <c r="BA430" s="950">
        <v>26.15591517207185</v>
      </c>
      <c r="BB430" s="951">
        <v>180.19429808325685</v>
      </c>
      <c r="BL430" s="887"/>
      <c r="BN430" s="945"/>
    </row>
    <row r="431" spans="3:66">
      <c r="C431" s="841" t="s">
        <v>238</v>
      </c>
      <c r="D431" s="842" t="s">
        <v>68</v>
      </c>
      <c r="E431" s="842">
        <v>6130</v>
      </c>
      <c r="F431" s="829">
        <v>2000</v>
      </c>
      <c r="G431" s="830">
        <v>2030</v>
      </c>
      <c r="H431" s="830">
        <v>5</v>
      </c>
      <c r="I431" s="830">
        <v>2035</v>
      </c>
      <c r="J431" s="830">
        <v>60</v>
      </c>
      <c r="K431" s="843">
        <v>6139.9451226841429</v>
      </c>
      <c r="L431" s="843">
        <v>7.8794954699999984</v>
      </c>
      <c r="M431" s="844">
        <v>0</v>
      </c>
      <c r="N431" s="844">
        <v>0</v>
      </c>
      <c r="O431" s="845">
        <v>90.256039019999989</v>
      </c>
      <c r="P431" s="844">
        <v>0</v>
      </c>
      <c r="Q431" s="845">
        <v>9</v>
      </c>
      <c r="R431" s="829">
        <v>10497</v>
      </c>
      <c r="S431" s="836">
        <v>0.32505872915089074</v>
      </c>
      <c r="T431" s="836">
        <v>0.02</v>
      </c>
      <c r="U431" s="846">
        <v>0.05</v>
      </c>
      <c r="V431" s="847">
        <v>720</v>
      </c>
      <c r="W431" s="848">
        <v>0</v>
      </c>
      <c r="X431" s="848">
        <v>0</v>
      </c>
      <c r="Y431" s="849">
        <v>0</v>
      </c>
      <c r="Z431" s="850">
        <v>0</v>
      </c>
      <c r="AD431" s="952" t="s">
        <v>68</v>
      </c>
      <c r="AE431" s="947">
        <v>6130</v>
      </c>
      <c r="AF431" s="923">
        <v>6139.9451226841429</v>
      </c>
      <c r="AG431" s="923">
        <v>9</v>
      </c>
      <c r="AH431" s="948">
        <v>3.9190000000000003E-2</v>
      </c>
      <c r="AI431" s="937">
        <v>240.97715935799158</v>
      </c>
      <c r="AJ431" s="937">
        <v>90.256039019999989</v>
      </c>
      <c r="AK431" s="792">
        <v>8.720910452610562E-3</v>
      </c>
      <c r="AL431" s="923">
        <v>0.78711483410074468</v>
      </c>
      <c r="AM431" s="923">
        <v>0</v>
      </c>
      <c r="AN431" s="937">
        <v>91.043153854100737</v>
      </c>
      <c r="AO431" s="937">
        <v>332.02031321209233</v>
      </c>
      <c r="AP431" s="792">
        <v>0.92999999999999994</v>
      </c>
      <c r="AQ431" s="937">
        <v>40.754690579379925</v>
      </c>
      <c r="AR431" s="886">
        <v>0</v>
      </c>
      <c r="AS431" s="923">
        <v>0</v>
      </c>
      <c r="AT431" s="923">
        <v>0</v>
      </c>
      <c r="AU431" s="949">
        <v>7.8794954699999984</v>
      </c>
      <c r="AV431" s="944">
        <v>0</v>
      </c>
      <c r="AW431" s="923">
        <v>0</v>
      </c>
      <c r="AX431" s="23">
        <v>0</v>
      </c>
      <c r="AY431" s="937">
        <v>48.63418604937992</v>
      </c>
      <c r="AZ431" s="923">
        <v>-24.88937857511447</v>
      </c>
      <c r="BA431" s="950">
        <v>23.74480747426545</v>
      </c>
      <c r="BB431" s="951">
        <v>162.10322522436792</v>
      </c>
      <c r="BL431" s="887"/>
      <c r="BN431" s="945"/>
    </row>
    <row r="432" spans="3:66">
      <c r="C432" s="826" t="s">
        <v>30</v>
      </c>
      <c r="D432" s="827" t="s">
        <v>145</v>
      </c>
      <c r="E432" s="827" t="s">
        <v>19</v>
      </c>
      <c r="F432" s="852">
        <v>707</v>
      </c>
      <c r="G432" s="853">
        <v>2025</v>
      </c>
      <c r="H432" s="854">
        <v>3</v>
      </c>
      <c r="I432" s="855">
        <v>2028</v>
      </c>
      <c r="J432" s="853">
        <v>30</v>
      </c>
      <c r="K432" s="856">
        <v>7593.0582801731898</v>
      </c>
      <c r="L432" s="856" t="s">
        <v>224</v>
      </c>
      <c r="M432" s="857">
        <v>0</v>
      </c>
      <c r="N432" s="857">
        <v>0</v>
      </c>
      <c r="O432" s="858">
        <v>194</v>
      </c>
      <c r="P432" s="857">
        <v>6.0740781794057008E-2</v>
      </c>
      <c r="Q432" s="858">
        <v>125.08832699999998</v>
      </c>
      <c r="R432" s="852" t="s">
        <v>19</v>
      </c>
      <c r="S432" s="859" t="s">
        <v>19</v>
      </c>
      <c r="T432" s="859">
        <v>0.1</v>
      </c>
      <c r="U432" s="860">
        <v>0.1</v>
      </c>
      <c r="V432" s="861">
        <v>510</v>
      </c>
      <c r="W432" s="862" t="s">
        <v>23</v>
      </c>
      <c r="X432" s="862" t="s">
        <v>23</v>
      </c>
      <c r="Y432" s="863" t="s">
        <v>23</v>
      </c>
      <c r="Z432" s="696" t="s">
        <v>23</v>
      </c>
      <c r="AD432" s="946" t="s">
        <v>145</v>
      </c>
      <c r="AE432" s="947" t="s">
        <v>19</v>
      </c>
      <c r="AF432" s="923">
        <v>7593.0582801731898</v>
      </c>
      <c r="AG432" s="923">
        <v>125.08832699999998</v>
      </c>
      <c r="AH432" s="948">
        <v>5.178E-2</v>
      </c>
      <c r="AI432" s="937">
        <v>399.64563131942776</v>
      </c>
      <c r="AJ432" s="937">
        <v>194</v>
      </c>
      <c r="AK432" s="792">
        <v>0</v>
      </c>
      <c r="AL432" s="923">
        <v>0</v>
      </c>
      <c r="AM432" s="923">
        <v>0</v>
      </c>
      <c r="AN432" s="937">
        <v>194</v>
      </c>
      <c r="AO432" s="937">
        <v>593.64563131942782</v>
      </c>
      <c r="AP432" s="792">
        <v>0.8</v>
      </c>
      <c r="AQ432" s="937">
        <v>84.70970766544346</v>
      </c>
      <c r="AR432" s="886">
        <v>0</v>
      </c>
      <c r="AS432" s="923">
        <v>0</v>
      </c>
      <c r="AT432" s="923">
        <v>0</v>
      </c>
      <c r="AU432" s="949">
        <v>0</v>
      </c>
      <c r="AV432" s="944">
        <v>0</v>
      </c>
      <c r="AW432" s="923">
        <v>0</v>
      </c>
      <c r="AX432" s="23">
        <v>0</v>
      </c>
      <c r="AY432" s="937">
        <v>84.70970766544346</v>
      </c>
      <c r="AZ432" s="923">
        <v>-23.893560057308729</v>
      </c>
      <c r="BA432" s="950">
        <v>60.816147608134727</v>
      </c>
      <c r="BB432" s="951">
        <v>426.1995624378082</v>
      </c>
      <c r="BL432" s="887"/>
      <c r="BN432" s="945"/>
    </row>
    <row r="433" spans="3:66">
      <c r="C433" s="841" t="s">
        <v>234</v>
      </c>
      <c r="D433" s="842" t="s">
        <v>64</v>
      </c>
      <c r="E433" s="842">
        <v>19</v>
      </c>
      <c r="F433" s="829">
        <v>707</v>
      </c>
      <c r="G433" s="830">
        <v>2025</v>
      </c>
      <c r="H433" s="830">
        <v>3</v>
      </c>
      <c r="I433" s="830">
        <v>2028</v>
      </c>
      <c r="J433" s="830">
        <v>30</v>
      </c>
      <c r="K433" s="843">
        <v>8276.4335253887766</v>
      </c>
      <c r="L433" s="843" t="s">
        <v>224</v>
      </c>
      <c r="M433" s="844">
        <v>0</v>
      </c>
      <c r="N433" s="844">
        <v>0</v>
      </c>
      <c r="O433" s="845">
        <v>194</v>
      </c>
      <c r="P433" s="844">
        <v>6.0740781794057008E-2</v>
      </c>
      <c r="Q433" s="845">
        <v>125.08832699999998</v>
      </c>
      <c r="R433" s="829" t="s">
        <v>19</v>
      </c>
      <c r="S433" s="836" t="s">
        <v>19</v>
      </c>
      <c r="T433" s="836">
        <v>0.1</v>
      </c>
      <c r="U433" s="846">
        <v>0.1</v>
      </c>
      <c r="V433" s="847">
        <v>510</v>
      </c>
      <c r="W433" s="848" t="s">
        <v>23</v>
      </c>
      <c r="X433" s="848" t="s">
        <v>23</v>
      </c>
      <c r="Y433" s="849" t="s">
        <v>23</v>
      </c>
      <c r="Z433" s="850" t="s">
        <v>23</v>
      </c>
      <c r="AD433" s="952" t="s">
        <v>64</v>
      </c>
      <c r="AE433" s="947">
        <v>19</v>
      </c>
      <c r="AF433" s="923">
        <v>8276.4335253887766</v>
      </c>
      <c r="AG433" s="923">
        <v>125.08832699999998</v>
      </c>
      <c r="AH433" s="948">
        <v>5.178E-2</v>
      </c>
      <c r="AI433" s="937">
        <v>435.03080151669081</v>
      </c>
      <c r="AJ433" s="937">
        <v>194</v>
      </c>
      <c r="AK433" s="792">
        <v>0</v>
      </c>
      <c r="AL433" s="923">
        <v>0</v>
      </c>
      <c r="AM433" s="923">
        <v>0</v>
      </c>
      <c r="AN433" s="937">
        <v>194</v>
      </c>
      <c r="AO433" s="937">
        <v>629.03080151669087</v>
      </c>
      <c r="AP433" s="792">
        <v>0.8</v>
      </c>
      <c r="AQ433" s="937">
        <v>89.7589614036374</v>
      </c>
      <c r="AR433" s="886">
        <v>0</v>
      </c>
      <c r="AS433" s="923">
        <v>0</v>
      </c>
      <c r="AT433" s="923">
        <v>0</v>
      </c>
      <c r="AU433" s="949">
        <v>0</v>
      </c>
      <c r="AV433" s="944">
        <v>0</v>
      </c>
      <c r="AW433" s="923">
        <v>0</v>
      </c>
      <c r="AX433" s="23">
        <v>0</v>
      </c>
      <c r="AY433" s="937">
        <v>89.7589614036374</v>
      </c>
      <c r="AZ433" s="923">
        <v>-23.893560057308729</v>
      </c>
      <c r="BA433" s="950">
        <v>65.865401346328667</v>
      </c>
      <c r="BB433" s="951">
        <v>461.58473263507125</v>
      </c>
      <c r="BL433" s="887"/>
      <c r="BN433" s="945"/>
    </row>
    <row r="434" spans="3:66">
      <c r="C434" s="841" t="s">
        <v>235</v>
      </c>
      <c r="D434" s="842" t="s">
        <v>65</v>
      </c>
      <c r="E434" s="842">
        <v>497</v>
      </c>
      <c r="F434" s="829">
        <v>707</v>
      </c>
      <c r="G434" s="830">
        <v>2025</v>
      </c>
      <c r="H434" s="830">
        <v>3</v>
      </c>
      <c r="I434" s="830">
        <v>2028</v>
      </c>
      <c r="J434" s="830">
        <v>30</v>
      </c>
      <c r="K434" s="843">
        <v>8883.8781878026311</v>
      </c>
      <c r="L434" s="843" t="s">
        <v>224</v>
      </c>
      <c r="M434" s="844">
        <v>0</v>
      </c>
      <c r="N434" s="844">
        <v>0</v>
      </c>
      <c r="O434" s="845">
        <v>194</v>
      </c>
      <c r="P434" s="844">
        <v>6.0740781794057008E-2</v>
      </c>
      <c r="Q434" s="845">
        <v>125.08832699999998</v>
      </c>
      <c r="R434" s="829" t="s">
        <v>19</v>
      </c>
      <c r="S434" s="836" t="s">
        <v>19</v>
      </c>
      <c r="T434" s="836">
        <v>0.1</v>
      </c>
      <c r="U434" s="846">
        <v>0.1</v>
      </c>
      <c r="V434" s="847">
        <v>510</v>
      </c>
      <c r="W434" s="848" t="s">
        <v>23</v>
      </c>
      <c r="X434" s="848" t="s">
        <v>23</v>
      </c>
      <c r="Y434" s="849" t="s">
        <v>23</v>
      </c>
      <c r="Z434" s="850" t="s">
        <v>23</v>
      </c>
      <c r="AD434" s="952" t="s">
        <v>65</v>
      </c>
      <c r="AE434" s="947">
        <v>497</v>
      </c>
      <c r="AF434" s="923">
        <v>8883.8781878026311</v>
      </c>
      <c r="AG434" s="923">
        <v>125.08832699999998</v>
      </c>
      <c r="AH434" s="948">
        <v>5.178E-2</v>
      </c>
      <c r="AI434" s="937">
        <v>466.48428613648019</v>
      </c>
      <c r="AJ434" s="937">
        <v>194</v>
      </c>
      <c r="AK434" s="792">
        <v>0</v>
      </c>
      <c r="AL434" s="923">
        <v>0</v>
      </c>
      <c r="AM434" s="923">
        <v>0</v>
      </c>
      <c r="AN434" s="937">
        <v>194</v>
      </c>
      <c r="AO434" s="937">
        <v>660.48428613648025</v>
      </c>
      <c r="AP434" s="792">
        <v>0.8</v>
      </c>
      <c r="AQ434" s="937">
        <v>94.247186948698655</v>
      </c>
      <c r="AR434" s="886">
        <v>0</v>
      </c>
      <c r="AS434" s="923">
        <v>0</v>
      </c>
      <c r="AT434" s="923">
        <v>0</v>
      </c>
      <c r="AU434" s="949">
        <v>0</v>
      </c>
      <c r="AV434" s="944">
        <v>0</v>
      </c>
      <c r="AW434" s="923">
        <v>0</v>
      </c>
      <c r="AX434" s="23">
        <v>0</v>
      </c>
      <c r="AY434" s="937">
        <v>94.247186948698655</v>
      </c>
      <c r="AZ434" s="923">
        <v>-23.893560057308729</v>
      </c>
      <c r="BA434" s="950">
        <v>70.353626891389922</v>
      </c>
      <c r="BB434" s="951">
        <v>493.03821725486063</v>
      </c>
      <c r="BL434" s="887"/>
      <c r="BN434" s="945"/>
    </row>
    <row r="435" spans="3:66">
      <c r="C435" s="841" t="s">
        <v>236</v>
      </c>
      <c r="D435" s="842" t="s">
        <v>56</v>
      </c>
      <c r="E435" s="842">
        <v>2353</v>
      </c>
      <c r="F435" s="829">
        <v>707</v>
      </c>
      <c r="G435" s="830">
        <v>2025</v>
      </c>
      <c r="H435" s="830">
        <v>3</v>
      </c>
      <c r="I435" s="830">
        <v>2028</v>
      </c>
      <c r="J435" s="830">
        <v>30</v>
      </c>
      <c r="K435" s="843">
        <v>7820.8500285783857</v>
      </c>
      <c r="L435" s="843" t="s">
        <v>224</v>
      </c>
      <c r="M435" s="844">
        <v>0</v>
      </c>
      <c r="N435" s="844">
        <v>0</v>
      </c>
      <c r="O435" s="845">
        <v>194</v>
      </c>
      <c r="P435" s="844">
        <v>6.0740781794057008E-2</v>
      </c>
      <c r="Q435" s="845">
        <v>125.08832699999998</v>
      </c>
      <c r="R435" s="829" t="s">
        <v>19</v>
      </c>
      <c r="S435" s="836" t="s">
        <v>19</v>
      </c>
      <c r="T435" s="836">
        <v>0.1</v>
      </c>
      <c r="U435" s="846">
        <v>0.1</v>
      </c>
      <c r="V435" s="847">
        <v>510</v>
      </c>
      <c r="W435" s="848" t="s">
        <v>23</v>
      </c>
      <c r="X435" s="848" t="s">
        <v>23</v>
      </c>
      <c r="Y435" s="849" t="s">
        <v>23</v>
      </c>
      <c r="Z435" s="850" t="s">
        <v>23</v>
      </c>
      <c r="AD435" s="952" t="s">
        <v>56</v>
      </c>
      <c r="AE435" s="947">
        <v>2353</v>
      </c>
      <c r="AF435" s="923">
        <v>7820.8500285783857</v>
      </c>
      <c r="AG435" s="923">
        <v>125.08832699999998</v>
      </c>
      <c r="AH435" s="948">
        <v>5.178E-2</v>
      </c>
      <c r="AI435" s="937">
        <v>411.44068805184884</v>
      </c>
      <c r="AJ435" s="937">
        <v>194</v>
      </c>
      <c r="AK435" s="792">
        <v>0</v>
      </c>
      <c r="AL435" s="923">
        <v>0</v>
      </c>
      <c r="AM435" s="923">
        <v>0</v>
      </c>
      <c r="AN435" s="937">
        <v>194</v>
      </c>
      <c r="AO435" s="937">
        <v>605.44068805184884</v>
      </c>
      <c r="AP435" s="792">
        <v>0.8</v>
      </c>
      <c r="AQ435" s="937">
        <v>86.392792244841431</v>
      </c>
      <c r="AR435" s="886">
        <v>0</v>
      </c>
      <c r="AS435" s="923">
        <v>0</v>
      </c>
      <c r="AT435" s="923">
        <v>0</v>
      </c>
      <c r="AU435" s="949">
        <v>0</v>
      </c>
      <c r="AV435" s="944">
        <v>0</v>
      </c>
      <c r="AW435" s="923">
        <v>0</v>
      </c>
      <c r="AX435" s="23">
        <v>0</v>
      </c>
      <c r="AY435" s="937">
        <v>86.392792244841431</v>
      </c>
      <c r="AZ435" s="923">
        <v>-23.893560057308729</v>
      </c>
      <c r="BA435" s="950">
        <v>62.499232187532698</v>
      </c>
      <c r="BB435" s="951">
        <v>437.99461917022921</v>
      </c>
      <c r="BL435" s="887"/>
      <c r="BN435" s="945"/>
    </row>
    <row r="436" spans="3:66">
      <c r="C436" s="841" t="s">
        <v>237</v>
      </c>
      <c r="D436" s="842" t="s">
        <v>66</v>
      </c>
      <c r="E436" s="842">
        <v>2814</v>
      </c>
      <c r="F436" s="829">
        <v>707</v>
      </c>
      <c r="G436" s="830">
        <v>2025</v>
      </c>
      <c r="H436" s="830">
        <v>3</v>
      </c>
      <c r="I436" s="830">
        <v>2028</v>
      </c>
      <c r="J436" s="830">
        <v>30</v>
      </c>
      <c r="K436" s="843">
        <v>7744.9194457766534</v>
      </c>
      <c r="L436" s="843" t="s">
        <v>224</v>
      </c>
      <c r="M436" s="844">
        <v>0</v>
      </c>
      <c r="N436" s="844">
        <v>0</v>
      </c>
      <c r="O436" s="845">
        <v>194</v>
      </c>
      <c r="P436" s="844">
        <v>6.0740781794057008E-2</v>
      </c>
      <c r="Q436" s="845">
        <v>125.08832699999998</v>
      </c>
      <c r="R436" s="829" t="s">
        <v>19</v>
      </c>
      <c r="S436" s="836" t="s">
        <v>19</v>
      </c>
      <c r="T436" s="836">
        <v>0.1</v>
      </c>
      <c r="U436" s="846">
        <v>0.1</v>
      </c>
      <c r="V436" s="847">
        <v>510</v>
      </c>
      <c r="W436" s="848" t="s">
        <v>23</v>
      </c>
      <c r="X436" s="848" t="s">
        <v>23</v>
      </c>
      <c r="Y436" s="849" t="s">
        <v>23</v>
      </c>
      <c r="Z436" s="850" t="s">
        <v>23</v>
      </c>
      <c r="AD436" s="952" t="s">
        <v>66</v>
      </c>
      <c r="AE436" s="947">
        <v>2814</v>
      </c>
      <c r="AF436" s="923">
        <v>7744.9194457766534</v>
      </c>
      <c r="AG436" s="923">
        <v>125.08832699999998</v>
      </c>
      <c r="AH436" s="948">
        <v>5.178E-2</v>
      </c>
      <c r="AI436" s="937">
        <v>407.50900247437511</v>
      </c>
      <c r="AJ436" s="937">
        <v>194</v>
      </c>
      <c r="AK436" s="792">
        <v>0</v>
      </c>
      <c r="AL436" s="923">
        <v>0</v>
      </c>
      <c r="AM436" s="923">
        <v>0</v>
      </c>
      <c r="AN436" s="937">
        <v>194</v>
      </c>
      <c r="AO436" s="937">
        <v>601.50900247437517</v>
      </c>
      <c r="AP436" s="792">
        <v>0.8</v>
      </c>
      <c r="AQ436" s="937">
        <v>85.831764051708774</v>
      </c>
      <c r="AR436" s="886">
        <v>0</v>
      </c>
      <c r="AS436" s="923">
        <v>0</v>
      </c>
      <c r="AT436" s="923">
        <v>0</v>
      </c>
      <c r="AU436" s="949">
        <v>0</v>
      </c>
      <c r="AV436" s="944">
        <v>0</v>
      </c>
      <c r="AW436" s="923">
        <v>0</v>
      </c>
      <c r="AX436" s="23">
        <v>0</v>
      </c>
      <c r="AY436" s="937">
        <v>85.831764051708774</v>
      </c>
      <c r="AZ436" s="923">
        <v>-23.893560057308729</v>
      </c>
      <c r="BA436" s="950">
        <v>61.938203994400041</v>
      </c>
      <c r="BB436" s="951">
        <v>434.06293359275554</v>
      </c>
      <c r="BL436" s="887"/>
      <c r="BN436" s="945"/>
    </row>
    <row r="437" spans="3:66">
      <c r="C437" s="841" t="s">
        <v>61</v>
      </c>
      <c r="D437" s="842" t="s">
        <v>67</v>
      </c>
      <c r="E437" s="842">
        <v>4225</v>
      </c>
      <c r="F437" s="829">
        <v>707</v>
      </c>
      <c r="G437" s="830">
        <v>2025</v>
      </c>
      <c r="H437" s="830">
        <v>3</v>
      </c>
      <c r="I437" s="830">
        <v>2028</v>
      </c>
      <c r="J437" s="830">
        <v>30</v>
      </c>
      <c r="K437" s="843">
        <v>7593.0582801731898</v>
      </c>
      <c r="L437" s="843" t="s">
        <v>224</v>
      </c>
      <c r="M437" s="844">
        <v>0</v>
      </c>
      <c r="N437" s="844">
        <v>0</v>
      </c>
      <c r="O437" s="845">
        <v>194</v>
      </c>
      <c r="P437" s="844">
        <v>6.0740781794057008E-2</v>
      </c>
      <c r="Q437" s="845">
        <v>125.08832699999998</v>
      </c>
      <c r="R437" s="829" t="s">
        <v>19</v>
      </c>
      <c r="S437" s="836" t="s">
        <v>19</v>
      </c>
      <c r="T437" s="836">
        <v>0.1</v>
      </c>
      <c r="U437" s="846">
        <v>0.1</v>
      </c>
      <c r="V437" s="847">
        <v>510</v>
      </c>
      <c r="W437" s="848" t="s">
        <v>23</v>
      </c>
      <c r="X437" s="848" t="s">
        <v>23</v>
      </c>
      <c r="Y437" s="849" t="s">
        <v>23</v>
      </c>
      <c r="Z437" s="850" t="s">
        <v>23</v>
      </c>
      <c r="AD437" s="952" t="s">
        <v>67</v>
      </c>
      <c r="AE437" s="947">
        <v>4225</v>
      </c>
      <c r="AF437" s="923">
        <v>7593.0582801731898</v>
      </c>
      <c r="AG437" s="923">
        <v>125.08832699999998</v>
      </c>
      <c r="AH437" s="948">
        <v>5.178E-2</v>
      </c>
      <c r="AI437" s="937">
        <v>399.64563131942776</v>
      </c>
      <c r="AJ437" s="937">
        <v>194</v>
      </c>
      <c r="AK437" s="792">
        <v>0</v>
      </c>
      <c r="AL437" s="923">
        <v>0</v>
      </c>
      <c r="AM437" s="923">
        <v>0</v>
      </c>
      <c r="AN437" s="937">
        <v>194</v>
      </c>
      <c r="AO437" s="937">
        <v>593.64563131942782</v>
      </c>
      <c r="AP437" s="792">
        <v>0.8</v>
      </c>
      <c r="AQ437" s="937">
        <v>84.70970766544346</v>
      </c>
      <c r="AR437" s="886">
        <v>0</v>
      </c>
      <c r="AS437" s="923">
        <v>0</v>
      </c>
      <c r="AT437" s="923">
        <v>0</v>
      </c>
      <c r="AU437" s="949">
        <v>0</v>
      </c>
      <c r="AV437" s="944">
        <v>0</v>
      </c>
      <c r="AW437" s="923">
        <v>0</v>
      </c>
      <c r="AX437" s="23">
        <v>0</v>
      </c>
      <c r="AY437" s="937">
        <v>84.70970766544346</v>
      </c>
      <c r="AZ437" s="923">
        <v>-26.266267661305633</v>
      </c>
      <c r="BA437" s="950">
        <v>58.443440004137827</v>
      </c>
      <c r="BB437" s="951">
        <v>409.57162754899792</v>
      </c>
      <c r="BL437" s="887"/>
      <c r="BN437" s="945"/>
    </row>
    <row r="438" spans="3:66" ht="15.75" thickBot="1">
      <c r="C438" s="873" t="s">
        <v>238</v>
      </c>
      <c r="D438" s="874" t="s">
        <v>68</v>
      </c>
      <c r="E438" s="874">
        <v>6130</v>
      </c>
      <c r="F438" s="875">
        <v>707</v>
      </c>
      <c r="G438" s="876">
        <v>2025</v>
      </c>
      <c r="H438" s="876">
        <v>3</v>
      </c>
      <c r="I438" s="876">
        <v>2028</v>
      </c>
      <c r="J438" s="876">
        <v>30</v>
      </c>
      <c r="K438" s="877">
        <v>7507.6363745212411</v>
      </c>
      <c r="L438" s="877" t="s">
        <v>224</v>
      </c>
      <c r="M438" s="878">
        <v>0</v>
      </c>
      <c r="N438" s="878">
        <v>0</v>
      </c>
      <c r="O438" s="879">
        <v>194</v>
      </c>
      <c r="P438" s="878">
        <v>6.0740781794057008E-2</v>
      </c>
      <c r="Q438" s="879">
        <v>125.08832699999998</v>
      </c>
      <c r="R438" s="875" t="s">
        <v>19</v>
      </c>
      <c r="S438" s="880" t="s">
        <v>19</v>
      </c>
      <c r="T438" s="880">
        <v>0.1</v>
      </c>
      <c r="U438" s="881">
        <v>0.1</v>
      </c>
      <c r="V438" s="882">
        <v>510</v>
      </c>
      <c r="W438" s="883" t="s">
        <v>23</v>
      </c>
      <c r="X438" s="883" t="s">
        <v>23</v>
      </c>
      <c r="Y438" s="884" t="s">
        <v>23</v>
      </c>
      <c r="Z438" s="885" t="s">
        <v>23</v>
      </c>
      <c r="AD438" s="954" t="s">
        <v>68</v>
      </c>
      <c r="AE438" s="955">
        <v>6130</v>
      </c>
      <c r="AF438" s="956">
        <v>7507.6363745212411</v>
      </c>
      <c r="AG438" s="956">
        <v>125.08832699999998</v>
      </c>
      <c r="AH438" s="957">
        <v>5.178E-2</v>
      </c>
      <c r="AI438" s="958">
        <v>395.22248504476988</v>
      </c>
      <c r="AJ438" s="958">
        <v>194</v>
      </c>
      <c r="AK438" s="959">
        <v>0</v>
      </c>
      <c r="AL438" s="956">
        <v>0</v>
      </c>
      <c r="AM438" s="956">
        <v>0</v>
      </c>
      <c r="AN438" s="958">
        <v>194</v>
      </c>
      <c r="AO438" s="958">
        <v>589.22248504476988</v>
      </c>
      <c r="AP438" s="959">
        <v>0.8</v>
      </c>
      <c r="AQ438" s="958">
        <v>84.078550948169209</v>
      </c>
      <c r="AR438" s="960">
        <v>0</v>
      </c>
      <c r="AS438" s="956">
        <v>0</v>
      </c>
      <c r="AT438" s="956">
        <v>0</v>
      </c>
      <c r="AU438" s="961">
        <v>0</v>
      </c>
      <c r="AV438" s="962">
        <v>0</v>
      </c>
      <c r="AW438" s="956">
        <v>0</v>
      </c>
      <c r="AX438" s="963">
        <v>0</v>
      </c>
      <c r="AY438" s="958">
        <v>84.078550948169209</v>
      </c>
      <c r="AZ438" s="956">
        <v>-26.266267661305633</v>
      </c>
      <c r="BA438" s="964">
        <v>57.812283286863575</v>
      </c>
      <c r="BB438" s="965">
        <v>405.14848127433999</v>
      </c>
      <c r="BL438" s="887"/>
      <c r="BN438" s="945"/>
    </row>
    <row r="439" spans="3:66">
      <c r="M439" s="23"/>
      <c r="P439" s="23"/>
      <c r="Q439" s="23"/>
      <c r="S439" s="23"/>
      <c r="T439" s="23"/>
      <c r="U439" s="23"/>
      <c r="V439" s="23"/>
      <c r="W439" s="23"/>
      <c r="X439" s="23"/>
      <c r="Y439" s="23"/>
      <c r="Z439" s="23"/>
      <c r="AD439" s="23"/>
      <c r="AF439" s="23"/>
      <c r="AG439" s="23"/>
      <c r="AH439" s="23"/>
      <c r="AL439" s="23"/>
      <c r="AP439" s="23"/>
      <c r="AS439" s="23"/>
      <c r="AW439" s="23"/>
      <c r="AZ439" s="23"/>
      <c r="BA439" s="23"/>
      <c r="BB439" s="23"/>
    </row>
    <row r="440" spans="3:66">
      <c r="C440" s="826" t="s">
        <v>173</v>
      </c>
      <c r="D440" s="827" t="s">
        <v>239</v>
      </c>
      <c r="E440" s="827">
        <v>0</v>
      </c>
      <c r="F440" s="852">
        <v>649</v>
      </c>
      <c r="G440" s="853">
        <v>2025</v>
      </c>
      <c r="H440" s="854">
        <v>5</v>
      </c>
      <c r="I440" s="855">
        <v>2030</v>
      </c>
      <c r="J440" s="853">
        <v>40</v>
      </c>
      <c r="K440" s="856">
        <v>2858.4977195685669</v>
      </c>
      <c r="L440" s="856">
        <v>27.184665726790818</v>
      </c>
      <c r="M440" s="857">
        <v>0</v>
      </c>
      <c r="N440" s="857">
        <v>1</v>
      </c>
      <c r="O440" s="858">
        <v>60.954791987673339</v>
      </c>
      <c r="P440" s="857">
        <v>0</v>
      </c>
      <c r="Q440" s="858">
        <v>44.936891080098263</v>
      </c>
      <c r="R440" s="852">
        <v>6040</v>
      </c>
      <c r="S440" s="859">
        <v>0.27800000000000002</v>
      </c>
      <c r="T440" s="859">
        <v>0.01</v>
      </c>
      <c r="U440" s="860">
        <v>0.01</v>
      </c>
      <c r="V440" s="861">
        <v>91.324200913242009</v>
      </c>
      <c r="W440" s="862">
        <v>0</v>
      </c>
      <c r="X440" s="862">
        <v>0</v>
      </c>
      <c r="Y440" s="863">
        <v>0</v>
      </c>
      <c r="Z440" s="696">
        <v>0</v>
      </c>
      <c r="AD440" s="971" t="s">
        <v>239</v>
      </c>
      <c r="AE440" s="947">
        <v>0</v>
      </c>
      <c r="AF440" s="887">
        <v>2858.4977195685669</v>
      </c>
      <c r="AG440" s="887">
        <v>44.936891080098263</v>
      </c>
      <c r="AH440" s="972">
        <v>4.5339999999999998E-2</v>
      </c>
      <c r="AI440" s="937">
        <v>131.64172524681047</v>
      </c>
      <c r="AJ440" s="937">
        <v>60.954791987673339</v>
      </c>
      <c r="AK440" s="888">
        <v>0</v>
      </c>
      <c r="AL440" s="887">
        <v>0</v>
      </c>
      <c r="AM440" s="887">
        <v>0</v>
      </c>
      <c r="AN440" s="937">
        <v>60.954791987673339</v>
      </c>
      <c r="AO440" s="937">
        <v>192.5965172344838</v>
      </c>
      <c r="AP440" s="888">
        <v>0.98</v>
      </c>
      <c r="AQ440" s="937">
        <v>22.434595708051884</v>
      </c>
      <c r="AR440" s="886">
        <v>0</v>
      </c>
      <c r="AS440" s="887">
        <v>0</v>
      </c>
      <c r="AT440" s="887">
        <v>0</v>
      </c>
      <c r="AU440" s="949">
        <v>0</v>
      </c>
      <c r="AV440" s="944">
        <v>0</v>
      </c>
      <c r="AW440" s="887">
        <v>0</v>
      </c>
      <c r="AX440" s="23">
        <v>0</v>
      </c>
      <c r="AY440" s="937">
        <v>22.434595708051884</v>
      </c>
      <c r="AZ440" s="987">
        <v>-3.6427132900102643</v>
      </c>
      <c r="BA440" s="887">
        <v>22.434595708051884</v>
      </c>
      <c r="BB440" s="887">
        <v>192.5965172344838</v>
      </c>
      <c r="BL440" s="887"/>
      <c r="BN440" s="945"/>
    </row>
    <row r="441" spans="3:66">
      <c r="C441" s="826" t="s">
        <v>208</v>
      </c>
      <c r="D441" s="827" t="s">
        <v>109</v>
      </c>
      <c r="E441" s="827">
        <v>0</v>
      </c>
      <c r="F441" s="852">
        <v>-118.625</v>
      </c>
      <c r="G441" s="853">
        <v>2025</v>
      </c>
      <c r="H441" s="854">
        <v>5</v>
      </c>
      <c r="I441" s="855">
        <v>2030</v>
      </c>
      <c r="J441" s="853">
        <v>40</v>
      </c>
      <c r="K441" s="856">
        <v>560.98894824976549</v>
      </c>
      <c r="L441" s="856">
        <v>23.91</v>
      </c>
      <c r="M441" s="857">
        <v>0</v>
      </c>
      <c r="N441" s="857">
        <v>0</v>
      </c>
      <c r="O441" s="858">
        <v>10.281924723214283</v>
      </c>
      <c r="P441" s="857">
        <v>1</v>
      </c>
      <c r="Q441" s="858">
        <v>32.458977529649992</v>
      </c>
      <c r="R441" s="852" t="s">
        <v>19</v>
      </c>
      <c r="S441" s="859">
        <v>0.7913</v>
      </c>
      <c r="T441" s="859">
        <v>1.4999999999999999E-2</v>
      </c>
      <c r="U441" s="860">
        <v>1.4999999999999999E-2</v>
      </c>
      <c r="V441" s="861">
        <v>45.662100456621005</v>
      </c>
      <c r="W441" s="862">
        <v>0</v>
      </c>
      <c r="X441" s="862">
        <v>0</v>
      </c>
      <c r="Y441" s="863">
        <v>0</v>
      </c>
      <c r="Z441" s="696">
        <v>0</v>
      </c>
      <c r="AD441" s="971" t="s">
        <v>109</v>
      </c>
      <c r="AE441" s="947">
        <v>0</v>
      </c>
      <c r="AF441" s="887">
        <v>560.98894824976549</v>
      </c>
      <c r="AG441" s="887">
        <v>32.458977529649992</v>
      </c>
      <c r="AH441" s="972">
        <v>4.5339999999999998E-2</v>
      </c>
      <c r="AI441" s="937">
        <v>26.906928954838698</v>
      </c>
      <c r="AJ441" s="937">
        <v>10.281924723214283</v>
      </c>
      <c r="AK441" s="888">
        <v>0</v>
      </c>
      <c r="AL441" s="887">
        <v>0</v>
      </c>
      <c r="AM441" s="887">
        <v>0</v>
      </c>
      <c r="AN441" s="937">
        <v>10.281924723214283</v>
      </c>
      <c r="AO441" s="937">
        <v>37.188853678052979</v>
      </c>
      <c r="AP441" s="888">
        <v>0.97</v>
      </c>
      <c r="AQ441" s="937">
        <v>4.3766009600872033</v>
      </c>
      <c r="AR441" s="886">
        <v>0</v>
      </c>
      <c r="AS441" s="887">
        <v>0</v>
      </c>
      <c r="AT441" s="887">
        <v>0</v>
      </c>
      <c r="AU441" s="949">
        <v>0</v>
      </c>
      <c r="AV441" s="944">
        <v>0</v>
      </c>
      <c r="AW441" s="887">
        <v>0</v>
      </c>
      <c r="AX441" s="23">
        <v>0</v>
      </c>
      <c r="AY441" s="937">
        <v>4.3766009600872033</v>
      </c>
      <c r="AZ441" s="987">
        <v>-0.72226369790665557</v>
      </c>
      <c r="BA441" s="887">
        <v>4.3766009600872033</v>
      </c>
      <c r="BB441" s="887">
        <v>37.188853678052979</v>
      </c>
      <c r="BL441" s="887"/>
      <c r="BN441" s="945"/>
    </row>
    <row r="442" spans="3:66">
      <c r="C442" s="826" t="s">
        <v>208</v>
      </c>
      <c r="D442" s="827" t="s">
        <v>103</v>
      </c>
      <c r="E442" s="827">
        <v>0</v>
      </c>
      <c r="F442" s="852">
        <v>649</v>
      </c>
      <c r="G442" s="853">
        <v>2025</v>
      </c>
      <c r="H442" s="854">
        <v>5</v>
      </c>
      <c r="I442" s="855">
        <v>2030</v>
      </c>
      <c r="J442" s="853">
        <v>40</v>
      </c>
      <c r="K442" s="856">
        <v>2549.9144987594104</v>
      </c>
      <c r="L442" s="856">
        <v>3.274665726790817</v>
      </c>
      <c r="M442" s="857">
        <v>0</v>
      </c>
      <c r="N442" s="857">
        <v>1</v>
      </c>
      <c r="O442" s="858">
        <v>55.298936024371827</v>
      </c>
      <c r="P442" s="857">
        <v>0</v>
      </c>
      <c r="Q442" s="858">
        <v>27.081952747147497</v>
      </c>
      <c r="R442" s="852">
        <v>6040</v>
      </c>
      <c r="S442" s="859">
        <v>0.5649240860756457</v>
      </c>
      <c r="T442" s="859">
        <v>2.5500000000000002E-2</v>
      </c>
      <c r="U442" s="860">
        <v>3.7999999999999999E-2</v>
      </c>
      <c r="V442" s="861">
        <v>210</v>
      </c>
      <c r="W442" s="862">
        <v>1.9620000000000002E-3</v>
      </c>
      <c r="X442" s="862">
        <v>9.4619999999999999E-3</v>
      </c>
      <c r="Y442" s="863">
        <v>1.9620000000000002E-3</v>
      </c>
      <c r="Z442" s="696">
        <v>1.9620000000000002E-3</v>
      </c>
      <c r="AD442" s="971" t="s">
        <v>103</v>
      </c>
      <c r="AE442" s="947">
        <v>0</v>
      </c>
      <c r="AF442" s="887">
        <v>2549.9144987594104</v>
      </c>
      <c r="AG442" s="887">
        <v>27.081952747147497</v>
      </c>
      <c r="AH442" s="972">
        <v>8.1640000000000004E-2</v>
      </c>
      <c r="AI442" s="937">
        <v>210.38599030099542</v>
      </c>
      <c r="AJ442" s="937">
        <v>55.298936024371827</v>
      </c>
      <c r="AK442" s="888">
        <v>0</v>
      </c>
      <c r="AL442" s="887">
        <v>0</v>
      </c>
      <c r="AM442" s="887">
        <v>0</v>
      </c>
      <c r="AN442" s="937">
        <v>55.298936024371827</v>
      </c>
      <c r="AO442" s="937">
        <v>265.68492632536726</v>
      </c>
      <c r="AP442" s="888">
        <v>0.9365</v>
      </c>
      <c r="AQ442" s="937">
        <v>32.385829673462013</v>
      </c>
      <c r="AR442" s="886">
        <v>0</v>
      </c>
      <c r="AS442" s="887">
        <v>5.6147516544049472</v>
      </c>
      <c r="AT442" s="887">
        <v>33.913099992605886</v>
      </c>
      <c r="AU442" s="949">
        <v>0</v>
      </c>
      <c r="AV442" s="944">
        <v>0</v>
      </c>
      <c r="AW442" s="887">
        <v>0</v>
      </c>
      <c r="AX442" s="23">
        <v>0</v>
      </c>
      <c r="AY442" s="937">
        <v>66.298929666067892</v>
      </c>
      <c r="AZ442" s="887" t="s">
        <v>63</v>
      </c>
      <c r="BA442" s="887">
        <v>66.298929666067892</v>
      </c>
      <c r="BB442" s="887">
        <v>265.68492632536726</v>
      </c>
      <c r="BL442" s="887"/>
      <c r="BN442" s="945"/>
    </row>
    <row r="443" spans="3:66" ht="15.75" thickBot="1">
      <c r="C443" s="787"/>
      <c r="D443" s="788"/>
      <c r="E443" s="788"/>
      <c r="F443" s="788"/>
      <c r="G443" s="788"/>
      <c r="H443" s="788"/>
      <c r="I443" s="788"/>
      <c r="J443" s="788"/>
      <c r="K443" s="788"/>
      <c r="L443" s="788"/>
      <c r="M443" s="789"/>
      <c r="N443" s="788"/>
      <c r="O443" s="788"/>
      <c r="P443" s="789"/>
      <c r="Q443" s="790"/>
      <c r="R443" s="788"/>
      <c r="S443" s="791"/>
      <c r="T443" s="791"/>
      <c r="U443" s="792"/>
      <c r="V443" s="651"/>
      <c r="W443" s="651"/>
      <c r="X443" s="651"/>
      <c r="Y443" s="651"/>
      <c r="Z443" s="651"/>
      <c r="BB443" s="887"/>
    </row>
    <row r="444" spans="3:66" ht="15.75" thickBot="1">
      <c r="C444" s="973"/>
      <c r="AC444" s="974"/>
      <c r="AD444" s="975" t="s">
        <v>58</v>
      </c>
      <c r="AE444" s="976">
        <v>0</v>
      </c>
      <c r="AH444" s="23"/>
      <c r="AI444" s="651"/>
      <c r="AL444" s="23"/>
      <c r="AM444" s="923"/>
      <c r="AR444" s="651">
        <v>1</v>
      </c>
      <c r="AS444" s="23"/>
      <c r="AT444" s="923"/>
      <c r="AW444" s="23"/>
      <c r="AX444" s="923"/>
      <c r="BA444" s="23"/>
      <c r="BB444" s="887"/>
    </row>
    <row r="445" spans="3:66">
      <c r="C445" s="973"/>
      <c r="AD445" s="977" t="s">
        <v>59</v>
      </c>
      <c r="AE445" s="978">
        <v>33.718993297238697</v>
      </c>
      <c r="AH445" s="23"/>
      <c r="AI445" s="651"/>
      <c r="AL445" s="23"/>
      <c r="AM445" s="923"/>
      <c r="AS445" s="23"/>
      <c r="AT445" s="923"/>
      <c r="AW445" s="23"/>
      <c r="AX445" s="923"/>
      <c r="BA445" s="23"/>
      <c r="BB445" s="887"/>
    </row>
    <row r="446" spans="3:66" ht="15.75" thickBot="1">
      <c r="AD446" s="979" t="s">
        <v>60</v>
      </c>
      <c r="AE446" s="980">
        <v>64.099779731082819</v>
      </c>
      <c r="AH446" s="23"/>
      <c r="AI446" s="651"/>
      <c r="AL446" s="23"/>
      <c r="AM446" s="923"/>
      <c r="AS446" s="23"/>
      <c r="AT446" s="923"/>
      <c r="AW446" s="23"/>
      <c r="AX446" s="923"/>
      <c r="BA446" s="23"/>
    </row>
    <row r="447" spans="3:66" ht="15.75" thickBot="1"/>
    <row r="448" spans="3:66" ht="15.75" thickBot="1">
      <c r="AC448" s="981"/>
      <c r="AD448" s="982" t="s">
        <v>69</v>
      </c>
    </row>
    <row r="449" spans="30:30">
      <c r="AD449" s="983" t="s">
        <v>70</v>
      </c>
    </row>
    <row r="450" spans="30:30" ht="15.75" thickBot="1">
      <c r="AD450" s="984" t="s">
        <v>71</v>
      </c>
    </row>
  </sheetData>
  <mergeCells count="6">
    <mergeCell ref="AU2:AX2"/>
    <mergeCell ref="E2:J2"/>
    <mergeCell ref="R2:U2"/>
    <mergeCell ref="V2:Z2"/>
    <mergeCell ref="AJ2:AN2"/>
    <mergeCell ref="AS2:AT2"/>
  </mergeCells>
  <dataValidations count="2">
    <dataValidation type="list" allowBlank="1" showInputMessage="1" showErrorMessage="1" sqref="AS3" xr:uid="{513BF42E-E2D2-4A0C-A9E9-D1D7097E55D0}">
      <formula1>$AD$448:$AD$450</formula1>
    </dataValidation>
    <dataValidation type="list" allowBlank="1" showInputMessage="1" showErrorMessage="1" sqref="AX3" xr:uid="{62A9EA85-39B4-4EE2-9372-446F3A7A7E17}">
      <formula1>$AD$444:$AD$446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D9E3A-98A6-444D-BFFB-47D1F9016B98}">
  <sheetPr codeName="Sheet11"/>
  <dimension ref="C1:BQ450"/>
  <sheetViews>
    <sheetView zoomScale="75" zoomScaleNormal="75" workbookViewId="0">
      <selection activeCell="BC1" sqref="BC1:BQ1048576"/>
    </sheetView>
  </sheetViews>
  <sheetFormatPr defaultRowHeight="15"/>
  <cols>
    <col min="1" max="2" width="9.140625" style="23"/>
    <col min="3" max="3" width="14.5703125" style="23" bestFit="1" customWidth="1"/>
    <col min="4" max="4" width="109.7109375" style="23" customWidth="1"/>
    <col min="5" max="5" width="43.28515625" style="23" customWidth="1"/>
    <col min="6" max="6" width="9.28515625" style="23" customWidth="1"/>
    <col min="7" max="7" width="10.140625" style="23" customWidth="1"/>
    <col min="8" max="8" width="14.42578125" style="23" customWidth="1"/>
    <col min="9" max="9" width="11" style="23" customWidth="1"/>
    <col min="10" max="10" width="8.7109375" style="23" customWidth="1"/>
    <col min="11" max="11" width="14.5703125" style="23" customWidth="1"/>
    <col min="12" max="12" width="18.7109375" style="23" customWidth="1"/>
    <col min="13" max="13" width="11" style="886" customWidth="1"/>
    <col min="14" max="14" width="12" style="23" customWidth="1"/>
    <col min="15" max="15" width="11.5703125" style="23" customWidth="1"/>
    <col min="16" max="16" width="9.85546875" style="886" customWidth="1"/>
    <col min="17" max="17" width="11.42578125" style="887" customWidth="1"/>
    <col min="18" max="18" width="10.85546875" style="23" customWidth="1"/>
    <col min="19" max="19" width="13.85546875" style="888" customWidth="1"/>
    <col min="20" max="21" width="18.85546875" style="888" customWidth="1"/>
    <col min="22" max="26" width="14.85546875" style="886" customWidth="1"/>
    <col min="27" max="27" width="13.5703125" style="23" bestFit="1" customWidth="1"/>
    <col min="28" max="28" width="9.140625" style="23" customWidth="1"/>
    <col min="29" max="29" width="16.7109375" style="23" bestFit="1" customWidth="1"/>
    <col min="30" max="30" width="104.42578125" style="35" customWidth="1"/>
    <col min="31" max="31" width="10.7109375" style="23" bestFit="1" customWidth="1"/>
    <col min="32" max="32" width="11.5703125" style="923" bestFit="1" customWidth="1"/>
    <col min="33" max="33" width="11.42578125" style="923" customWidth="1"/>
    <col min="34" max="34" width="10.7109375" style="651" customWidth="1"/>
    <col min="35" max="35" width="12.42578125" style="23" customWidth="1"/>
    <col min="36" max="36" width="8.42578125" style="23" customWidth="1"/>
    <col min="37" max="37" width="18.140625" style="23" customWidth="1"/>
    <col min="38" max="38" width="9" style="923" customWidth="1"/>
    <col min="39" max="39" width="9.140625" style="23" customWidth="1"/>
    <col min="40" max="40" width="12.42578125" style="23" customWidth="1"/>
    <col min="41" max="41" width="9.28515625" style="23" customWidth="1"/>
    <col min="42" max="42" width="11.85546875" style="792" customWidth="1"/>
    <col min="43" max="43" width="17.7109375" style="23" customWidth="1"/>
    <col min="44" max="44" width="8.85546875" style="23" customWidth="1"/>
    <col min="45" max="45" width="8.42578125" style="923" customWidth="1"/>
    <col min="46" max="46" width="13.28515625" style="23" customWidth="1"/>
    <col min="47" max="47" width="15.42578125" style="23" customWidth="1"/>
    <col min="48" max="48" width="17.85546875" style="23" customWidth="1"/>
    <col min="49" max="49" width="20" style="923" customWidth="1"/>
    <col min="50" max="50" width="66.42578125" style="23" customWidth="1"/>
    <col min="51" max="51" width="29.7109375" style="23" customWidth="1"/>
    <col min="52" max="52" width="30.42578125" style="23" customWidth="1"/>
    <col min="53" max="53" width="9.5703125" style="923" customWidth="1"/>
    <col min="54" max="54" width="16.140625" style="923" bestFit="1" customWidth="1"/>
    <col min="55" max="55" width="16" style="23" bestFit="1" customWidth="1"/>
    <col min="56" max="56" width="29.42578125" style="23" bestFit="1" customWidth="1"/>
    <col min="57" max="57" width="9.140625" style="23"/>
    <col min="58" max="58" width="14.42578125" style="23" customWidth="1"/>
    <col min="59" max="63" width="9.140625" style="23"/>
    <col min="64" max="64" width="16.42578125" style="23" bestFit="1" customWidth="1"/>
    <col min="65" max="65" width="18" style="23" bestFit="1" customWidth="1"/>
    <col min="66" max="66" width="9.140625" style="23"/>
    <col min="67" max="67" width="16.85546875" style="23" bestFit="1" customWidth="1"/>
    <col min="68" max="68" width="9.85546875" style="23" bestFit="1" customWidth="1"/>
    <col min="69" max="16384" width="9.140625" style="23"/>
  </cols>
  <sheetData>
    <row r="1" spans="3:68" ht="27" customHeight="1" thickBot="1">
      <c r="C1" s="787"/>
      <c r="D1" s="788"/>
      <c r="E1" s="788"/>
      <c r="F1" s="788"/>
      <c r="G1" s="788"/>
      <c r="H1" s="788"/>
      <c r="I1" s="788"/>
      <c r="J1" s="788"/>
      <c r="K1" s="788"/>
      <c r="L1" s="788"/>
      <c r="M1" s="789"/>
      <c r="N1" s="788"/>
      <c r="O1" s="788"/>
      <c r="P1" s="789"/>
      <c r="Q1" s="790"/>
      <c r="R1" s="788"/>
      <c r="S1" s="791"/>
      <c r="T1" s="791"/>
      <c r="U1" s="792"/>
      <c r="V1" s="651"/>
      <c r="W1" s="651"/>
      <c r="X1" s="651"/>
      <c r="Y1" s="651"/>
      <c r="Z1" s="651"/>
      <c r="AL1" s="23"/>
      <c r="AS1" s="23"/>
      <c r="AW1" s="23"/>
      <c r="BA1" s="23"/>
      <c r="BB1" s="23"/>
    </row>
    <row r="2" spans="3:68" ht="27" customHeight="1" thickBot="1">
      <c r="C2" s="924" t="s">
        <v>0</v>
      </c>
      <c r="D2" s="394" t="s">
        <v>0</v>
      </c>
      <c r="E2" s="1014" t="s">
        <v>1</v>
      </c>
      <c r="F2" s="1013"/>
      <c r="G2" s="1013"/>
      <c r="H2" s="1013"/>
      <c r="I2" s="1013"/>
      <c r="J2" s="1015"/>
      <c r="K2" s="797" t="s">
        <v>2</v>
      </c>
      <c r="L2" s="798"/>
      <c r="M2" s="799"/>
      <c r="N2" s="797"/>
      <c r="O2" s="797"/>
      <c r="P2" s="799"/>
      <c r="Q2" s="800"/>
      <c r="R2" s="1014" t="s">
        <v>3</v>
      </c>
      <c r="S2" s="1013"/>
      <c r="T2" s="1013"/>
      <c r="U2" s="1013"/>
      <c r="V2" s="1027" t="s">
        <v>31</v>
      </c>
      <c r="W2" s="1028"/>
      <c r="X2" s="1028"/>
      <c r="Y2" s="1028"/>
      <c r="Z2" s="1029"/>
      <c r="AD2" s="24" t="s">
        <v>57</v>
      </c>
      <c r="AE2" s="925"/>
      <c r="AF2" s="892"/>
      <c r="AG2" s="893"/>
      <c r="AH2" s="894"/>
      <c r="AI2" s="895"/>
      <c r="AJ2" s="1019" t="s">
        <v>32</v>
      </c>
      <c r="AK2" s="1020"/>
      <c r="AL2" s="1020"/>
      <c r="AM2" s="1020"/>
      <c r="AN2" s="1021"/>
      <c r="AO2" s="896"/>
      <c r="AP2" s="897"/>
      <c r="AQ2" s="898"/>
      <c r="AR2" s="899"/>
      <c r="AS2" s="1025" t="s">
        <v>33</v>
      </c>
      <c r="AT2" s="1026"/>
      <c r="AU2" s="1022" t="s">
        <v>34</v>
      </c>
      <c r="AV2" s="1023"/>
      <c r="AW2" s="1023"/>
      <c r="AX2" s="1024"/>
      <c r="AY2" s="900"/>
      <c r="AZ2" s="901" t="s">
        <v>35</v>
      </c>
      <c r="BA2" s="30"/>
      <c r="BB2" s="30"/>
    </row>
    <row r="3" spans="3:68" ht="75.75" thickBot="1">
      <c r="C3" s="801" t="s">
        <v>4</v>
      </c>
      <c r="D3" s="802" t="s">
        <v>5</v>
      </c>
      <c r="E3" s="802" t="s">
        <v>6</v>
      </c>
      <c r="F3" s="802" t="s">
        <v>7</v>
      </c>
      <c r="G3" s="802" t="s">
        <v>8</v>
      </c>
      <c r="H3" s="802" t="s">
        <v>9</v>
      </c>
      <c r="I3" s="802" t="s">
        <v>10</v>
      </c>
      <c r="J3" s="802" t="s">
        <v>200</v>
      </c>
      <c r="K3" s="802" t="s">
        <v>201</v>
      </c>
      <c r="L3" s="802" t="s">
        <v>11</v>
      </c>
      <c r="M3" s="803" t="s">
        <v>12</v>
      </c>
      <c r="N3" s="802" t="s">
        <v>13</v>
      </c>
      <c r="O3" s="802" t="s">
        <v>202</v>
      </c>
      <c r="P3" s="803" t="s">
        <v>14</v>
      </c>
      <c r="Q3" s="804" t="s">
        <v>15</v>
      </c>
      <c r="R3" s="802" t="s">
        <v>203</v>
      </c>
      <c r="S3" s="805" t="s">
        <v>204</v>
      </c>
      <c r="T3" s="805" t="s">
        <v>16</v>
      </c>
      <c r="U3" s="806" t="s">
        <v>17</v>
      </c>
      <c r="V3" s="926" t="s">
        <v>36</v>
      </c>
      <c r="W3" s="927" t="s">
        <v>37</v>
      </c>
      <c r="X3" s="927" t="s">
        <v>38</v>
      </c>
      <c r="Y3" s="928" t="s">
        <v>39</v>
      </c>
      <c r="Z3" s="929" t="s">
        <v>40</v>
      </c>
      <c r="AD3" s="902" t="s">
        <v>41</v>
      </c>
      <c r="AE3" s="930" t="s">
        <v>6</v>
      </c>
      <c r="AF3" s="903" t="s">
        <v>42</v>
      </c>
      <c r="AG3" s="904" t="s">
        <v>43</v>
      </c>
      <c r="AH3" s="905" t="s">
        <v>184</v>
      </c>
      <c r="AI3" s="906" t="s">
        <v>44</v>
      </c>
      <c r="AJ3" s="907" t="s">
        <v>45</v>
      </c>
      <c r="AK3" s="908" t="s">
        <v>46</v>
      </c>
      <c r="AL3" s="909" t="s">
        <v>47</v>
      </c>
      <c r="AM3" s="910" t="s">
        <v>48</v>
      </c>
      <c r="AN3" s="909" t="s">
        <v>49</v>
      </c>
      <c r="AO3" s="911" t="s">
        <v>50</v>
      </c>
      <c r="AP3" s="912" t="s">
        <v>51</v>
      </c>
      <c r="AQ3" s="913" t="s">
        <v>52</v>
      </c>
      <c r="AR3" s="914" t="s">
        <v>53</v>
      </c>
      <c r="AS3" s="909" t="s">
        <v>70</v>
      </c>
      <c r="AT3" s="915" t="s">
        <v>54</v>
      </c>
      <c r="AU3" s="916" t="s">
        <v>45</v>
      </c>
      <c r="AV3" s="917" t="s">
        <v>46</v>
      </c>
      <c r="AW3" s="918" t="s">
        <v>47</v>
      </c>
      <c r="AX3" s="919" t="s">
        <v>58</v>
      </c>
      <c r="AY3" s="920" t="s">
        <v>74</v>
      </c>
      <c r="AZ3" s="920" t="s">
        <v>72</v>
      </c>
      <c r="BA3" s="921" t="s">
        <v>75</v>
      </c>
      <c r="BB3" s="921" t="s">
        <v>76</v>
      </c>
      <c r="BC3" s="931"/>
      <c r="BD3" s="932"/>
      <c r="BE3" s="922"/>
      <c r="BF3" s="932"/>
      <c r="BG3" s="931"/>
      <c r="BL3" s="931"/>
      <c r="BM3" s="931"/>
      <c r="BN3" s="931"/>
      <c r="BO3" s="931"/>
      <c r="BP3" s="931"/>
    </row>
    <row r="4" spans="3:68">
      <c r="C4" s="811" t="s">
        <v>62</v>
      </c>
      <c r="D4" s="812" t="s">
        <v>77</v>
      </c>
      <c r="E4" s="813">
        <v>0</v>
      </c>
      <c r="F4" s="814">
        <v>20</v>
      </c>
      <c r="G4" s="815">
        <v>2025</v>
      </c>
      <c r="H4" s="816">
        <v>2.5</v>
      </c>
      <c r="I4" s="817">
        <v>2027</v>
      </c>
      <c r="J4" s="815">
        <v>30</v>
      </c>
      <c r="K4" s="818">
        <v>2130.9412518645713</v>
      </c>
      <c r="L4" s="818">
        <v>6.9293545448732088</v>
      </c>
      <c r="M4" s="819">
        <v>0.74</v>
      </c>
      <c r="N4" s="819">
        <v>0.91</v>
      </c>
      <c r="O4" s="820">
        <v>42.818296273768375</v>
      </c>
      <c r="P4" s="819">
        <v>0.03</v>
      </c>
      <c r="Q4" s="820">
        <v>14.594518044812999</v>
      </c>
      <c r="R4" s="814">
        <v>8295</v>
      </c>
      <c r="S4" s="821">
        <v>0.41134918383326097</v>
      </c>
      <c r="T4" s="821">
        <v>2.5000000000000001E-2</v>
      </c>
      <c r="U4" s="822">
        <v>0.05</v>
      </c>
      <c r="V4" s="823">
        <v>27.1</v>
      </c>
      <c r="W4" s="824">
        <v>1.5150000000000001E-3</v>
      </c>
      <c r="X4" s="824">
        <v>0.02</v>
      </c>
      <c r="Y4" s="825">
        <v>0</v>
      </c>
      <c r="Z4" s="786">
        <v>117</v>
      </c>
      <c r="AD4" s="933" t="s">
        <v>77</v>
      </c>
      <c r="AE4" s="934">
        <v>0</v>
      </c>
      <c r="AF4" s="935">
        <v>2130.9412518645713</v>
      </c>
      <c r="AG4" s="935">
        <v>14.594518044812999</v>
      </c>
      <c r="AH4" s="936">
        <v>6.8900000000000003E-2</v>
      </c>
      <c r="AI4" s="937">
        <v>147.82741454675659</v>
      </c>
      <c r="AJ4" s="938">
        <v>42.818296273768375</v>
      </c>
      <c r="AK4" s="939">
        <v>2.6162731357831728E-2</v>
      </c>
      <c r="AL4" s="935">
        <v>1.1202435826106494</v>
      </c>
      <c r="AM4" s="935">
        <v>0</v>
      </c>
      <c r="AN4" s="937">
        <v>43.938539856379023</v>
      </c>
      <c r="AO4" s="938">
        <v>191.76595440313559</v>
      </c>
      <c r="AP4" s="939">
        <v>0.92499999999999993</v>
      </c>
      <c r="AQ4" s="937">
        <v>23.666043984096707</v>
      </c>
      <c r="AR4" s="940">
        <v>0</v>
      </c>
      <c r="AS4" s="923">
        <v>43.14</v>
      </c>
      <c r="AT4" s="935">
        <v>357.84630000000004</v>
      </c>
      <c r="AU4" s="941">
        <v>6.9293545448732088</v>
      </c>
      <c r="AV4" s="939">
        <v>0.14389502246807465</v>
      </c>
      <c r="AW4" s="935">
        <v>0.99709962792378559</v>
      </c>
      <c r="AX4" s="23">
        <v>0</v>
      </c>
      <c r="AY4" s="937">
        <v>389.43879815689371</v>
      </c>
      <c r="AZ4" s="935" t="s">
        <v>63</v>
      </c>
      <c r="BA4" s="942">
        <v>389.43879815689371</v>
      </c>
      <c r="BB4" s="943">
        <v>191.76595440313559</v>
      </c>
      <c r="BL4" s="887"/>
      <c r="BN4" s="945"/>
    </row>
    <row r="5" spans="3:68">
      <c r="C5" s="826" t="s">
        <v>18</v>
      </c>
      <c r="D5" s="827" t="s">
        <v>78</v>
      </c>
      <c r="E5" s="828">
        <v>0</v>
      </c>
      <c r="F5" s="829">
        <v>50</v>
      </c>
      <c r="G5" s="830">
        <v>2025</v>
      </c>
      <c r="H5" s="831">
        <v>3.5</v>
      </c>
      <c r="I5" s="832">
        <v>2028</v>
      </c>
      <c r="J5" s="830">
        <v>40</v>
      </c>
      <c r="K5" s="833">
        <v>2612.7968056092545</v>
      </c>
      <c r="L5" s="833">
        <v>7.4028749999999999</v>
      </c>
      <c r="M5" s="834">
        <v>0.87</v>
      </c>
      <c r="N5" s="834">
        <v>0.98</v>
      </c>
      <c r="O5" s="835">
        <v>12.41605</v>
      </c>
      <c r="P5" s="834">
        <v>0.03</v>
      </c>
      <c r="Q5" s="835">
        <v>32.458977529649992</v>
      </c>
      <c r="R5" s="829">
        <v>9447</v>
      </c>
      <c r="S5" s="836">
        <v>0.36118783528071347</v>
      </c>
      <c r="T5" s="836">
        <v>2.9000000000000001E-2</v>
      </c>
      <c r="U5" s="837">
        <v>3.9E-2</v>
      </c>
      <c r="V5" s="838">
        <v>27</v>
      </c>
      <c r="W5" s="839">
        <v>1.5039999999999999E-3</v>
      </c>
      <c r="X5" s="839">
        <v>7.4999999999999997E-3</v>
      </c>
      <c r="Y5" s="840">
        <v>0</v>
      </c>
      <c r="Z5" s="670">
        <v>117</v>
      </c>
      <c r="AD5" s="946" t="s">
        <v>78</v>
      </c>
      <c r="AE5" s="947">
        <v>0</v>
      </c>
      <c r="AF5" s="923">
        <v>2612.7968056092545</v>
      </c>
      <c r="AG5" s="923">
        <v>32.458977529649992</v>
      </c>
      <c r="AH5" s="948">
        <v>6.1010000000000002E-2</v>
      </c>
      <c r="AI5" s="937">
        <v>161.38705532930456</v>
      </c>
      <c r="AJ5" s="937">
        <v>12.41605</v>
      </c>
      <c r="AK5" s="792">
        <v>2.6162731357831728E-2</v>
      </c>
      <c r="AL5" s="923">
        <v>0.32483778067540664</v>
      </c>
      <c r="AM5" s="923">
        <v>0</v>
      </c>
      <c r="AN5" s="937">
        <v>12.740887780675408</v>
      </c>
      <c r="AO5" s="937">
        <v>174.12794310997998</v>
      </c>
      <c r="AP5" s="792">
        <v>0.33</v>
      </c>
      <c r="AQ5" s="937">
        <v>60.235209322671913</v>
      </c>
      <c r="AR5" s="886">
        <v>0</v>
      </c>
      <c r="AS5" s="923">
        <v>5.6147516544049472</v>
      </c>
      <c r="AT5" s="923">
        <v>53.042558879163536</v>
      </c>
      <c r="AU5" s="949">
        <v>7.4028749999999999</v>
      </c>
      <c r="AV5" s="944">
        <v>0.14389502246807465</v>
      </c>
      <c r="AW5" s="923">
        <v>1.0652368644533481</v>
      </c>
      <c r="AX5" s="23">
        <v>0</v>
      </c>
      <c r="AY5" s="937">
        <v>121.74588006628879</v>
      </c>
      <c r="AZ5" s="923" t="s">
        <v>63</v>
      </c>
      <c r="BA5" s="950">
        <v>121.74588006628879</v>
      </c>
      <c r="BB5" s="951">
        <v>174.12794310997998</v>
      </c>
      <c r="BL5" s="887"/>
      <c r="BN5" s="945"/>
    </row>
    <row r="6" spans="3:68">
      <c r="C6" s="841" t="s">
        <v>234</v>
      </c>
      <c r="D6" s="842" t="s">
        <v>64</v>
      </c>
      <c r="E6" s="842">
        <v>19</v>
      </c>
      <c r="F6" s="830">
        <v>50.8</v>
      </c>
      <c r="G6" s="830">
        <v>2025</v>
      </c>
      <c r="H6" s="830">
        <v>3.5</v>
      </c>
      <c r="I6" s="830">
        <v>2028</v>
      </c>
      <c r="J6" s="830">
        <v>40</v>
      </c>
      <c r="K6" s="843">
        <v>2821.8205500579952</v>
      </c>
      <c r="L6" s="843">
        <v>7.4028749999999999</v>
      </c>
      <c r="M6" s="844">
        <v>0.87</v>
      </c>
      <c r="N6" s="844">
        <v>0.98</v>
      </c>
      <c r="O6" s="845">
        <v>12.41605</v>
      </c>
      <c r="P6" s="844">
        <v>0.03</v>
      </c>
      <c r="Q6" s="845">
        <v>32.458977529649992</v>
      </c>
      <c r="R6" s="829">
        <v>9409.2119999999995</v>
      </c>
      <c r="S6" s="836">
        <v>0.36118783528071347</v>
      </c>
      <c r="T6" s="836">
        <v>2.9000000000000001E-2</v>
      </c>
      <c r="U6" s="846">
        <v>3.9E-2</v>
      </c>
      <c r="V6" s="847">
        <v>27</v>
      </c>
      <c r="W6" s="848">
        <v>1.5039999999999999E-3</v>
      </c>
      <c r="X6" s="848">
        <v>7.4999999999999997E-3</v>
      </c>
      <c r="Y6" s="849">
        <v>0</v>
      </c>
      <c r="Z6" s="850">
        <v>117</v>
      </c>
      <c r="AD6" s="952" t="s">
        <v>64</v>
      </c>
      <c r="AE6" s="947">
        <v>19</v>
      </c>
      <c r="AF6" s="923">
        <v>2821.8205500579952</v>
      </c>
      <c r="AG6" s="923">
        <v>32.458977529649992</v>
      </c>
      <c r="AH6" s="948">
        <v>6.1010000000000002E-2</v>
      </c>
      <c r="AI6" s="937">
        <v>174.13959397812224</v>
      </c>
      <c r="AJ6" s="937">
        <v>12.41605</v>
      </c>
      <c r="AK6" s="792">
        <v>2.6162731357831728E-2</v>
      </c>
      <c r="AL6" s="923">
        <v>0.32483778067540664</v>
      </c>
      <c r="AM6" s="923">
        <v>0</v>
      </c>
      <c r="AN6" s="937">
        <v>12.740887780675408</v>
      </c>
      <c r="AO6" s="937">
        <v>186.88048175879766</v>
      </c>
      <c r="AP6" s="792">
        <v>0.33</v>
      </c>
      <c r="AQ6" s="937">
        <v>64.64663129887839</v>
      </c>
      <c r="AR6" s="886">
        <v>0</v>
      </c>
      <c r="AS6" s="923">
        <v>5.6947139982809709</v>
      </c>
      <c r="AT6" s="923">
        <v>53.582771289193289</v>
      </c>
      <c r="AU6" s="949">
        <v>7.4028749999999999</v>
      </c>
      <c r="AV6" s="944">
        <v>0.14389502246807465</v>
      </c>
      <c r="AW6" s="923">
        <v>1.0652368644533481</v>
      </c>
      <c r="AX6" s="23">
        <v>0</v>
      </c>
      <c r="AY6" s="937">
        <v>126.69751445252503</v>
      </c>
      <c r="AZ6" s="923" t="s">
        <v>63</v>
      </c>
      <c r="BA6" s="950">
        <v>126.69751445252503</v>
      </c>
      <c r="BB6" s="951">
        <v>186.88048175879766</v>
      </c>
      <c r="BL6" s="887"/>
      <c r="BN6" s="945"/>
    </row>
    <row r="7" spans="3:68">
      <c r="C7" s="841" t="s">
        <v>235</v>
      </c>
      <c r="D7" s="842" t="s">
        <v>65</v>
      </c>
      <c r="E7" s="842">
        <v>497</v>
      </c>
      <c r="F7" s="830">
        <v>48.3</v>
      </c>
      <c r="G7" s="830">
        <v>2025</v>
      </c>
      <c r="H7" s="830">
        <v>3.5</v>
      </c>
      <c r="I7" s="830">
        <v>2028</v>
      </c>
      <c r="J7" s="830">
        <v>40</v>
      </c>
      <c r="K7" s="843">
        <v>2978.5883583945497</v>
      </c>
      <c r="L7" s="843">
        <v>7.4028749999999999</v>
      </c>
      <c r="M7" s="844">
        <v>0.87</v>
      </c>
      <c r="N7" s="844">
        <v>0.98</v>
      </c>
      <c r="O7" s="845">
        <v>12.41605</v>
      </c>
      <c r="P7" s="844">
        <v>0.03</v>
      </c>
      <c r="Q7" s="845">
        <v>32.458977529649992</v>
      </c>
      <c r="R7" s="829">
        <v>9484.7880000000005</v>
      </c>
      <c r="S7" s="836">
        <v>0.36118783528071347</v>
      </c>
      <c r="T7" s="836">
        <v>2.9000000000000001E-2</v>
      </c>
      <c r="U7" s="846">
        <v>3.9E-2</v>
      </c>
      <c r="V7" s="847">
        <v>27</v>
      </c>
      <c r="W7" s="848">
        <v>1.5039999999999999E-3</v>
      </c>
      <c r="X7" s="848">
        <v>7.4999999999999997E-3</v>
      </c>
      <c r="Y7" s="849">
        <v>0</v>
      </c>
      <c r="Z7" s="850">
        <v>117</v>
      </c>
      <c r="AD7" s="952" t="s">
        <v>65</v>
      </c>
      <c r="AE7" s="947">
        <v>497</v>
      </c>
      <c r="AF7" s="923">
        <v>2978.5883583945497</v>
      </c>
      <c r="AG7" s="923">
        <v>32.458977529649992</v>
      </c>
      <c r="AH7" s="948">
        <v>6.1010000000000002E-2</v>
      </c>
      <c r="AI7" s="937">
        <v>183.70399796473544</v>
      </c>
      <c r="AJ7" s="937">
        <v>12.41605</v>
      </c>
      <c r="AK7" s="792">
        <v>2.6162731357831728E-2</v>
      </c>
      <c r="AL7" s="923">
        <v>0.32483778067540664</v>
      </c>
      <c r="AM7" s="923">
        <v>0</v>
      </c>
      <c r="AN7" s="937">
        <v>12.740887780675408</v>
      </c>
      <c r="AO7" s="937">
        <v>196.44488574541083</v>
      </c>
      <c r="AP7" s="792">
        <v>0.33</v>
      </c>
      <c r="AQ7" s="937">
        <v>67.95519778103322</v>
      </c>
      <c r="AR7" s="886">
        <v>0</v>
      </c>
      <c r="AS7" s="923">
        <v>6.7601746648887975</v>
      </c>
      <c r="AT7" s="923">
        <v>64.118823539441294</v>
      </c>
      <c r="AU7" s="949">
        <v>7.4028749999999999</v>
      </c>
      <c r="AV7" s="944">
        <v>0.14389502246807465</v>
      </c>
      <c r="AW7" s="923">
        <v>1.0652368644533481</v>
      </c>
      <c r="AX7" s="23">
        <v>0</v>
      </c>
      <c r="AY7" s="937">
        <v>140.54213318492785</v>
      </c>
      <c r="AZ7" s="923" t="s">
        <v>63</v>
      </c>
      <c r="BA7" s="950">
        <v>140.54213318492785</v>
      </c>
      <c r="BB7" s="951">
        <v>196.44488574541083</v>
      </c>
      <c r="BL7" s="887"/>
      <c r="BN7" s="945"/>
    </row>
    <row r="8" spans="3:68">
      <c r="C8" s="841" t="s">
        <v>236</v>
      </c>
      <c r="D8" s="842" t="s">
        <v>56</v>
      </c>
      <c r="E8" s="842">
        <v>2353</v>
      </c>
      <c r="F8" s="830">
        <v>47.8</v>
      </c>
      <c r="G8" s="830">
        <v>2025</v>
      </c>
      <c r="H8" s="830">
        <v>3.5</v>
      </c>
      <c r="I8" s="830">
        <v>2028</v>
      </c>
      <c r="J8" s="830">
        <v>40</v>
      </c>
      <c r="K8" s="843">
        <v>2691.1807097775322</v>
      </c>
      <c r="L8" s="843">
        <v>7.4028749999999999</v>
      </c>
      <c r="M8" s="844">
        <v>0.87</v>
      </c>
      <c r="N8" s="844">
        <v>0.98</v>
      </c>
      <c r="O8" s="845">
        <v>12.41605</v>
      </c>
      <c r="P8" s="844">
        <v>0.03</v>
      </c>
      <c r="Q8" s="845">
        <v>32.458977529649992</v>
      </c>
      <c r="R8" s="829">
        <v>9352.5300000000007</v>
      </c>
      <c r="S8" s="836">
        <v>0.36118783528071347</v>
      </c>
      <c r="T8" s="836">
        <v>2.9000000000000001E-2</v>
      </c>
      <c r="U8" s="846">
        <v>3.9E-2</v>
      </c>
      <c r="V8" s="847">
        <v>27</v>
      </c>
      <c r="W8" s="848">
        <v>1.5039999999999999E-3</v>
      </c>
      <c r="X8" s="848">
        <v>7.4999999999999997E-3</v>
      </c>
      <c r="Y8" s="849">
        <v>0</v>
      </c>
      <c r="Z8" s="850">
        <v>117</v>
      </c>
      <c r="AD8" s="952" t="s">
        <v>56</v>
      </c>
      <c r="AE8" s="947">
        <v>2353</v>
      </c>
      <c r="AF8" s="923">
        <v>2691.1807097775322</v>
      </c>
      <c r="AG8" s="923">
        <v>32.458977529649992</v>
      </c>
      <c r="AH8" s="948">
        <v>6.1010000000000002E-2</v>
      </c>
      <c r="AI8" s="937">
        <v>166.1692573226112</v>
      </c>
      <c r="AJ8" s="937">
        <v>12.41605</v>
      </c>
      <c r="AK8" s="792">
        <v>2.6162731357831728E-2</v>
      </c>
      <c r="AL8" s="923">
        <v>0.32483778067540664</v>
      </c>
      <c r="AM8" s="923">
        <v>0</v>
      </c>
      <c r="AN8" s="937">
        <v>12.740887780675408</v>
      </c>
      <c r="AO8" s="937">
        <v>178.9101451032866</v>
      </c>
      <c r="AP8" s="792">
        <v>0.33</v>
      </c>
      <c r="AQ8" s="937">
        <v>61.889492563749336</v>
      </c>
      <c r="AR8" s="886">
        <v>0</v>
      </c>
      <c r="AS8" s="923">
        <v>5.10157128434897</v>
      </c>
      <c r="AT8" s="923">
        <v>47.712598484012275</v>
      </c>
      <c r="AU8" s="949">
        <v>7.4028749999999999</v>
      </c>
      <c r="AV8" s="944">
        <v>0.14389502246807465</v>
      </c>
      <c r="AW8" s="923">
        <v>1.0652368644533481</v>
      </c>
      <c r="AX8" s="23">
        <v>0</v>
      </c>
      <c r="AY8" s="937">
        <v>118.07020291221495</v>
      </c>
      <c r="AZ8" s="923" t="s">
        <v>63</v>
      </c>
      <c r="BA8" s="950">
        <v>118.07020291221495</v>
      </c>
      <c r="BB8" s="951">
        <v>178.9101451032866</v>
      </c>
      <c r="BL8" s="887"/>
      <c r="BN8" s="945"/>
    </row>
    <row r="9" spans="3:68">
      <c r="C9" s="841" t="s">
        <v>237</v>
      </c>
      <c r="D9" s="842" t="s">
        <v>66</v>
      </c>
      <c r="E9" s="842">
        <v>2814</v>
      </c>
      <c r="F9" s="830">
        <v>46.1</v>
      </c>
      <c r="G9" s="830">
        <v>2025</v>
      </c>
      <c r="H9" s="830">
        <v>3.5</v>
      </c>
      <c r="I9" s="830">
        <v>2028</v>
      </c>
      <c r="J9" s="830">
        <v>40</v>
      </c>
      <c r="K9" s="843">
        <v>2638.9247736653469</v>
      </c>
      <c r="L9" s="843">
        <v>7.4028749999999999</v>
      </c>
      <c r="M9" s="844">
        <v>0.87</v>
      </c>
      <c r="N9" s="844">
        <v>0.98</v>
      </c>
      <c r="O9" s="845">
        <v>12.41605</v>
      </c>
      <c r="P9" s="844">
        <v>0.03</v>
      </c>
      <c r="Q9" s="845">
        <v>32.458977529649992</v>
      </c>
      <c r="R9" s="829">
        <v>9390.3179999999993</v>
      </c>
      <c r="S9" s="836">
        <v>0.36118783528071347</v>
      </c>
      <c r="T9" s="836">
        <v>2.9000000000000001E-2</v>
      </c>
      <c r="U9" s="846">
        <v>3.9E-2</v>
      </c>
      <c r="V9" s="847">
        <v>27</v>
      </c>
      <c r="W9" s="848">
        <v>1.5039999999999999E-3</v>
      </c>
      <c r="X9" s="848">
        <v>7.4999999999999997E-3</v>
      </c>
      <c r="Y9" s="849">
        <v>0</v>
      </c>
      <c r="Z9" s="850">
        <v>117</v>
      </c>
      <c r="AD9" s="952" t="s">
        <v>66</v>
      </c>
      <c r="AE9" s="947">
        <v>2814</v>
      </c>
      <c r="AF9" s="923">
        <v>2638.9247736653469</v>
      </c>
      <c r="AG9" s="923">
        <v>32.458977529649992</v>
      </c>
      <c r="AH9" s="948">
        <v>6.1010000000000002E-2</v>
      </c>
      <c r="AI9" s="937">
        <v>162.98112266040675</v>
      </c>
      <c r="AJ9" s="937">
        <v>12.41605</v>
      </c>
      <c r="AK9" s="792">
        <v>2.6162731357831728E-2</v>
      </c>
      <c r="AL9" s="923">
        <v>0.32483778067540664</v>
      </c>
      <c r="AM9" s="923">
        <v>0</v>
      </c>
      <c r="AN9" s="937">
        <v>12.740887780675408</v>
      </c>
      <c r="AO9" s="937">
        <v>175.72201044108215</v>
      </c>
      <c r="AP9" s="792">
        <v>0.33</v>
      </c>
      <c r="AQ9" s="937">
        <v>60.786637069697711</v>
      </c>
      <c r="AR9" s="886">
        <v>0</v>
      </c>
      <c r="AS9" s="923">
        <v>5.7200873382155413</v>
      </c>
      <c r="AT9" s="923">
        <v>53.713439093617474</v>
      </c>
      <c r="AU9" s="949">
        <v>7.4028749999999999</v>
      </c>
      <c r="AV9" s="944">
        <v>0.14389502246807465</v>
      </c>
      <c r="AW9" s="923">
        <v>1.0652368644533481</v>
      </c>
      <c r="AX9" s="23">
        <v>0</v>
      </c>
      <c r="AY9" s="937">
        <v>122.96818802776853</v>
      </c>
      <c r="AZ9" s="923" t="s">
        <v>63</v>
      </c>
      <c r="BA9" s="950">
        <v>122.96818802776853</v>
      </c>
      <c r="BB9" s="951">
        <v>175.72201044108215</v>
      </c>
      <c r="BL9" s="887"/>
      <c r="BN9" s="945"/>
    </row>
    <row r="10" spans="3:68">
      <c r="C10" s="841" t="s">
        <v>61</v>
      </c>
      <c r="D10" s="842" t="s">
        <v>67</v>
      </c>
      <c r="E10" s="842">
        <v>4225</v>
      </c>
      <c r="F10" s="830">
        <v>43.45</v>
      </c>
      <c r="G10" s="830">
        <v>2025</v>
      </c>
      <c r="H10" s="830">
        <v>3.5</v>
      </c>
      <c r="I10" s="830">
        <v>2028</v>
      </c>
      <c r="J10" s="830">
        <v>40</v>
      </c>
      <c r="K10" s="843">
        <v>2612.7968056092545</v>
      </c>
      <c r="L10" s="843">
        <v>7.4028749999999999</v>
      </c>
      <c r="M10" s="844">
        <v>0.87</v>
      </c>
      <c r="N10" s="844">
        <v>0.98</v>
      </c>
      <c r="O10" s="845">
        <v>12.41605</v>
      </c>
      <c r="P10" s="844">
        <v>0.03</v>
      </c>
      <c r="Q10" s="845">
        <v>32.458977529649992</v>
      </c>
      <c r="R10" s="829">
        <v>9399.7649999999994</v>
      </c>
      <c r="S10" s="836">
        <v>0.36118783528071347</v>
      </c>
      <c r="T10" s="836">
        <v>2.9000000000000001E-2</v>
      </c>
      <c r="U10" s="846">
        <v>3.9E-2</v>
      </c>
      <c r="V10" s="847">
        <v>27</v>
      </c>
      <c r="W10" s="848">
        <v>1.5039999999999999E-3</v>
      </c>
      <c r="X10" s="848">
        <v>7.4999999999999997E-3</v>
      </c>
      <c r="Y10" s="849">
        <v>0</v>
      </c>
      <c r="Z10" s="850">
        <v>117</v>
      </c>
      <c r="AD10" s="952" t="s">
        <v>67</v>
      </c>
      <c r="AE10" s="947">
        <v>4225</v>
      </c>
      <c r="AF10" s="923">
        <v>2612.7968056092545</v>
      </c>
      <c r="AG10" s="923">
        <v>32.458977529649992</v>
      </c>
      <c r="AH10" s="948">
        <v>6.1010000000000002E-2</v>
      </c>
      <c r="AI10" s="937">
        <v>161.38705532930456</v>
      </c>
      <c r="AJ10" s="937">
        <v>12.41605</v>
      </c>
      <c r="AK10" s="792">
        <v>2.6162731357831728E-2</v>
      </c>
      <c r="AL10" s="923">
        <v>0.32483778067540664</v>
      </c>
      <c r="AM10" s="923">
        <v>0</v>
      </c>
      <c r="AN10" s="937">
        <v>12.740887780675408</v>
      </c>
      <c r="AO10" s="937">
        <v>174.12794310997998</v>
      </c>
      <c r="AP10" s="792">
        <v>0.33</v>
      </c>
      <c r="AQ10" s="937">
        <v>60.235209322671913</v>
      </c>
      <c r="AR10" s="886">
        <v>0</v>
      </c>
      <c r="AS10" s="923">
        <v>5.716678296246049</v>
      </c>
      <c r="AT10" s="923">
        <v>53.735432565313232</v>
      </c>
      <c r="AU10" s="949">
        <v>7.4028749999999999</v>
      </c>
      <c r="AV10" s="944">
        <v>0.14389502246807465</v>
      </c>
      <c r="AW10" s="923">
        <v>1.0652368644533481</v>
      </c>
      <c r="AX10" s="23">
        <v>0</v>
      </c>
      <c r="AY10" s="937">
        <v>122.4387537524385</v>
      </c>
      <c r="AZ10" s="923" t="s">
        <v>63</v>
      </c>
      <c r="BA10" s="950">
        <v>122.4387537524385</v>
      </c>
      <c r="BB10" s="951">
        <v>174.12794310997998</v>
      </c>
      <c r="BL10" s="887"/>
      <c r="BN10" s="945"/>
    </row>
    <row r="11" spans="3:68">
      <c r="C11" s="841" t="s">
        <v>238</v>
      </c>
      <c r="D11" s="842" t="s">
        <v>68</v>
      </c>
      <c r="E11" s="842">
        <v>6130</v>
      </c>
      <c r="F11" s="830">
        <v>41.15</v>
      </c>
      <c r="G11" s="830">
        <v>2025</v>
      </c>
      <c r="H11" s="830">
        <v>3.5</v>
      </c>
      <c r="I11" s="830">
        <v>2028</v>
      </c>
      <c r="J11" s="830">
        <v>40</v>
      </c>
      <c r="K11" s="843">
        <v>2586.6688375531621</v>
      </c>
      <c r="L11" s="843">
        <v>7.4028749999999999</v>
      </c>
      <c r="M11" s="844">
        <v>0.87</v>
      </c>
      <c r="N11" s="844">
        <v>0.98</v>
      </c>
      <c r="O11" s="845">
        <v>12.41605</v>
      </c>
      <c r="P11" s="844">
        <v>0.03</v>
      </c>
      <c r="Q11" s="845">
        <v>32.458977529649992</v>
      </c>
      <c r="R11" s="829">
        <v>9333.6360000000004</v>
      </c>
      <c r="S11" s="836">
        <v>0.36118783528071347</v>
      </c>
      <c r="T11" s="836">
        <v>2.9000000000000001E-2</v>
      </c>
      <c r="U11" s="846">
        <v>3.9E-2</v>
      </c>
      <c r="V11" s="847">
        <v>27</v>
      </c>
      <c r="W11" s="848">
        <v>1.5039999999999999E-3</v>
      </c>
      <c r="X11" s="848">
        <v>7.4999999999999997E-3</v>
      </c>
      <c r="Y11" s="849">
        <v>0</v>
      </c>
      <c r="Z11" s="850">
        <v>117</v>
      </c>
      <c r="AD11" s="952" t="s">
        <v>68</v>
      </c>
      <c r="AE11" s="947">
        <v>6130</v>
      </c>
      <c r="AF11" s="923">
        <v>2586.6688375531621</v>
      </c>
      <c r="AG11" s="923">
        <v>32.458977529649992</v>
      </c>
      <c r="AH11" s="948">
        <v>6.1010000000000002E-2</v>
      </c>
      <c r="AI11" s="937">
        <v>159.79298799820236</v>
      </c>
      <c r="AJ11" s="937">
        <v>12.41605</v>
      </c>
      <c r="AK11" s="792">
        <v>2.6162731357831728E-2</v>
      </c>
      <c r="AL11" s="923">
        <v>0.32483778067540664</v>
      </c>
      <c r="AM11" s="923">
        <v>0</v>
      </c>
      <c r="AN11" s="937">
        <v>12.740887780675408</v>
      </c>
      <c r="AO11" s="937">
        <v>172.53387577887776</v>
      </c>
      <c r="AP11" s="792">
        <v>0.33</v>
      </c>
      <c r="AQ11" s="937">
        <v>59.683781575646101</v>
      </c>
      <c r="AR11" s="886">
        <v>0</v>
      </c>
      <c r="AS11" s="923">
        <v>4.944831658985902</v>
      </c>
      <c r="AT11" s="923">
        <v>46.153258786250539</v>
      </c>
      <c r="AU11" s="949">
        <v>7.4028749999999999</v>
      </c>
      <c r="AV11" s="944">
        <v>0.14389502246807465</v>
      </c>
      <c r="AW11" s="923">
        <v>1.0652368644533481</v>
      </c>
      <c r="AX11" s="23">
        <v>0</v>
      </c>
      <c r="AY11" s="937">
        <v>114.30515222634999</v>
      </c>
      <c r="AZ11" s="923" t="s">
        <v>63</v>
      </c>
      <c r="BA11" s="950">
        <v>114.30515222634999</v>
      </c>
      <c r="BB11" s="951">
        <v>172.53387577887776</v>
      </c>
      <c r="BL11" s="887"/>
      <c r="BN11" s="945"/>
    </row>
    <row r="12" spans="3:68">
      <c r="C12" s="826" t="s">
        <v>18</v>
      </c>
      <c r="D12" s="827" t="s">
        <v>79</v>
      </c>
      <c r="E12" s="827">
        <v>0</v>
      </c>
      <c r="F12" s="852">
        <v>211</v>
      </c>
      <c r="G12" s="853">
        <v>2025</v>
      </c>
      <c r="H12" s="854">
        <v>3.5</v>
      </c>
      <c r="I12" s="855">
        <v>2028</v>
      </c>
      <c r="J12" s="853">
        <v>40</v>
      </c>
      <c r="K12" s="856">
        <v>1789.3520195753533</v>
      </c>
      <c r="L12" s="856">
        <v>5.9222999999999999</v>
      </c>
      <c r="M12" s="857">
        <v>0.87</v>
      </c>
      <c r="N12" s="857">
        <v>0.98</v>
      </c>
      <c r="O12" s="858">
        <v>9.9328400000000006</v>
      </c>
      <c r="P12" s="857">
        <v>0.03</v>
      </c>
      <c r="Q12" s="858">
        <v>32.458977529649992</v>
      </c>
      <c r="R12" s="852">
        <v>9447</v>
      </c>
      <c r="S12" s="859">
        <v>0.36118783528071347</v>
      </c>
      <c r="T12" s="859">
        <v>2.9000000000000001E-2</v>
      </c>
      <c r="U12" s="860">
        <v>3.9E-2</v>
      </c>
      <c r="V12" s="861">
        <v>27</v>
      </c>
      <c r="W12" s="862">
        <v>1.5039999999999999E-3</v>
      </c>
      <c r="X12" s="862">
        <v>7.4999999999999997E-3</v>
      </c>
      <c r="Y12" s="863">
        <v>0</v>
      </c>
      <c r="Z12" s="696">
        <v>117</v>
      </c>
      <c r="AD12" s="946" t="s">
        <v>79</v>
      </c>
      <c r="AE12" s="947">
        <v>0</v>
      </c>
      <c r="AF12" s="923">
        <v>1789.3520195753533</v>
      </c>
      <c r="AG12" s="923">
        <v>32.458977529649992</v>
      </c>
      <c r="AH12" s="948">
        <v>6.1039999999999997E-2</v>
      </c>
      <c r="AI12" s="937">
        <v>111.2033432632894</v>
      </c>
      <c r="AJ12" s="937">
        <v>9.9328400000000006</v>
      </c>
      <c r="AK12" s="792">
        <v>2.6162731357831728E-2</v>
      </c>
      <c r="AL12" s="923">
        <v>0.25987022454032532</v>
      </c>
      <c r="AM12" s="923">
        <v>0</v>
      </c>
      <c r="AN12" s="937">
        <v>10.192710224540326</v>
      </c>
      <c r="AO12" s="937">
        <v>121.39605348782972</v>
      </c>
      <c r="AP12" s="792">
        <v>0.33</v>
      </c>
      <c r="AQ12" s="937">
        <v>41.993930222716799</v>
      </c>
      <c r="AR12" s="886">
        <v>0</v>
      </c>
      <c r="AS12" s="923">
        <v>5.6147516544049472</v>
      </c>
      <c r="AT12" s="923">
        <v>53.042558879163536</v>
      </c>
      <c r="AU12" s="949">
        <v>5.9222999999999999</v>
      </c>
      <c r="AV12" s="944">
        <v>0.14389502246807465</v>
      </c>
      <c r="AW12" s="923">
        <v>0.85218949156267843</v>
      </c>
      <c r="AX12" s="23">
        <v>0</v>
      </c>
      <c r="AY12" s="937">
        <v>101.81097859344302</v>
      </c>
      <c r="AZ12" s="923" t="s">
        <v>63</v>
      </c>
      <c r="BA12" s="950">
        <v>101.81097859344302</v>
      </c>
      <c r="BB12" s="951">
        <v>121.39605348782972</v>
      </c>
      <c r="BL12" s="887"/>
      <c r="BN12" s="945"/>
    </row>
    <row r="13" spans="3:68">
      <c r="C13" s="841" t="s">
        <v>234</v>
      </c>
      <c r="D13" s="842" t="s">
        <v>64</v>
      </c>
      <c r="E13" s="842">
        <v>19</v>
      </c>
      <c r="F13" s="830">
        <v>214.376</v>
      </c>
      <c r="G13" s="830">
        <v>2025</v>
      </c>
      <c r="H13" s="830">
        <v>3.5</v>
      </c>
      <c r="I13" s="830">
        <v>2028</v>
      </c>
      <c r="J13" s="830">
        <v>40</v>
      </c>
      <c r="K13" s="843">
        <v>1932.5001811413817</v>
      </c>
      <c r="L13" s="843">
        <v>5.9222999999999999</v>
      </c>
      <c r="M13" s="844">
        <v>0.87</v>
      </c>
      <c r="N13" s="844">
        <v>0.98</v>
      </c>
      <c r="O13" s="845">
        <v>9.9328400000000006</v>
      </c>
      <c r="P13" s="844">
        <v>0.03</v>
      </c>
      <c r="Q13" s="845">
        <v>32.458977529649992</v>
      </c>
      <c r="R13" s="829">
        <v>9409.2119999999995</v>
      </c>
      <c r="S13" s="836">
        <v>0.36118783528071347</v>
      </c>
      <c r="T13" s="836">
        <v>2.9000000000000001E-2</v>
      </c>
      <c r="U13" s="846">
        <v>3.9E-2</v>
      </c>
      <c r="V13" s="847">
        <v>27</v>
      </c>
      <c r="W13" s="848">
        <v>1.5039999999999999E-3</v>
      </c>
      <c r="X13" s="848">
        <v>7.4999999999999997E-3</v>
      </c>
      <c r="Y13" s="849">
        <v>0</v>
      </c>
      <c r="Z13" s="850">
        <v>117</v>
      </c>
      <c r="AD13" s="952" t="s">
        <v>64</v>
      </c>
      <c r="AE13" s="947">
        <v>19</v>
      </c>
      <c r="AF13" s="923">
        <v>1932.5001811413817</v>
      </c>
      <c r="AG13" s="923">
        <v>32.458977529649992</v>
      </c>
      <c r="AH13" s="948">
        <v>6.1039999999999997E-2</v>
      </c>
      <c r="AI13" s="937">
        <v>119.94110704527976</v>
      </c>
      <c r="AJ13" s="937">
        <v>9.9328400000000006</v>
      </c>
      <c r="AK13" s="792">
        <v>2.6162731357831728E-2</v>
      </c>
      <c r="AL13" s="923">
        <v>0.25987022454032532</v>
      </c>
      <c r="AM13" s="923">
        <v>0</v>
      </c>
      <c r="AN13" s="937">
        <v>10.192710224540326</v>
      </c>
      <c r="AO13" s="937">
        <v>130.1338172698201</v>
      </c>
      <c r="AP13" s="792">
        <v>0.33</v>
      </c>
      <c r="AQ13" s="937">
        <v>45.016541189227922</v>
      </c>
      <c r="AR13" s="886">
        <v>0</v>
      </c>
      <c r="AS13" s="923">
        <v>5.6947139982809709</v>
      </c>
      <c r="AT13" s="923">
        <v>53.582771289193289</v>
      </c>
      <c r="AU13" s="949">
        <v>5.9222999999999999</v>
      </c>
      <c r="AV13" s="944">
        <v>0.14389502246807465</v>
      </c>
      <c r="AW13" s="923">
        <v>0.85218949156267843</v>
      </c>
      <c r="AX13" s="23">
        <v>0</v>
      </c>
      <c r="AY13" s="937">
        <v>105.3738019699839</v>
      </c>
      <c r="AZ13" s="923" t="s">
        <v>63</v>
      </c>
      <c r="BA13" s="950">
        <v>105.3738019699839</v>
      </c>
      <c r="BB13" s="951">
        <v>130.1338172698201</v>
      </c>
      <c r="BL13" s="887"/>
      <c r="BN13" s="945"/>
    </row>
    <row r="14" spans="3:68">
      <c r="C14" s="841" t="s">
        <v>235</v>
      </c>
      <c r="D14" s="842" t="s">
        <v>65</v>
      </c>
      <c r="E14" s="842">
        <v>497</v>
      </c>
      <c r="F14" s="830">
        <v>203.82599999999999</v>
      </c>
      <c r="G14" s="830">
        <v>2025</v>
      </c>
      <c r="H14" s="830">
        <v>3.5</v>
      </c>
      <c r="I14" s="830">
        <v>2028</v>
      </c>
      <c r="J14" s="830">
        <v>40</v>
      </c>
      <c r="K14" s="843">
        <v>2039.8613023159025</v>
      </c>
      <c r="L14" s="843">
        <v>5.9222999999999999</v>
      </c>
      <c r="M14" s="844">
        <v>0.87</v>
      </c>
      <c r="N14" s="844">
        <v>0.98</v>
      </c>
      <c r="O14" s="845">
        <v>9.9328400000000006</v>
      </c>
      <c r="P14" s="844">
        <v>0.03</v>
      </c>
      <c r="Q14" s="845">
        <v>32.458977529649992</v>
      </c>
      <c r="R14" s="829">
        <v>9484.7880000000005</v>
      </c>
      <c r="S14" s="836">
        <v>0.36118783528071347</v>
      </c>
      <c r="T14" s="836">
        <v>2.9000000000000001E-2</v>
      </c>
      <c r="U14" s="846">
        <v>3.9E-2</v>
      </c>
      <c r="V14" s="847">
        <v>27</v>
      </c>
      <c r="W14" s="848">
        <v>1.5039999999999999E-3</v>
      </c>
      <c r="X14" s="848">
        <v>7.4999999999999997E-3</v>
      </c>
      <c r="Y14" s="849">
        <v>0</v>
      </c>
      <c r="Z14" s="850">
        <v>117</v>
      </c>
      <c r="AD14" s="952" t="s">
        <v>65</v>
      </c>
      <c r="AE14" s="947">
        <v>497</v>
      </c>
      <c r="AF14" s="923">
        <v>2039.8613023159025</v>
      </c>
      <c r="AG14" s="923">
        <v>32.458977529649992</v>
      </c>
      <c r="AH14" s="948">
        <v>6.1039999999999997E-2</v>
      </c>
      <c r="AI14" s="937">
        <v>126.49442988177253</v>
      </c>
      <c r="AJ14" s="937">
        <v>9.9328400000000006</v>
      </c>
      <c r="AK14" s="792">
        <v>2.6162731357831728E-2</v>
      </c>
      <c r="AL14" s="923">
        <v>0.25987022454032532</v>
      </c>
      <c r="AM14" s="923">
        <v>0</v>
      </c>
      <c r="AN14" s="937">
        <v>10.192710224540326</v>
      </c>
      <c r="AO14" s="937">
        <v>136.68714010631285</v>
      </c>
      <c r="AP14" s="792">
        <v>0.33</v>
      </c>
      <c r="AQ14" s="937">
        <v>47.283499414111269</v>
      </c>
      <c r="AR14" s="886">
        <v>0</v>
      </c>
      <c r="AS14" s="923">
        <v>6.7601746648887975</v>
      </c>
      <c r="AT14" s="923">
        <v>64.118823539441294</v>
      </c>
      <c r="AU14" s="949">
        <v>5.9222999999999999</v>
      </c>
      <c r="AV14" s="944">
        <v>0.14389502246807465</v>
      </c>
      <c r="AW14" s="923">
        <v>0.85218949156267843</v>
      </c>
      <c r="AX14" s="23">
        <v>0</v>
      </c>
      <c r="AY14" s="937">
        <v>118.17681244511525</v>
      </c>
      <c r="AZ14" s="923" t="s">
        <v>63</v>
      </c>
      <c r="BA14" s="950">
        <v>118.17681244511525</v>
      </c>
      <c r="BB14" s="951">
        <v>136.68714010631285</v>
      </c>
      <c r="BL14" s="887"/>
      <c r="BN14" s="945"/>
    </row>
    <row r="15" spans="3:68">
      <c r="C15" s="841" t="s">
        <v>236</v>
      </c>
      <c r="D15" s="842" t="s">
        <v>56</v>
      </c>
      <c r="E15" s="842">
        <v>2353</v>
      </c>
      <c r="F15" s="830">
        <v>201.71599999999998</v>
      </c>
      <c r="G15" s="830">
        <v>2025</v>
      </c>
      <c r="H15" s="830">
        <v>3.5</v>
      </c>
      <c r="I15" s="830">
        <v>2028</v>
      </c>
      <c r="J15" s="830">
        <v>40</v>
      </c>
      <c r="K15" s="843">
        <v>1843.0325801626141</v>
      </c>
      <c r="L15" s="843">
        <v>5.9222999999999999</v>
      </c>
      <c r="M15" s="844">
        <v>0.87</v>
      </c>
      <c r="N15" s="844">
        <v>0.98</v>
      </c>
      <c r="O15" s="845">
        <v>9.9328400000000006</v>
      </c>
      <c r="P15" s="844">
        <v>0.03</v>
      </c>
      <c r="Q15" s="845">
        <v>32.458977529649992</v>
      </c>
      <c r="R15" s="829">
        <v>9352.5300000000007</v>
      </c>
      <c r="S15" s="836">
        <v>0.36118783528071347</v>
      </c>
      <c r="T15" s="836">
        <v>2.9000000000000001E-2</v>
      </c>
      <c r="U15" s="846">
        <v>3.9E-2</v>
      </c>
      <c r="V15" s="847">
        <v>27</v>
      </c>
      <c r="W15" s="848">
        <v>1.5039999999999999E-3</v>
      </c>
      <c r="X15" s="848">
        <v>7.4999999999999997E-3</v>
      </c>
      <c r="Y15" s="849">
        <v>0</v>
      </c>
      <c r="Z15" s="850">
        <v>117</v>
      </c>
      <c r="AD15" s="952" t="s">
        <v>56</v>
      </c>
      <c r="AE15" s="947">
        <v>2353</v>
      </c>
      <c r="AF15" s="923">
        <v>1843.0325801626141</v>
      </c>
      <c r="AG15" s="923">
        <v>32.458977529649992</v>
      </c>
      <c r="AH15" s="948">
        <v>6.1039999999999997E-2</v>
      </c>
      <c r="AI15" s="937">
        <v>114.48000468153579</v>
      </c>
      <c r="AJ15" s="937">
        <v>9.9328400000000006</v>
      </c>
      <c r="AK15" s="792">
        <v>2.6162731357831728E-2</v>
      </c>
      <c r="AL15" s="923">
        <v>0.25987022454032532</v>
      </c>
      <c r="AM15" s="923">
        <v>0</v>
      </c>
      <c r="AN15" s="937">
        <v>10.192710224540326</v>
      </c>
      <c r="AO15" s="937">
        <v>124.67271490607611</v>
      </c>
      <c r="AP15" s="792">
        <v>0.33</v>
      </c>
      <c r="AQ15" s="937">
        <v>43.127409335158468</v>
      </c>
      <c r="AR15" s="886">
        <v>0</v>
      </c>
      <c r="AS15" s="923">
        <v>5.10157128434897</v>
      </c>
      <c r="AT15" s="923">
        <v>47.712598484012275</v>
      </c>
      <c r="AU15" s="949">
        <v>5.9222999999999999</v>
      </c>
      <c r="AV15" s="944">
        <v>0.14389502246807465</v>
      </c>
      <c r="AW15" s="923">
        <v>0.85218949156267843</v>
      </c>
      <c r="AX15" s="23">
        <v>0</v>
      </c>
      <c r="AY15" s="937">
        <v>97.614497310733441</v>
      </c>
      <c r="AZ15" s="923" t="s">
        <v>63</v>
      </c>
      <c r="BA15" s="950">
        <v>97.614497310733441</v>
      </c>
      <c r="BB15" s="951">
        <v>124.67271490607611</v>
      </c>
      <c r="BL15" s="887"/>
      <c r="BN15" s="945"/>
    </row>
    <row r="16" spans="3:68">
      <c r="C16" s="841" t="s">
        <v>237</v>
      </c>
      <c r="D16" s="842" t="s">
        <v>66</v>
      </c>
      <c r="E16" s="842">
        <v>2814</v>
      </c>
      <c r="F16" s="830">
        <v>194.542</v>
      </c>
      <c r="G16" s="830">
        <v>2025</v>
      </c>
      <c r="H16" s="830">
        <v>3.5</v>
      </c>
      <c r="I16" s="830">
        <v>2028</v>
      </c>
      <c r="J16" s="830">
        <v>40</v>
      </c>
      <c r="K16" s="843">
        <v>1807.2455397711069</v>
      </c>
      <c r="L16" s="843">
        <v>5.9222999999999999</v>
      </c>
      <c r="M16" s="844">
        <v>0.87</v>
      </c>
      <c r="N16" s="844">
        <v>0.98</v>
      </c>
      <c r="O16" s="845">
        <v>9.9328400000000006</v>
      </c>
      <c r="P16" s="844">
        <v>0.03</v>
      </c>
      <c r="Q16" s="845">
        <v>32.458977529649992</v>
      </c>
      <c r="R16" s="829">
        <v>9390.3179999999993</v>
      </c>
      <c r="S16" s="836">
        <v>0.36118783528071347</v>
      </c>
      <c r="T16" s="836">
        <v>2.9000000000000001E-2</v>
      </c>
      <c r="U16" s="846">
        <v>3.9E-2</v>
      </c>
      <c r="V16" s="847">
        <v>27</v>
      </c>
      <c r="W16" s="848">
        <v>1.5039999999999999E-3</v>
      </c>
      <c r="X16" s="848">
        <v>7.4999999999999997E-3</v>
      </c>
      <c r="Y16" s="849">
        <v>0</v>
      </c>
      <c r="Z16" s="850">
        <v>117</v>
      </c>
      <c r="AD16" s="952" t="s">
        <v>66</v>
      </c>
      <c r="AE16" s="947">
        <v>2814</v>
      </c>
      <c r="AF16" s="923">
        <v>1807.2455397711069</v>
      </c>
      <c r="AG16" s="923">
        <v>32.458977529649992</v>
      </c>
      <c r="AH16" s="948">
        <v>6.1039999999999997E-2</v>
      </c>
      <c r="AI16" s="937">
        <v>112.29556373603819</v>
      </c>
      <c r="AJ16" s="937">
        <v>9.9328400000000006</v>
      </c>
      <c r="AK16" s="792">
        <v>2.6162731357831728E-2</v>
      </c>
      <c r="AL16" s="923">
        <v>0.25987022454032532</v>
      </c>
      <c r="AM16" s="923">
        <v>0</v>
      </c>
      <c r="AN16" s="937">
        <v>10.192710224540326</v>
      </c>
      <c r="AO16" s="937">
        <v>122.48827396057851</v>
      </c>
      <c r="AP16" s="792">
        <v>0.33</v>
      </c>
      <c r="AQ16" s="937">
        <v>42.371756593530684</v>
      </c>
      <c r="AR16" s="886">
        <v>0</v>
      </c>
      <c r="AS16" s="923">
        <v>5.7200873382155413</v>
      </c>
      <c r="AT16" s="923">
        <v>53.713439093617474</v>
      </c>
      <c r="AU16" s="949">
        <v>5.9222999999999999</v>
      </c>
      <c r="AV16" s="944">
        <v>0.14389502246807465</v>
      </c>
      <c r="AW16" s="923">
        <v>0.85218949156267843</v>
      </c>
      <c r="AX16" s="23">
        <v>0</v>
      </c>
      <c r="AY16" s="937">
        <v>102.85968517871083</v>
      </c>
      <c r="AZ16" s="923" t="s">
        <v>63</v>
      </c>
      <c r="BA16" s="950">
        <v>102.85968517871083</v>
      </c>
      <c r="BB16" s="951">
        <v>122.48827396057851</v>
      </c>
      <c r="BL16" s="887"/>
      <c r="BN16" s="945"/>
    </row>
    <row r="17" spans="3:66">
      <c r="C17" s="841" t="s">
        <v>61</v>
      </c>
      <c r="D17" s="842" t="s">
        <v>67</v>
      </c>
      <c r="E17" s="842">
        <v>4225</v>
      </c>
      <c r="F17" s="830">
        <v>183.35900000000001</v>
      </c>
      <c r="G17" s="830">
        <v>2025</v>
      </c>
      <c r="H17" s="830">
        <v>3.5</v>
      </c>
      <c r="I17" s="830">
        <v>2028</v>
      </c>
      <c r="J17" s="830">
        <v>40</v>
      </c>
      <c r="K17" s="843">
        <v>1789.3520195753533</v>
      </c>
      <c r="L17" s="843">
        <v>5.9222999999999999</v>
      </c>
      <c r="M17" s="844">
        <v>0.87</v>
      </c>
      <c r="N17" s="844">
        <v>0.98</v>
      </c>
      <c r="O17" s="845">
        <v>9.9328400000000006</v>
      </c>
      <c r="P17" s="844">
        <v>0.03</v>
      </c>
      <c r="Q17" s="845">
        <v>32.458977529649992</v>
      </c>
      <c r="R17" s="829">
        <v>9399.7649999999994</v>
      </c>
      <c r="S17" s="836">
        <v>0.36118783528071347</v>
      </c>
      <c r="T17" s="836">
        <v>2.9000000000000001E-2</v>
      </c>
      <c r="U17" s="846">
        <v>3.9E-2</v>
      </c>
      <c r="V17" s="847">
        <v>27</v>
      </c>
      <c r="W17" s="848">
        <v>1.5039999999999999E-3</v>
      </c>
      <c r="X17" s="848">
        <v>7.4999999999999997E-3</v>
      </c>
      <c r="Y17" s="849">
        <v>0</v>
      </c>
      <c r="Z17" s="850">
        <v>117</v>
      </c>
      <c r="AD17" s="952" t="s">
        <v>67</v>
      </c>
      <c r="AE17" s="947">
        <v>4225</v>
      </c>
      <c r="AF17" s="923">
        <v>1789.3520195753533</v>
      </c>
      <c r="AG17" s="923">
        <v>32.458977529649992</v>
      </c>
      <c r="AH17" s="948">
        <v>6.1039999999999997E-2</v>
      </c>
      <c r="AI17" s="937">
        <v>111.2033432632894</v>
      </c>
      <c r="AJ17" s="937">
        <v>9.9328400000000006</v>
      </c>
      <c r="AK17" s="792">
        <v>2.6162731357831728E-2</v>
      </c>
      <c r="AL17" s="923">
        <v>0.25987022454032532</v>
      </c>
      <c r="AM17" s="923">
        <v>0</v>
      </c>
      <c r="AN17" s="937">
        <v>10.192710224540326</v>
      </c>
      <c r="AO17" s="937">
        <v>121.39605348782972</v>
      </c>
      <c r="AP17" s="792">
        <v>0.33</v>
      </c>
      <c r="AQ17" s="937">
        <v>41.993930222716799</v>
      </c>
      <c r="AR17" s="886">
        <v>0</v>
      </c>
      <c r="AS17" s="923">
        <v>5.716678296246049</v>
      </c>
      <c r="AT17" s="923">
        <v>53.735432565313232</v>
      </c>
      <c r="AU17" s="949">
        <v>5.9222999999999999</v>
      </c>
      <c r="AV17" s="944">
        <v>0.14389502246807465</v>
      </c>
      <c r="AW17" s="923">
        <v>0.85218949156267843</v>
      </c>
      <c r="AX17" s="23">
        <v>0</v>
      </c>
      <c r="AY17" s="937">
        <v>102.50385227959271</v>
      </c>
      <c r="AZ17" s="923" t="s">
        <v>63</v>
      </c>
      <c r="BA17" s="950">
        <v>102.50385227959271</v>
      </c>
      <c r="BB17" s="951">
        <v>121.39605348782972</v>
      </c>
      <c r="BL17" s="887"/>
      <c r="BN17" s="945"/>
    </row>
    <row r="18" spans="3:66">
      <c r="C18" s="841" t="s">
        <v>238</v>
      </c>
      <c r="D18" s="842" t="s">
        <v>68</v>
      </c>
      <c r="E18" s="842">
        <v>6130</v>
      </c>
      <c r="F18" s="830">
        <v>173.65299999999999</v>
      </c>
      <c r="G18" s="830">
        <v>2025</v>
      </c>
      <c r="H18" s="830">
        <v>3.5</v>
      </c>
      <c r="I18" s="830">
        <v>2028</v>
      </c>
      <c r="J18" s="830">
        <v>40</v>
      </c>
      <c r="K18" s="843">
        <v>1771.4584993795997</v>
      </c>
      <c r="L18" s="843">
        <v>5.9222999999999999</v>
      </c>
      <c r="M18" s="844">
        <v>0.87</v>
      </c>
      <c r="N18" s="844">
        <v>0.98</v>
      </c>
      <c r="O18" s="845">
        <v>9.9328400000000006</v>
      </c>
      <c r="P18" s="844">
        <v>0.03</v>
      </c>
      <c r="Q18" s="845">
        <v>32.458977529649992</v>
      </c>
      <c r="R18" s="829">
        <v>9333.6360000000004</v>
      </c>
      <c r="S18" s="836">
        <v>0.36118783528071347</v>
      </c>
      <c r="T18" s="836">
        <v>2.9000000000000001E-2</v>
      </c>
      <c r="U18" s="846">
        <v>3.9E-2</v>
      </c>
      <c r="V18" s="847">
        <v>27</v>
      </c>
      <c r="W18" s="848">
        <v>1.5039999999999999E-3</v>
      </c>
      <c r="X18" s="848">
        <v>7.4999999999999997E-3</v>
      </c>
      <c r="Y18" s="849">
        <v>0</v>
      </c>
      <c r="Z18" s="850">
        <v>117</v>
      </c>
      <c r="AD18" s="952" t="s">
        <v>68</v>
      </c>
      <c r="AE18" s="947">
        <v>6130</v>
      </c>
      <c r="AF18" s="923">
        <v>1771.4584993795997</v>
      </c>
      <c r="AG18" s="923">
        <v>32.458977529649992</v>
      </c>
      <c r="AH18" s="948">
        <v>6.1039999999999997E-2</v>
      </c>
      <c r="AI18" s="937">
        <v>110.11112279054059</v>
      </c>
      <c r="AJ18" s="937">
        <v>9.9328400000000006</v>
      </c>
      <c r="AK18" s="792">
        <v>2.6162731357831728E-2</v>
      </c>
      <c r="AL18" s="923">
        <v>0.25987022454032532</v>
      </c>
      <c r="AM18" s="923">
        <v>0</v>
      </c>
      <c r="AN18" s="937">
        <v>10.192710224540326</v>
      </c>
      <c r="AO18" s="937">
        <v>120.30383301508091</v>
      </c>
      <c r="AP18" s="792">
        <v>0.33</v>
      </c>
      <c r="AQ18" s="937">
        <v>41.616103851902906</v>
      </c>
      <c r="AR18" s="886">
        <v>0</v>
      </c>
      <c r="AS18" s="923">
        <v>4.944831658985902</v>
      </c>
      <c r="AT18" s="923">
        <v>46.153258786250539</v>
      </c>
      <c r="AU18" s="949">
        <v>5.9222999999999999</v>
      </c>
      <c r="AV18" s="944">
        <v>0.14389502246807465</v>
      </c>
      <c r="AW18" s="923">
        <v>0.85218949156267843</v>
      </c>
      <c r="AX18" s="23">
        <v>0</v>
      </c>
      <c r="AY18" s="937">
        <v>94.543852129716129</v>
      </c>
      <c r="AZ18" s="923" t="s">
        <v>63</v>
      </c>
      <c r="BA18" s="950">
        <v>94.543852129716129</v>
      </c>
      <c r="BB18" s="951">
        <v>120.30383301508091</v>
      </c>
      <c r="BL18" s="887"/>
      <c r="BN18" s="945"/>
    </row>
    <row r="19" spans="3:66">
      <c r="C19" s="826" t="s">
        <v>18</v>
      </c>
      <c r="D19" s="827" t="s">
        <v>80</v>
      </c>
      <c r="E19" s="827">
        <v>0</v>
      </c>
      <c r="F19" s="852">
        <v>233</v>
      </c>
      <c r="G19" s="853">
        <v>2025</v>
      </c>
      <c r="H19" s="854">
        <v>5</v>
      </c>
      <c r="I19" s="855">
        <v>2030</v>
      </c>
      <c r="J19" s="853">
        <v>40</v>
      </c>
      <c r="K19" s="856">
        <v>1386.9221690336171</v>
      </c>
      <c r="L19" s="856">
        <v>7.7512860000000003</v>
      </c>
      <c r="M19" s="857">
        <v>1</v>
      </c>
      <c r="N19" s="857">
        <v>0.99</v>
      </c>
      <c r="O19" s="858">
        <v>27.922499999999999</v>
      </c>
      <c r="P19" s="857">
        <v>0.03</v>
      </c>
      <c r="Q19" s="858">
        <v>12.130040121265498</v>
      </c>
      <c r="R19" s="852">
        <v>9717</v>
      </c>
      <c r="S19" s="859">
        <v>0.35115174229668622</v>
      </c>
      <c r="T19" s="859">
        <v>2.7E-2</v>
      </c>
      <c r="U19" s="860">
        <v>3.9E-2</v>
      </c>
      <c r="V19" s="861">
        <v>28.4</v>
      </c>
      <c r="W19" s="862">
        <v>1.5039999999999999E-3</v>
      </c>
      <c r="X19" s="862">
        <v>7.4999999999999997E-3</v>
      </c>
      <c r="Y19" s="863">
        <v>0</v>
      </c>
      <c r="Z19" s="696">
        <v>117</v>
      </c>
      <c r="AD19" s="946" t="s">
        <v>80</v>
      </c>
      <c r="AE19" s="947">
        <v>0</v>
      </c>
      <c r="AF19" s="923">
        <v>1386.9221690336171</v>
      </c>
      <c r="AG19" s="923">
        <v>12.130040121265498</v>
      </c>
      <c r="AH19" s="948">
        <v>6.0999999999999999E-2</v>
      </c>
      <c r="AI19" s="937">
        <v>85.342184758447829</v>
      </c>
      <c r="AJ19" s="937">
        <v>27.922499999999999</v>
      </c>
      <c r="AK19" s="792">
        <v>2.6162731357831728E-2</v>
      </c>
      <c r="AL19" s="923">
        <v>0.73052886633905645</v>
      </c>
      <c r="AM19" s="923">
        <v>0</v>
      </c>
      <c r="AN19" s="937">
        <v>28.653028866339056</v>
      </c>
      <c r="AO19" s="937">
        <v>113.99521362478689</v>
      </c>
      <c r="AP19" s="792">
        <v>0.33</v>
      </c>
      <c r="AQ19" s="937">
        <v>39.43379466749235</v>
      </c>
      <c r="AR19" s="886">
        <v>0</v>
      </c>
      <c r="AS19" s="923">
        <v>5.6147516544049472</v>
      </c>
      <c r="AT19" s="923">
        <v>54.558541825852878</v>
      </c>
      <c r="AU19" s="949">
        <v>7.7512860000000003</v>
      </c>
      <c r="AV19" s="944">
        <v>0.14389502246807465</v>
      </c>
      <c r="AW19" s="923">
        <v>1.1153714731264726</v>
      </c>
      <c r="AX19" s="23">
        <v>0</v>
      </c>
      <c r="AY19" s="937">
        <v>102.85899396647169</v>
      </c>
      <c r="AZ19" s="923" t="s">
        <v>63</v>
      </c>
      <c r="BA19" s="950">
        <v>102.85899396647169</v>
      </c>
      <c r="BB19" s="951">
        <v>113.99521362478689</v>
      </c>
      <c r="BL19" s="887"/>
      <c r="BN19" s="945"/>
    </row>
    <row r="20" spans="3:66">
      <c r="C20" s="841" t="s">
        <v>234</v>
      </c>
      <c r="D20" s="842" t="s">
        <v>64</v>
      </c>
      <c r="E20" s="842">
        <v>19</v>
      </c>
      <c r="F20" s="830">
        <v>236.72800000000001</v>
      </c>
      <c r="G20" s="830">
        <v>2025</v>
      </c>
      <c r="H20" s="830">
        <v>5</v>
      </c>
      <c r="I20" s="830">
        <v>2030</v>
      </c>
      <c r="J20" s="830">
        <v>40</v>
      </c>
      <c r="K20" s="843">
        <v>1525.614385936979</v>
      </c>
      <c r="L20" s="843">
        <v>7.7512860000000003</v>
      </c>
      <c r="M20" s="844">
        <v>1</v>
      </c>
      <c r="N20" s="844">
        <v>0.99</v>
      </c>
      <c r="O20" s="845">
        <v>27.922499999999999</v>
      </c>
      <c r="P20" s="844">
        <v>0.03</v>
      </c>
      <c r="Q20" s="845">
        <v>12.130040121265498</v>
      </c>
      <c r="R20" s="829">
        <v>9678.1319999999996</v>
      </c>
      <c r="S20" s="836">
        <v>0.35115174229668622</v>
      </c>
      <c r="T20" s="836">
        <v>2.7E-2</v>
      </c>
      <c r="U20" s="846">
        <v>3.9E-2</v>
      </c>
      <c r="V20" s="847">
        <v>28.4</v>
      </c>
      <c r="W20" s="848">
        <v>1.5039999999999999E-3</v>
      </c>
      <c r="X20" s="848">
        <v>7.4999999999999997E-3</v>
      </c>
      <c r="Y20" s="849">
        <v>0</v>
      </c>
      <c r="Z20" s="850">
        <v>117</v>
      </c>
      <c r="AD20" s="952" t="s">
        <v>64</v>
      </c>
      <c r="AE20" s="947">
        <v>19</v>
      </c>
      <c r="AF20" s="923">
        <v>1525.614385936979</v>
      </c>
      <c r="AG20" s="923">
        <v>12.130040121265498</v>
      </c>
      <c r="AH20" s="948">
        <v>6.0999999999999999E-2</v>
      </c>
      <c r="AI20" s="937">
        <v>93.802409989552913</v>
      </c>
      <c r="AJ20" s="937">
        <v>27.922499999999999</v>
      </c>
      <c r="AK20" s="792">
        <v>2.6162731357831728E-2</v>
      </c>
      <c r="AL20" s="923">
        <v>0.73052886633905645</v>
      </c>
      <c r="AM20" s="923">
        <v>0</v>
      </c>
      <c r="AN20" s="937">
        <v>28.653028866339056</v>
      </c>
      <c r="AO20" s="937">
        <v>122.45543885589197</v>
      </c>
      <c r="AP20" s="792">
        <v>0.33</v>
      </c>
      <c r="AQ20" s="937">
        <v>42.360398109828402</v>
      </c>
      <c r="AR20" s="886">
        <v>0</v>
      </c>
      <c r="AS20" s="923">
        <v>5.6947139982809709</v>
      </c>
      <c r="AT20" s="923">
        <v>55.114193777611007</v>
      </c>
      <c r="AU20" s="949">
        <v>7.7512860000000003</v>
      </c>
      <c r="AV20" s="944">
        <v>0.14389502246807465</v>
      </c>
      <c r="AW20" s="923">
        <v>1.1153714731264726</v>
      </c>
      <c r="AX20" s="23">
        <v>0</v>
      </c>
      <c r="AY20" s="937">
        <v>106.34124936056587</v>
      </c>
      <c r="AZ20" s="923" t="s">
        <v>63</v>
      </c>
      <c r="BA20" s="950">
        <v>106.34124936056587</v>
      </c>
      <c r="BB20" s="951">
        <v>122.45543885589197</v>
      </c>
      <c r="BL20" s="887"/>
      <c r="BN20" s="945"/>
    </row>
    <row r="21" spans="3:66">
      <c r="C21" s="841" t="s">
        <v>235</v>
      </c>
      <c r="D21" s="842" t="s">
        <v>65</v>
      </c>
      <c r="E21" s="842">
        <v>497</v>
      </c>
      <c r="F21" s="830">
        <v>225.078</v>
      </c>
      <c r="G21" s="830">
        <v>2025</v>
      </c>
      <c r="H21" s="830">
        <v>5</v>
      </c>
      <c r="I21" s="830">
        <v>2030</v>
      </c>
      <c r="J21" s="830">
        <v>40</v>
      </c>
      <c r="K21" s="843">
        <v>1622.6989377693319</v>
      </c>
      <c r="L21" s="843">
        <v>7.7512860000000003</v>
      </c>
      <c r="M21" s="844">
        <v>1</v>
      </c>
      <c r="N21" s="844">
        <v>0.99</v>
      </c>
      <c r="O21" s="845">
        <v>27.922499999999999</v>
      </c>
      <c r="P21" s="844">
        <v>0.03</v>
      </c>
      <c r="Q21" s="845">
        <v>12.130040121265498</v>
      </c>
      <c r="R21" s="829">
        <v>9755.8680000000004</v>
      </c>
      <c r="S21" s="836">
        <v>0.35115174229668622</v>
      </c>
      <c r="T21" s="836">
        <v>2.7E-2</v>
      </c>
      <c r="U21" s="846">
        <v>3.9E-2</v>
      </c>
      <c r="V21" s="847">
        <v>28.4</v>
      </c>
      <c r="W21" s="848">
        <v>1.5039999999999999E-3</v>
      </c>
      <c r="X21" s="848">
        <v>7.4999999999999997E-3</v>
      </c>
      <c r="Y21" s="849">
        <v>0</v>
      </c>
      <c r="Z21" s="850">
        <v>117</v>
      </c>
      <c r="AD21" s="952" t="s">
        <v>65</v>
      </c>
      <c r="AE21" s="947">
        <v>497</v>
      </c>
      <c r="AF21" s="923">
        <v>1622.6989377693319</v>
      </c>
      <c r="AG21" s="923">
        <v>12.130040121265498</v>
      </c>
      <c r="AH21" s="948">
        <v>6.0999999999999999E-2</v>
      </c>
      <c r="AI21" s="937">
        <v>99.724567651326439</v>
      </c>
      <c r="AJ21" s="937">
        <v>27.922499999999999</v>
      </c>
      <c r="AK21" s="792">
        <v>2.6162731357831728E-2</v>
      </c>
      <c r="AL21" s="923">
        <v>0.73052886633905645</v>
      </c>
      <c r="AM21" s="923">
        <v>0</v>
      </c>
      <c r="AN21" s="937">
        <v>28.653028866339056</v>
      </c>
      <c r="AO21" s="937">
        <v>128.37759651766549</v>
      </c>
      <c r="AP21" s="792">
        <v>0.33</v>
      </c>
      <c r="AQ21" s="937">
        <v>44.409020519463638</v>
      </c>
      <c r="AR21" s="886">
        <v>0</v>
      </c>
      <c r="AS21" s="923">
        <v>6.7601746648887975</v>
      </c>
      <c r="AT21" s="923">
        <v>65.951371687599348</v>
      </c>
      <c r="AU21" s="949">
        <v>7.7512860000000003</v>
      </c>
      <c r="AV21" s="944">
        <v>0.14389502246807465</v>
      </c>
      <c r="AW21" s="923">
        <v>1.1153714731264726</v>
      </c>
      <c r="AX21" s="23">
        <v>0</v>
      </c>
      <c r="AY21" s="937">
        <v>119.22704968018947</v>
      </c>
      <c r="AZ21" s="923" t="s">
        <v>63</v>
      </c>
      <c r="BA21" s="950">
        <v>119.22704968018947</v>
      </c>
      <c r="BB21" s="951">
        <v>128.37759651766549</v>
      </c>
      <c r="BL21" s="887"/>
      <c r="BN21" s="945"/>
    </row>
    <row r="22" spans="3:66">
      <c r="C22" s="841" t="s">
        <v>236</v>
      </c>
      <c r="D22" s="842" t="s">
        <v>56</v>
      </c>
      <c r="E22" s="842">
        <v>2353</v>
      </c>
      <c r="F22" s="830">
        <v>222.74799999999999</v>
      </c>
      <c r="G22" s="830">
        <v>2025</v>
      </c>
      <c r="H22" s="830">
        <v>5</v>
      </c>
      <c r="I22" s="830">
        <v>2030</v>
      </c>
      <c r="J22" s="830">
        <v>40</v>
      </c>
      <c r="K22" s="843">
        <v>1428.5298341046257</v>
      </c>
      <c r="L22" s="843">
        <v>7.7512860000000003</v>
      </c>
      <c r="M22" s="844">
        <v>1</v>
      </c>
      <c r="N22" s="844">
        <v>0.99</v>
      </c>
      <c r="O22" s="845">
        <v>27.922499999999999</v>
      </c>
      <c r="P22" s="844">
        <v>0.03</v>
      </c>
      <c r="Q22" s="845">
        <v>12.130040121265498</v>
      </c>
      <c r="R22" s="829">
        <v>9619.83</v>
      </c>
      <c r="S22" s="836">
        <v>0.35115174229668622</v>
      </c>
      <c r="T22" s="836">
        <v>2.7E-2</v>
      </c>
      <c r="U22" s="846">
        <v>3.9E-2</v>
      </c>
      <c r="V22" s="847">
        <v>28.4</v>
      </c>
      <c r="W22" s="848">
        <v>1.5039999999999999E-3</v>
      </c>
      <c r="X22" s="848">
        <v>7.4999999999999997E-3</v>
      </c>
      <c r="Y22" s="849">
        <v>0</v>
      </c>
      <c r="Z22" s="850">
        <v>117</v>
      </c>
      <c r="AD22" s="952" t="s">
        <v>56</v>
      </c>
      <c r="AE22" s="947">
        <v>2353</v>
      </c>
      <c r="AF22" s="923">
        <v>1428.5298341046257</v>
      </c>
      <c r="AG22" s="923">
        <v>12.130040121265498</v>
      </c>
      <c r="AH22" s="948">
        <v>6.0999999999999999E-2</v>
      </c>
      <c r="AI22" s="937">
        <v>87.88025232777936</v>
      </c>
      <c r="AJ22" s="937">
        <v>27.922499999999999</v>
      </c>
      <c r="AK22" s="792">
        <v>2.6162731357831728E-2</v>
      </c>
      <c r="AL22" s="923">
        <v>0.73052886633905645</v>
      </c>
      <c r="AM22" s="923">
        <v>0</v>
      </c>
      <c r="AN22" s="937">
        <v>28.653028866339056</v>
      </c>
      <c r="AO22" s="937">
        <v>116.53328119411842</v>
      </c>
      <c r="AP22" s="792">
        <v>0.33</v>
      </c>
      <c r="AQ22" s="937">
        <v>40.311775700193166</v>
      </c>
      <c r="AR22" s="886">
        <v>0</v>
      </c>
      <c r="AS22" s="923">
        <v>5.10157128434897</v>
      </c>
      <c r="AT22" s="923">
        <v>49.076248488318754</v>
      </c>
      <c r="AU22" s="949">
        <v>7.7512860000000003</v>
      </c>
      <c r="AV22" s="944">
        <v>0.14389502246807465</v>
      </c>
      <c r="AW22" s="923">
        <v>1.1153714731264726</v>
      </c>
      <c r="AX22" s="23">
        <v>0</v>
      </c>
      <c r="AY22" s="937">
        <v>98.254681661638401</v>
      </c>
      <c r="AZ22" s="923" t="s">
        <v>63</v>
      </c>
      <c r="BA22" s="950">
        <v>98.254681661638401</v>
      </c>
      <c r="BB22" s="951">
        <v>116.53328119411842</v>
      </c>
      <c r="BL22" s="887"/>
      <c r="BN22" s="945"/>
    </row>
    <row r="23" spans="3:66">
      <c r="C23" s="841" t="s">
        <v>237</v>
      </c>
      <c r="D23" s="842" t="s">
        <v>66</v>
      </c>
      <c r="E23" s="842">
        <v>2814</v>
      </c>
      <c r="F23" s="830">
        <v>214.82600000000002</v>
      </c>
      <c r="G23" s="830">
        <v>2025</v>
      </c>
      <c r="H23" s="830">
        <v>5</v>
      </c>
      <c r="I23" s="830">
        <v>2030</v>
      </c>
      <c r="J23" s="830">
        <v>40</v>
      </c>
      <c r="K23" s="843">
        <v>1400.7913907239533</v>
      </c>
      <c r="L23" s="843">
        <v>7.7512860000000003</v>
      </c>
      <c r="M23" s="844">
        <v>1</v>
      </c>
      <c r="N23" s="844">
        <v>0.99</v>
      </c>
      <c r="O23" s="845">
        <v>27.922499999999999</v>
      </c>
      <c r="P23" s="844">
        <v>0.03</v>
      </c>
      <c r="Q23" s="845">
        <v>12.130040121265498</v>
      </c>
      <c r="R23" s="829">
        <v>9658.6980000000003</v>
      </c>
      <c r="S23" s="836">
        <v>0.35115174229668622</v>
      </c>
      <c r="T23" s="836">
        <v>2.7E-2</v>
      </c>
      <c r="U23" s="846">
        <v>3.9E-2</v>
      </c>
      <c r="V23" s="847">
        <v>28.4</v>
      </c>
      <c r="W23" s="848">
        <v>1.5039999999999999E-3</v>
      </c>
      <c r="X23" s="848">
        <v>7.4999999999999997E-3</v>
      </c>
      <c r="Y23" s="849">
        <v>0</v>
      </c>
      <c r="Z23" s="850">
        <v>117</v>
      </c>
      <c r="AD23" s="952" t="s">
        <v>66</v>
      </c>
      <c r="AE23" s="947">
        <v>2814</v>
      </c>
      <c r="AF23" s="923">
        <v>1400.7913907239533</v>
      </c>
      <c r="AG23" s="923">
        <v>12.130040121265498</v>
      </c>
      <c r="AH23" s="948">
        <v>6.0999999999999999E-2</v>
      </c>
      <c r="AI23" s="937">
        <v>86.188207281558348</v>
      </c>
      <c r="AJ23" s="937">
        <v>27.922499999999999</v>
      </c>
      <c r="AK23" s="792">
        <v>2.6162731357831728E-2</v>
      </c>
      <c r="AL23" s="923">
        <v>0.73052886633905645</v>
      </c>
      <c r="AM23" s="923">
        <v>96.198592162982422</v>
      </c>
      <c r="AN23" s="937">
        <v>124.85162102932148</v>
      </c>
      <c r="AO23" s="937">
        <v>211.03982831087984</v>
      </c>
      <c r="AP23" s="792">
        <v>0.33</v>
      </c>
      <c r="AQ23" s="937">
        <v>73.003953338480642</v>
      </c>
      <c r="AR23" s="886">
        <v>0</v>
      </c>
      <c r="AS23" s="923">
        <v>5.7200873382155413</v>
      </c>
      <c r="AT23" s="923">
        <v>55.248596133447769</v>
      </c>
      <c r="AU23" s="949">
        <v>7.7512860000000003</v>
      </c>
      <c r="AV23" s="944">
        <v>0.14389502246807465</v>
      </c>
      <c r="AW23" s="923">
        <v>1.1153714731264726</v>
      </c>
      <c r="AX23" s="23">
        <v>0</v>
      </c>
      <c r="AY23" s="937">
        <v>137.11920694505486</v>
      </c>
      <c r="AZ23" s="923" t="s">
        <v>63</v>
      </c>
      <c r="BA23" s="950">
        <v>137.11920694505486</v>
      </c>
      <c r="BB23" s="951">
        <v>211.03982831087984</v>
      </c>
      <c r="BL23" s="887"/>
      <c r="BN23" s="945"/>
    </row>
    <row r="24" spans="3:66">
      <c r="C24" s="841" t="s">
        <v>61</v>
      </c>
      <c r="D24" s="842" t="s">
        <v>67</v>
      </c>
      <c r="E24" s="842">
        <v>4225</v>
      </c>
      <c r="F24" s="830">
        <v>202.477</v>
      </c>
      <c r="G24" s="830">
        <v>2025</v>
      </c>
      <c r="H24" s="830">
        <v>5</v>
      </c>
      <c r="I24" s="830">
        <v>2030</v>
      </c>
      <c r="J24" s="830">
        <v>40</v>
      </c>
      <c r="K24" s="843">
        <v>1373.0529473432809</v>
      </c>
      <c r="L24" s="843">
        <v>7.7512860000000003</v>
      </c>
      <c r="M24" s="844">
        <v>1</v>
      </c>
      <c r="N24" s="844">
        <v>0.99</v>
      </c>
      <c r="O24" s="845">
        <v>27.922499999999999</v>
      </c>
      <c r="P24" s="844">
        <v>0.03</v>
      </c>
      <c r="Q24" s="845">
        <v>12.130040121265498</v>
      </c>
      <c r="R24" s="829">
        <v>9668.4149999999991</v>
      </c>
      <c r="S24" s="836">
        <v>0.35115174229668622</v>
      </c>
      <c r="T24" s="836">
        <v>2.7E-2</v>
      </c>
      <c r="U24" s="846">
        <v>3.9E-2</v>
      </c>
      <c r="V24" s="847">
        <v>28.4</v>
      </c>
      <c r="W24" s="848">
        <v>1.5039999999999999E-3</v>
      </c>
      <c r="X24" s="848">
        <v>7.4999999999999997E-3</v>
      </c>
      <c r="Y24" s="849">
        <v>0</v>
      </c>
      <c r="Z24" s="850">
        <v>117</v>
      </c>
      <c r="AD24" s="952" t="s">
        <v>67</v>
      </c>
      <c r="AE24" s="947">
        <v>4225</v>
      </c>
      <c r="AF24" s="923">
        <v>1373.0529473432809</v>
      </c>
      <c r="AG24" s="923">
        <v>12.130040121265498</v>
      </c>
      <c r="AH24" s="948">
        <v>6.0999999999999999E-2</v>
      </c>
      <c r="AI24" s="937">
        <v>84.496162235337323</v>
      </c>
      <c r="AJ24" s="937">
        <v>27.922499999999999</v>
      </c>
      <c r="AK24" s="792">
        <v>2.6162731357831728E-2</v>
      </c>
      <c r="AL24" s="923">
        <v>0.73052886633905645</v>
      </c>
      <c r="AM24" s="923">
        <v>14.72428058229</v>
      </c>
      <c r="AN24" s="937">
        <v>43.377309448629056</v>
      </c>
      <c r="AO24" s="937">
        <v>127.87347168396639</v>
      </c>
      <c r="AP24" s="792">
        <v>0.33</v>
      </c>
      <c r="AQ24" s="937">
        <v>44.234631134622376</v>
      </c>
      <c r="AR24" s="886">
        <v>0</v>
      </c>
      <c r="AS24" s="923">
        <v>5.716678296246049</v>
      </c>
      <c r="AT24" s="923">
        <v>55.27121818959975</v>
      </c>
      <c r="AU24" s="949">
        <v>7.7512860000000003</v>
      </c>
      <c r="AV24" s="944">
        <v>0.14389502246807465</v>
      </c>
      <c r="AW24" s="923">
        <v>1.1153714731264726</v>
      </c>
      <c r="AX24" s="23">
        <v>0</v>
      </c>
      <c r="AY24" s="937">
        <v>108.37250679734861</v>
      </c>
      <c r="AZ24" s="923" t="s">
        <v>63</v>
      </c>
      <c r="BA24" s="950">
        <v>108.37250679734861</v>
      </c>
      <c r="BB24" s="951">
        <v>127.87347168396639</v>
      </c>
      <c r="BL24" s="887"/>
      <c r="BN24" s="945"/>
    </row>
    <row r="25" spans="3:66">
      <c r="C25" s="841" t="s">
        <v>238</v>
      </c>
      <c r="D25" s="842" t="s">
        <v>68</v>
      </c>
      <c r="E25" s="842">
        <v>6130</v>
      </c>
      <c r="F25" s="830">
        <v>191.75899999999999</v>
      </c>
      <c r="G25" s="830">
        <v>2025</v>
      </c>
      <c r="H25" s="830">
        <v>5</v>
      </c>
      <c r="I25" s="830">
        <v>2030</v>
      </c>
      <c r="J25" s="830">
        <v>40</v>
      </c>
      <c r="K25" s="843">
        <v>1373.0529473432809</v>
      </c>
      <c r="L25" s="843">
        <v>7.7512860000000003</v>
      </c>
      <c r="M25" s="844">
        <v>1</v>
      </c>
      <c r="N25" s="844">
        <v>0.99</v>
      </c>
      <c r="O25" s="845">
        <v>27.922499999999999</v>
      </c>
      <c r="P25" s="844">
        <v>0.03</v>
      </c>
      <c r="Q25" s="845">
        <v>12.130040121265498</v>
      </c>
      <c r="R25" s="829">
        <v>9600.3960000000006</v>
      </c>
      <c r="S25" s="836">
        <v>0.35115174229668622</v>
      </c>
      <c r="T25" s="836">
        <v>2.7E-2</v>
      </c>
      <c r="U25" s="846">
        <v>3.9E-2</v>
      </c>
      <c r="V25" s="847">
        <v>28.4</v>
      </c>
      <c r="W25" s="848">
        <v>1.5039999999999999E-3</v>
      </c>
      <c r="X25" s="848">
        <v>7.4999999999999997E-3</v>
      </c>
      <c r="Y25" s="849">
        <v>0</v>
      </c>
      <c r="Z25" s="850">
        <v>117</v>
      </c>
      <c r="AD25" s="952" t="s">
        <v>68</v>
      </c>
      <c r="AE25" s="947">
        <v>6130</v>
      </c>
      <c r="AF25" s="923">
        <v>1373.0529473432809</v>
      </c>
      <c r="AG25" s="923">
        <v>12.130040121265498</v>
      </c>
      <c r="AH25" s="948">
        <v>6.0999999999999999E-2</v>
      </c>
      <c r="AI25" s="937">
        <v>84.496162235337323</v>
      </c>
      <c r="AJ25" s="937">
        <v>27.922499999999999</v>
      </c>
      <c r="AK25" s="792">
        <v>2.6162731357831728E-2</v>
      </c>
      <c r="AL25" s="923">
        <v>0.73052886633905645</v>
      </c>
      <c r="AM25" s="923">
        <v>25.7991364904832</v>
      </c>
      <c r="AN25" s="937">
        <v>54.452165356822256</v>
      </c>
      <c r="AO25" s="937">
        <v>138.94832759215959</v>
      </c>
      <c r="AP25" s="792">
        <v>0.33</v>
      </c>
      <c r="AQ25" s="937">
        <v>48.065700702974809</v>
      </c>
      <c r="AR25" s="886">
        <v>0</v>
      </c>
      <c r="AS25" s="923">
        <v>4.944831658985902</v>
      </c>
      <c r="AT25" s="923">
        <v>47.472342079601617</v>
      </c>
      <c r="AU25" s="949">
        <v>7.7512860000000003</v>
      </c>
      <c r="AV25" s="944">
        <v>0.14389502246807465</v>
      </c>
      <c r="AW25" s="923">
        <v>1.1153714731264726</v>
      </c>
      <c r="AX25" s="23">
        <v>0</v>
      </c>
      <c r="AY25" s="937">
        <v>104.40470025570291</v>
      </c>
      <c r="AZ25" s="923" t="s">
        <v>63</v>
      </c>
      <c r="BA25" s="950">
        <v>104.40470025570291</v>
      </c>
      <c r="BB25" s="951">
        <v>138.94832759215959</v>
      </c>
      <c r="BL25" s="887"/>
      <c r="BN25" s="945"/>
    </row>
    <row r="26" spans="3:66">
      <c r="C26" s="826" t="s">
        <v>18</v>
      </c>
      <c r="D26" s="827" t="s">
        <v>81</v>
      </c>
      <c r="E26" s="827">
        <v>0</v>
      </c>
      <c r="F26" s="852">
        <v>649</v>
      </c>
      <c r="G26" s="853">
        <v>2025</v>
      </c>
      <c r="H26" s="854">
        <v>5</v>
      </c>
      <c r="I26" s="855">
        <v>2030</v>
      </c>
      <c r="J26" s="853">
        <v>40</v>
      </c>
      <c r="K26" s="856">
        <v>1838.998205135525</v>
      </c>
      <c r="L26" s="856">
        <v>2.7028979999999998</v>
      </c>
      <c r="M26" s="857">
        <v>0</v>
      </c>
      <c r="N26" s="857">
        <v>1</v>
      </c>
      <c r="O26" s="858">
        <v>42.4422</v>
      </c>
      <c r="P26" s="857">
        <v>0</v>
      </c>
      <c r="Q26" s="858">
        <v>12.081952747147499</v>
      </c>
      <c r="R26" s="852">
        <v>6040</v>
      </c>
      <c r="S26" s="859">
        <v>0.5649240860756457</v>
      </c>
      <c r="T26" s="859">
        <v>2.5000000000000001E-2</v>
      </c>
      <c r="U26" s="860">
        <v>3.7999999999999999E-2</v>
      </c>
      <c r="V26" s="861">
        <v>210</v>
      </c>
      <c r="W26" s="862">
        <v>1.5039999999999999E-3</v>
      </c>
      <c r="X26" s="862">
        <v>7.4999999999999997E-3</v>
      </c>
      <c r="Y26" s="863">
        <v>0</v>
      </c>
      <c r="Z26" s="696">
        <v>117</v>
      </c>
      <c r="AD26" s="946" t="s">
        <v>81</v>
      </c>
      <c r="AE26" s="947">
        <v>0</v>
      </c>
      <c r="AF26" s="923">
        <v>1838.998205135525</v>
      </c>
      <c r="AG26" s="923">
        <v>12.081952747147499</v>
      </c>
      <c r="AH26" s="948">
        <v>6.2330000000000003E-2</v>
      </c>
      <c r="AI26" s="937">
        <v>115.37782624082698</v>
      </c>
      <c r="AJ26" s="937">
        <v>42.4422</v>
      </c>
      <c r="AK26" s="792">
        <v>2.6162731357831728E-2</v>
      </c>
      <c r="AL26" s="923">
        <v>1.1104038768353657</v>
      </c>
      <c r="AM26" s="923">
        <v>0</v>
      </c>
      <c r="AN26" s="937">
        <v>43.552603876835363</v>
      </c>
      <c r="AO26" s="937">
        <v>158.93043011766235</v>
      </c>
      <c r="AP26" s="792">
        <v>0.78</v>
      </c>
      <c r="AQ26" s="937">
        <v>23.259927133482954</v>
      </c>
      <c r="AR26" s="886">
        <v>0</v>
      </c>
      <c r="AS26" s="923">
        <v>5.6147516544049472</v>
      </c>
      <c r="AT26" s="923">
        <v>33.913099992605886</v>
      </c>
      <c r="AU26" s="949">
        <v>2.7028979999999998</v>
      </c>
      <c r="AV26" s="944">
        <v>0.14389502246807465</v>
      </c>
      <c r="AW26" s="923">
        <v>0.38893356843891397</v>
      </c>
      <c r="AX26" s="23">
        <v>0</v>
      </c>
      <c r="AY26" s="937">
        <v>60.264858694527753</v>
      </c>
      <c r="AZ26" s="923" t="s">
        <v>63</v>
      </c>
      <c r="BA26" s="950">
        <v>60.264858694527753</v>
      </c>
      <c r="BB26" s="951">
        <v>158.93043011766235</v>
      </c>
      <c r="BL26" s="887"/>
      <c r="BN26" s="945"/>
    </row>
    <row r="27" spans="3:66">
      <c r="C27" s="841" t="s">
        <v>234</v>
      </c>
      <c r="D27" s="842" t="s">
        <v>64</v>
      </c>
      <c r="E27" s="842">
        <v>19</v>
      </c>
      <c r="F27" s="830">
        <v>655.49</v>
      </c>
      <c r="G27" s="830">
        <v>2025</v>
      </c>
      <c r="H27" s="830">
        <v>5</v>
      </c>
      <c r="I27" s="830">
        <v>2030</v>
      </c>
      <c r="J27" s="830">
        <v>40</v>
      </c>
      <c r="K27" s="843">
        <v>2022.8980256490777</v>
      </c>
      <c r="L27" s="843">
        <v>2.7028979999999998</v>
      </c>
      <c r="M27" s="844">
        <v>0</v>
      </c>
      <c r="N27" s="844">
        <v>1</v>
      </c>
      <c r="O27" s="845">
        <v>42.4422</v>
      </c>
      <c r="P27" s="844">
        <v>0</v>
      </c>
      <c r="Q27" s="845">
        <v>12.081952747147499</v>
      </c>
      <c r="R27" s="829">
        <v>6027.92</v>
      </c>
      <c r="S27" s="836">
        <v>0.5649240860756457</v>
      </c>
      <c r="T27" s="836">
        <v>2.5000000000000001E-2</v>
      </c>
      <c r="U27" s="846">
        <v>3.7999999999999999E-2</v>
      </c>
      <c r="V27" s="847">
        <v>210</v>
      </c>
      <c r="W27" s="848">
        <v>1.5039999999999999E-3</v>
      </c>
      <c r="X27" s="848">
        <v>7.4999999999999997E-3</v>
      </c>
      <c r="Y27" s="849">
        <v>0</v>
      </c>
      <c r="Z27" s="850">
        <v>117</v>
      </c>
      <c r="AD27" s="952" t="s">
        <v>64</v>
      </c>
      <c r="AE27" s="947">
        <v>19</v>
      </c>
      <c r="AF27" s="923">
        <v>2022.8980256490777</v>
      </c>
      <c r="AG27" s="923">
        <v>12.081952747147499</v>
      </c>
      <c r="AH27" s="948">
        <v>6.2330000000000003E-2</v>
      </c>
      <c r="AI27" s="937">
        <v>126.84030205343672</v>
      </c>
      <c r="AJ27" s="937">
        <v>42.4422</v>
      </c>
      <c r="AK27" s="792">
        <v>2.6162731357831728E-2</v>
      </c>
      <c r="AL27" s="923">
        <v>1.1104038768353657</v>
      </c>
      <c r="AM27" s="923">
        <v>0</v>
      </c>
      <c r="AN27" s="937">
        <v>43.552603876835363</v>
      </c>
      <c r="AO27" s="937">
        <v>170.39290593027209</v>
      </c>
      <c r="AP27" s="792">
        <v>0.78</v>
      </c>
      <c r="AQ27" s="937">
        <v>24.93749355026813</v>
      </c>
      <c r="AR27" s="886">
        <v>0</v>
      </c>
      <c r="AS27" s="923">
        <v>5.6947139982809709</v>
      </c>
      <c r="AT27" s="923">
        <v>34.327280404517829</v>
      </c>
      <c r="AU27" s="949">
        <v>2.7028979999999998</v>
      </c>
      <c r="AV27" s="944">
        <v>0.14389502246807465</v>
      </c>
      <c r="AW27" s="923">
        <v>0.38893356843891397</v>
      </c>
      <c r="AX27" s="23">
        <v>0</v>
      </c>
      <c r="AY27" s="937">
        <v>62.356605523224871</v>
      </c>
      <c r="AZ27" s="923" t="s">
        <v>63</v>
      </c>
      <c r="BA27" s="950">
        <v>62.356605523224871</v>
      </c>
      <c r="BB27" s="951">
        <v>170.39290593027209</v>
      </c>
      <c r="BL27" s="887"/>
      <c r="BN27" s="945"/>
    </row>
    <row r="28" spans="3:66">
      <c r="C28" s="841" t="s">
        <v>235</v>
      </c>
      <c r="D28" s="842" t="s">
        <v>65</v>
      </c>
      <c r="E28" s="842">
        <v>497</v>
      </c>
      <c r="F28" s="830">
        <v>630.82799999999997</v>
      </c>
      <c r="G28" s="830">
        <v>2025</v>
      </c>
      <c r="H28" s="830">
        <v>5</v>
      </c>
      <c r="I28" s="830">
        <v>2030</v>
      </c>
      <c r="J28" s="830">
        <v>40</v>
      </c>
      <c r="K28" s="843">
        <v>2188.4078641112746</v>
      </c>
      <c r="L28" s="843">
        <v>2.7028979999999998</v>
      </c>
      <c r="M28" s="844">
        <v>0</v>
      </c>
      <c r="N28" s="844">
        <v>1</v>
      </c>
      <c r="O28" s="845">
        <v>42.4422</v>
      </c>
      <c r="P28" s="844">
        <v>0</v>
      </c>
      <c r="Q28" s="845">
        <v>12.081952747147499</v>
      </c>
      <c r="R28" s="829">
        <v>6058.119999999999</v>
      </c>
      <c r="S28" s="836">
        <v>0.5649240860756457</v>
      </c>
      <c r="T28" s="836">
        <v>2.5000000000000001E-2</v>
      </c>
      <c r="U28" s="846">
        <v>3.7999999999999999E-2</v>
      </c>
      <c r="V28" s="847">
        <v>210</v>
      </c>
      <c r="W28" s="848">
        <v>1.5039999999999999E-3</v>
      </c>
      <c r="X28" s="848">
        <v>7.4999999999999997E-3</v>
      </c>
      <c r="Y28" s="849">
        <v>0</v>
      </c>
      <c r="Z28" s="850">
        <v>117</v>
      </c>
      <c r="AD28" s="952" t="s">
        <v>65</v>
      </c>
      <c r="AE28" s="947">
        <v>497</v>
      </c>
      <c r="AF28" s="923">
        <v>2188.4078641112746</v>
      </c>
      <c r="AG28" s="923">
        <v>12.081952747147499</v>
      </c>
      <c r="AH28" s="948">
        <v>6.2330000000000003E-2</v>
      </c>
      <c r="AI28" s="937">
        <v>137.15653028478548</v>
      </c>
      <c r="AJ28" s="937">
        <v>42.4422</v>
      </c>
      <c r="AK28" s="792">
        <v>2.6162731357831728E-2</v>
      </c>
      <c r="AL28" s="923">
        <v>1.1104038768353657</v>
      </c>
      <c r="AM28" s="923">
        <v>0</v>
      </c>
      <c r="AN28" s="937">
        <v>43.552603876835363</v>
      </c>
      <c r="AO28" s="937">
        <v>180.70913416162085</v>
      </c>
      <c r="AP28" s="792">
        <v>0.78</v>
      </c>
      <c r="AQ28" s="937">
        <v>26.447303325374786</v>
      </c>
      <c r="AR28" s="886">
        <v>0</v>
      </c>
      <c r="AS28" s="923">
        <v>6.7601746648887975</v>
      </c>
      <c r="AT28" s="923">
        <v>40.953949340856113</v>
      </c>
      <c r="AU28" s="949">
        <v>2.7028979999999998</v>
      </c>
      <c r="AV28" s="944">
        <v>0.14389502246807465</v>
      </c>
      <c r="AW28" s="923">
        <v>0.38893356843891397</v>
      </c>
      <c r="AX28" s="23">
        <v>0</v>
      </c>
      <c r="AY28" s="937">
        <v>70.493084234669823</v>
      </c>
      <c r="AZ28" s="923" t="s">
        <v>63</v>
      </c>
      <c r="BA28" s="950">
        <v>70.493084234669823</v>
      </c>
      <c r="BB28" s="951">
        <v>180.70913416162085</v>
      </c>
      <c r="BL28" s="887"/>
      <c r="BN28" s="945"/>
    </row>
    <row r="29" spans="3:66">
      <c r="C29" s="841" t="s">
        <v>236</v>
      </c>
      <c r="D29" s="842" t="s">
        <v>56</v>
      </c>
      <c r="E29" s="842">
        <v>2353</v>
      </c>
      <c r="F29" s="830">
        <v>611.35799999999995</v>
      </c>
      <c r="G29" s="830">
        <v>2025</v>
      </c>
      <c r="H29" s="830">
        <v>5</v>
      </c>
      <c r="I29" s="830">
        <v>2030</v>
      </c>
      <c r="J29" s="830">
        <v>40</v>
      </c>
      <c r="K29" s="843">
        <v>1912.5581333409461</v>
      </c>
      <c r="L29" s="843">
        <v>2.7028979999999998</v>
      </c>
      <c r="M29" s="844">
        <v>0</v>
      </c>
      <c r="N29" s="844">
        <v>1</v>
      </c>
      <c r="O29" s="845">
        <v>42.4422</v>
      </c>
      <c r="P29" s="844">
        <v>0</v>
      </c>
      <c r="Q29" s="845">
        <v>12.081952747147499</v>
      </c>
      <c r="R29" s="829">
        <v>6033.96</v>
      </c>
      <c r="S29" s="836">
        <v>0.5649240860756457</v>
      </c>
      <c r="T29" s="836">
        <v>2.5000000000000001E-2</v>
      </c>
      <c r="U29" s="846">
        <v>3.7999999999999999E-2</v>
      </c>
      <c r="V29" s="847">
        <v>210</v>
      </c>
      <c r="W29" s="848">
        <v>1.5039999999999999E-3</v>
      </c>
      <c r="X29" s="848">
        <v>7.4999999999999997E-3</v>
      </c>
      <c r="Y29" s="849">
        <v>0</v>
      </c>
      <c r="Z29" s="850">
        <v>117</v>
      </c>
      <c r="AD29" s="952" t="s">
        <v>56</v>
      </c>
      <c r="AE29" s="947">
        <v>2353</v>
      </c>
      <c r="AF29" s="923">
        <v>1912.5581333409461</v>
      </c>
      <c r="AG29" s="923">
        <v>12.081952747147499</v>
      </c>
      <c r="AH29" s="948">
        <v>6.2330000000000003E-2</v>
      </c>
      <c r="AI29" s="937">
        <v>119.96281656587088</v>
      </c>
      <c r="AJ29" s="937">
        <v>42.4422</v>
      </c>
      <c r="AK29" s="792">
        <v>2.6162731357831728E-2</v>
      </c>
      <c r="AL29" s="923">
        <v>1.1104038768353657</v>
      </c>
      <c r="AM29" s="923">
        <v>0</v>
      </c>
      <c r="AN29" s="937">
        <v>43.552603876835363</v>
      </c>
      <c r="AO29" s="937">
        <v>163.51542044270624</v>
      </c>
      <c r="AP29" s="792">
        <v>0.78</v>
      </c>
      <c r="AQ29" s="937">
        <v>23.930953700197026</v>
      </c>
      <c r="AR29" s="886">
        <v>0</v>
      </c>
      <c r="AS29" s="923">
        <v>5.10157128434897</v>
      </c>
      <c r="AT29" s="923">
        <v>30.782677066910306</v>
      </c>
      <c r="AU29" s="949">
        <v>2.7028979999999998</v>
      </c>
      <c r="AV29" s="944">
        <v>0.14389502246807465</v>
      </c>
      <c r="AW29" s="923">
        <v>0.38893356843891397</v>
      </c>
      <c r="AX29" s="23">
        <v>0</v>
      </c>
      <c r="AY29" s="937">
        <v>57.805462335546245</v>
      </c>
      <c r="AZ29" s="923" t="s">
        <v>63</v>
      </c>
      <c r="BA29" s="950">
        <v>57.805462335546245</v>
      </c>
      <c r="BB29" s="951">
        <v>163.51542044270624</v>
      </c>
      <c r="BL29" s="887"/>
      <c r="BN29" s="945"/>
    </row>
    <row r="30" spans="3:66">
      <c r="C30" s="841" t="s">
        <v>237</v>
      </c>
      <c r="D30" s="842" t="s">
        <v>66</v>
      </c>
      <c r="E30" s="842">
        <v>2814</v>
      </c>
      <c r="F30" s="830">
        <v>593.18600000000004</v>
      </c>
      <c r="G30" s="830">
        <v>2025</v>
      </c>
      <c r="H30" s="830">
        <v>5</v>
      </c>
      <c r="I30" s="830">
        <v>2030</v>
      </c>
      <c r="J30" s="830">
        <v>40</v>
      </c>
      <c r="K30" s="843">
        <v>1857.3881871868803</v>
      </c>
      <c r="L30" s="843">
        <v>2.7028979999999998</v>
      </c>
      <c r="M30" s="844">
        <v>0</v>
      </c>
      <c r="N30" s="844">
        <v>1</v>
      </c>
      <c r="O30" s="845">
        <v>42.4422</v>
      </c>
      <c r="P30" s="844">
        <v>0</v>
      </c>
      <c r="Q30" s="845">
        <v>12.081952747147499</v>
      </c>
      <c r="R30" s="829">
        <v>6058.119999999999</v>
      </c>
      <c r="S30" s="836">
        <v>0.5649240860756457</v>
      </c>
      <c r="T30" s="836">
        <v>2.5000000000000001E-2</v>
      </c>
      <c r="U30" s="846">
        <v>3.7999999999999999E-2</v>
      </c>
      <c r="V30" s="847">
        <v>210</v>
      </c>
      <c r="W30" s="848">
        <v>1.5039999999999999E-3</v>
      </c>
      <c r="X30" s="848">
        <v>7.4999999999999997E-3</v>
      </c>
      <c r="Y30" s="849">
        <v>0</v>
      </c>
      <c r="Z30" s="850">
        <v>117</v>
      </c>
      <c r="AD30" s="952" t="s">
        <v>66</v>
      </c>
      <c r="AE30" s="947">
        <v>2814</v>
      </c>
      <c r="AF30" s="923">
        <v>1857.3881871868803</v>
      </c>
      <c r="AG30" s="923">
        <v>12.081952747147499</v>
      </c>
      <c r="AH30" s="948">
        <v>6.2330000000000003E-2</v>
      </c>
      <c r="AI30" s="937">
        <v>116.52407382208796</v>
      </c>
      <c r="AJ30" s="937">
        <v>42.4422</v>
      </c>
      <c r="AK30" s="792">
        <v>2.6162731357831728E-2</v>
      </c>
      <c r="AL30" s="923">
        <v>1.1104038768353657</v>
      </c>
      <c r="AM30" s="923">
        <v>60.337595725055991</v>
      </c>
      <c r="AN30" s="937">
        <v>103.89019960189135</v>
      </c>
      <c r="AO30" s="937">
        <v>220.4142734239793</v>
      </c>
      <c r="AP30" s="792">
        <v>0.78</v>
      </c>
      <c r="AQ30" s="937">
        <v>32.258265048586132</v>
      </c>
      <c r="AR30" s="886">
        <v>0</v>
      </c>
      <c r="AS30" s="923">
        <v>5.7200873382155413</v>
      </c>
      <c r="AT30" s="923">
        <v>34.65297550539033</v>
      </c>
      <c r="AU30" s="949">
        <v>2.7028979999999998</v>
      </c>
      <c r="AV30" s="944">
        <v>0.14389502246807465</v>
      </c>
      <c r="AW30" s="923">
        <v>0.38893356843891397</v>
      </c>
      <c r="AX30" s="23">
        <v>0</v>
      </c>
      <c r="AY30" s="937">
        <v>70.003072122415375</v>
      </c>
      <c r="AZ30" s="923" t="s">
        <v>63</v>
      </c>
      <c r="BA30" s="950">
        <v>70.003072122415375</v>
      </c>
      <c r="BB30" s="951">
        <v>220.4142734239793</v>
      </c>
      <c r="BL30" s="887"/>
      <c r="BN30" s="945"/>
    </row>
    <row r="31" spans="3:66">
      <c r="C31" s="841" t="s">
        <v>61</v>
      </c>
      <c r="D31" s="842" t="s">
        <v>67</v>
      </c>
      <c r="E31" s="842">
        <v>4225</v>
      </c>
      <c r="F31" s="830">
        <v>560.08699999999999</v>
      </c>
      <c r="G31" s="830">
        <v>2025</v>
      </c>
      <c r="H31" s="830">
        <v>5</v>
      </c>
      <c r="I31" s="830">
        <v>2030</v>
      </c>
      <c r="J31" s="830">
        <v>40</v>
      </c>
      <c r="K31" s="843">
        <v>1820.6082230841698</v>
      </c>
      <c r="L31" s="843">
        <v>2.7028979999999998</v>
      </c>
      <c r="M31" s="844">
        <v>0</v>
      </c>
      <c r="N31" s="844">
        <v>1</v>
      </c>
      <c r="O31" s="845">
        <v>42.4422</v>
      </c>
      <c r="P31" s="844">
        <v>0</v>
      </c>
      <c r="Q31" s="845">
        <v>12.081952747147499</v>
      </c>
      <c r="R31" s="829">
        <v>6076.24</v>
      </c>
      <c r="S31" s="836">
        <v>0.5649240860756457</v>
      </c>
      <c r="T31" s="836">
        <v>2.5000000000000001E-2</v>
      </c>
      <c r="U31" s="846">
        <v>3.7999999999999999E-2</v>
      </c>
      <c r="V31" s="847">
        <v>210</v>
      </c>
      <c r="W31" s="848">
        <v>1.5039999999999999E-3</v>
      </c>
      <c r="X31" s="848">
        <v>7.4999999999999997E-3</v>
      </c>
      <c r="Y31" s="849">
        <v>0</v>
      </c>
      <c r="Z31" s="850">
        <v>117</v>
      </c>
      <c r="AD31" s="952" t="s">
        <v>67</v>
      </c>
      <c r="AE31" s="947">
        <v>4225</v>
      </c>
      <c r="AF31" s="923">
        <v>1820.6082230841698</v>
      </c>
      <c r="AG31" s="923">
        <v>12.081952747147499</v>
      </c>
      <c r="AH31" s="948">
        <v>6.2330000000000003E-2</v>
      </c>
      <c r="AI31" s="937">
        <v>114.23157865956601</v>
      </c>
      <c r="AJ31" s="937">
        <v>42.4422</v>
      </c>
      <c r="AK31" s="792">
        <v>2.6162731357831728E-2</v>
      </c>
      <c r="AL31" s="923">
        <v>1.1104038768353657</v>
      </c>
      <c r="AM31" s="923">
        <v>9.2536638782400011</v>
      </c>
      <c r="AN31" s="937">
        <v>52.806267755075368</v>
      </c>
      <c r="AO31" s="937">
        <v>167.03784641464136</v>
      </c>
      <c r="AP31" s="792">
        <v>0.78</v>
      </c>
      <c r="AQ31" s="937">
        <v>24.446470907189052</v>
      </c>
      <c r="AR31" s="886">
        <v>0</v>
      </c>
      <c r="AS31" s="923">
        <v>5.716678296246049</v>
      </c>
      <c r="AT31" s="923">
        <v>34.735909330782093</v>
      </c>
      <c r="AU31" s="949">
        <v>2.7028979999999998</v>
      </c>
      <c r="AV31" s="944">
        <v>0.14389502246807465</v>
      </c>
      <c r="AW31" s="923">
        <v>0.38893356843891397</v>
      </c>
      <c r="AX31" s="23">
        <v>0</v>
      </c>
      <c r="AY31" s="937">
        <v>62.274211806410058</v>
      </c>
      <c r="AZ31" s="923" t="s">
        <v>63</v>
      </c>
      <c r="BA31" s="950">
        <v>62.274211806410058</v>
      </c>
      <c r="BB31" s="951">
        <v>167.03784641464136</v>
      </c>
      <c r="BL31" s="887"/>
      <c r="BN31" s="945"/>
    </row>
    <row r="32" spans="3:66">
      <c r="C32" s="841" t="s">
        <v>238</v>
      </c>
      <c r="D32" s="842" t="s">
        <v>68</v>
      </c>
      <c r="E32" s="842">
        <v>6130</v>
      </c>
      <c r="F32" s="830">
        <v>525.04100000000005</v>
      </c>
      <c r="G32" s="830">
        <v>2025</v>
      </c>
      <c r="H32" s="830">
        <v>5</v>
      </c>
      <c r="I32" s="830">
        <v>2030</v>
      </c>
      <c r="J32" s="830">
        <v>40</v>
      </c>
      <c r="K32" s="843">
        <v>1820.6082230841698</v>
      </c>
      <c r="L32" s="843">
        <v>2.7028979999999998</v>
      </c>
      <c r="M32" s="844">
        <v>0</v>
      </c>
      <c r="N32" s="844">
        <v>1</v>
      </c>
      <c r="O32" s="845">
        <v>42.4422</v>
      </c>
      <c r="P32" s="844">
        <v>0</v>
      </c>
      <c r="Q32" s="845">
        <v>12.081952747147499</v>
      </c>
      <c r="R32" s="829">
        <v>6076.24</v>
      </c>
      <c r="S32" s="836">
        <v>0.5649240860756457</v>
      </c>
      <c r="T32" s="836">
        <v>2.5000000000000001E-2</v>
      </c>
      <c r="U32" s="846">
        <v>3.7999999999999999E-2</v>
      </c>
      <c r="V32" s="847">
        <v>210</v>
      </c>
      <c r="W32" s="848">
        <v>1.5039999999999999E-3</v>
      </c>
      <c r="X32" s="848">
        <v>7.4999999999999997E-3</v>
      </c>
      <c r="Y32" s="849">
        <v>0</v>
      </c>
      <c r="Z32" s="850">
        <v>117</v>
      </c>
      <c r="AD32" s="952" t="s">
        <v>68</v>
      </c>
      <c r="AE32" s="947">
        <v>6130</v>
      </c>
      <c r="AF32" s="923">
        <v>1820.6082230841698</v>
      </c>
      <c r="AG32" s="923">
        <v>12.081952747147499</v>
      </c>
      <c r="AH32" s="948">
        <v>6.2330000000000003E-2</v>
      </c>
      <c r="AI32" s="937">
        <v>114.23157865956601</v>
      </c>
      <c r="AJ32" s="937">
        <v>42.4422</v>
      </c>
      <c r="AK32" s="792">
        <v>2.6162731357831728E-2</v>
      </c>
      <c r="AL32" s="923">
        <v>1.1104038768353657</v>
      </c>
      <c r="AM32" s="923">
        <v>16.328674891008003</v>
      </c>
      <c r="AN32" s="937">
        <v>59.881278767843369</v>
      </c>
      <c r="AO32" s="937">
        <v>174.11285742740938</v>
      </c>
      <c r="AP32" s="792">
        <v>0.78</v>
      </c>
      <c r="AQ32" s="937">
        <v>25.481919187947749</v>
      </c>
      <c r="AR32" s="886">
        <v>0</v>
      </c>
      <c r="AS32" s="923">
        <v>4.944831658985902</v>
      </c>
      <c r="AT32" s="923">
        <v>30.045983919596498</v>
      </c>
      <c r="AU32" s="949">
        <v>2.7028979999999998</v>
      </c>
      <c r="AV32" s="944">
        <v>0.14389502246807465</v>
      </c>
      <c r="AW32" s="923">
        <v>0.38893356843891397</v>
      </c>
      <c r="AX32" s="23">
        <v>0</v>
      </c>
      <c r="AY32" s="937">
        <v>58.61973467598316</v>
      </c>
      <c r="AZ32" s="923" t="s">
        <v>63</v>
      </c>
      <c r="BA32" s="950">
        <v>58.61973467598316</v>
      </c>
      <c r="BB32" s="951">
        <v>174.11285742740938</v>
      </c>
      <c r="BL32" s="887"/>
      <c r="BN32" s="945"/>
    </row>
    <row r="33" spans="3:66">
      <c r="C33" s="826" t="s">
        <v>18</v>
      </c>
      <c r="D33" s="827" t="s">
        <v>82</v>
      </c>
      <c r="E33" s="827">
        <v>0</v>
      </c>
      <c r="F33" s="852">
        <v>1227</v>
      </c>
      <c r="G33" s="853">
        <v>2025</v>
      </c>
      <c r="H33" s="854">
        <v>5</v>
      </c>
      <c r="I33" s="855">
        <v>2030</v>
      </c>
      <c r="J33" s="853">
        <v>40</v>
      </c>
      <c r="K33" s="856">
        <v>1553.2592457948324</v>
      </c>
      <c r="L33" s="856">
        <v>2.2784759999999999</v>
      </c>
      <c r="M33" s="857">
        <v>0</v>
      </c>
      <c r="N33" s="857">
        <v>1</v>
      </c>
      <c r="O33" s="858">
        <v>35.18235</v>
      </c>
      <c r="P33" s="857">
        <v>0</v>
      </c>
      <c r="Q33" s="858">
        <v>11.885996697616648</v>
      </c>
      <c r="R33" s="852">
        <v>6122</v>
      </c>
      <c r="S33" s="859">
        <v>0.55735731458622995</v>
      </c>
      <c r="T33" s="859">
        <v>2.5000000000000001E-2</v>
      </c>
      <c r="U33" s="860">
        <v>3.7999999999999999E-2</v>
      </c>
      <c r="V33" s="861">
        <v>210</v>
      </c>
      <c r="W33" s="862">
        <v>1.5039999999999999E-3</v>
      </c>
      <c r="X33" s="862">
        <v>7.4999999999999997E-3</v>
      </c>
      <c r="Y33" s="863">
        <v>0</v>
      </c>
      <c r="Z33" s="696">
        <v>117</v>
      </c>
      <c r="AD33" s="946" t="s">
        <v>82</v>
      </c>
      <c r="AE33" s="947">
        <v>0</v>
      </c>
      <c r="AF33" s="923">
        <v>1553.2592457948324</v>
      </c>
      <c r="AG33" s="923">
        <v>11.885996697616648</v>
      </c>
      <c r="AH33" s="948">
        <v>6.234E-2</v>
      </c>
      <c r="AI33" s="937">
        <v>97.571154416979283</v>
      </c>
      <c r="AJ33" s="937">
        <v>35.18235</v>
      </c>
      <c r="AK33" s="792">
        <v>2.6162731357831728E-2</v>
      </c>
      <c r="AL33" s="923">
        <v>0.92046637158721112</v>
      </c>
      <c r="AM33" s="923">
        <v>0</v>
      </c>
      <c r="AN33" s="937">
        <v>36.10281637158721</v>
      </c>
      <c r="AO33" s="937">
        <v>133.67397078856649</v>
      </c>
      <c r="AP33" s="792">
        <v>0.78</v>
      </c>
      <c r="AQ33" s="937">
        <v>19.56357141853508</v>
      </c>
      <c r="AR33" s="886">
        <v>0</v>
      </c>
      <c r="AS33" s="923">
        <v>5.6147516544049472</v>
      </c>
      <c r="AT33" s="923">
        <v>34.373509628267094</v>
      </c>
      <c r="AU33" s="949">
        <v>2.2784759999999999</v>
      </c>
      <c r="AV33" s="944">
        <v>0.14389502246807465</v>
      </c>
      <c r="AW33" s="923">
        <v>0.32786135521296883</v>
      </c>
      <c r="AX33" s="23">
        <v>0</v>
      </c>
      <c r="AY33" s="937">
        <v>56.543418402015142</v>
      </c>
      <c r="AZ33" s="923" t="s">
        <v>63</v>
      </c>
      <c r="BA33" s="950">
        <v>56.543418402015142</v>
      </c>
      <c r="BB33" s="951">
        <v>133.67397078856649</v>
      </c>
      <c r="BL33" s="887"/>
      <c r="BN33" s="945"/>
    </row>
    <row r="34" spans="3:66">
      <c r="C34" s="841" t="s">
        <v>234</v>
      </c>
      <c r="D34" s="842" t="s">
        <v>64</v>
      </c>
      <c r="E34" s="842">
        <v>19</v>
      </c>
      <c r="F34" s="830">
        <v>1239.27</v>
      </c>
      <c r="G34" s="830">
        <v>2025</v>
      </c>
      <c r="H34" s="830">
        <v>5</v>
      </c>
      <c r="I34" s="830">
        <v>2030</v>
      </c>
      <c r="J34" s="830">
        <v>40</v>
      </c>
      <c r="K34" s="843">
        <v>1708.5851703743158</v>
      </c>
      <c r="L34" s="843">
        <v>2.2784759999999999</v>
      </c>
      <c r="M34" s="844">
        <v>0</v>
      </c>
      <c r="N34" s="844">
        <v>1</v>
      </c>
      <c r="O34" s="845">
        <v>35.18235</v>
      </c>
      <c r="P34" s="844">
        <v>0</v>
      </c>
      <c r="Q34" s="845">
        <v>11.885996697616648</v>
      </c>
      <c r="R34" s="829">
        <v>6109.7560000000003</v>
      </c>
      <c r="S34" s="836">
        <v>0.55735731458622995</v>
      </c>
      <c r="T34" s="836">
        <v>2.5000000000000001E-2</v>
      </c>
      <c r="U34" s="846">
        <v>3.7999999999999999E-2</v>
      </c>
      <c r="V34" s="847">
        <v>210</v>
      </c>
      <c r="W34" s="848">
        <v>1.5039999999999999E-3</v>
      </c>
      <c r="X34" s="848">
        <v>7.4999999999999997E-3</v>
      </c>
      <c r="Y34" s="849">
        <v>0</v>
      </c>
      <c r="Z34" s="850">
        <v>117</v>
      </c>
      <c r="AD34" s="952" t="s">
        <v>64</v>
      </c>
      <c r="AE34" s="947">
        <v>19</v>
      </c>
      <c r="AF34" s="923">
        <v>1708.5851703743158</v>
      </c>
      <c r="AG34" s="923">
        <v>11.885996697616648</v>
      </c>
      <c r="AH34" s="948">
        <v>6.234E-2</v>
      </c>
      <c r="AI34" s="937">
        <v>107.25417255526428</v>
      </c>
      <c r="AJ34" s="937">
        <v>35.18235</v>
      </c>
      <c r="AK34" s="792">
        <v>2.6162731357831728E-2</v>
      </c>
      <c r="AL34" s="923">
        <v>0.92046637158721112</v>
      </c>
      <c r="AM34" s="923">
        <v>0</v>
      </c>
      <c r="AN34" s="937">
        <v>36.10281637158721</v>
      </c>
      <c r="AO34" s="937">
        <v>143.3569889268515</v>
      </c>
      <c r="AP34" s="792">
        <v>0.78</v>
      </c>
      <c r="AQ34" s="937">
        <v>20.980709069027558</v>
      </c>
      <c r="AR34" s="886">
        <v>0</v>
      </c>
      <c r="AS34" s="923">
        <v>5.6947139982809709</v>
      </c>
      <c r="AT34" s="923">
        <v>34.79331301928115</v>
      </c>
      <c r="AU34" s="949">
        <v>2.2784759999999999</v>
      </c>
      <c r="AV34" s="944">
        <v>0.14389502246807465</v>
      </c>
      <c r="AW34" s="923">
        <v>0.32786135521296883</v>
      </c>
      <c r="AX34" s="23">
        <v>0</v>
      </c>
      <c r="AY34" s="937">
        <v>58.380359443521677</v>
      </c>
      <c r="AZ34" s="923" t="s">
        <v>63</v>
      </c>
      <c r="BA34" s="950">
        <v>58.380359443521677</v>
      </c>
      <c r="BB34" s="951">
        <v>143.3569889268515</v>
      </c>
      <c r="BL34" s="887"/>
      <c r="BN34" s="945"/>
    </row>
    <row r="35" spans="3:66">
      <c r="C35" s="841" t="s">
        <v>235</v>
      </c>
      <c r="D35" s="842" t="s">
        <v>65</v>
      </c>
      <c r="E35" s="842">
        <v>497</v>
      </c>
      <c r="F35" s="830">
        <v>1192.644</v>
      </c>
      <c r="G35" s="830">
        <v>2025</v>
      </c>
      <c r="H35" s="830">
        <v>5</v>
      </c>
      <c r="I35" s="830">
        <v>2030</v>
      </c>
      <c r="J35" s="830">
        <v>40</v>
      </c>
      <c r="K35" s="843">
        <v>1848.3785024958504</v>
      </c>
      <c r="L35" s="843">
        <v>2.2784759999999999</v>
      </c>
      <c r="M35" s="844">
        <v>0</v>
      </c>
      <c r="N35" s="844">
        <v>1</v>
      </c>
      <c r="O35" s="845">
        <v>35.18235</v>
      </c>
      <c r="P35" s="844">
        <v>0</v>
      </c>
      <c r="Q35" s="845">
        <v>11.885996697616648</v>
      </c>
      <c r="R35" s="829">
        <v>6140.3659999999991</v>
      </c>
      <c r="S35" s="836">
        <v>0.55735731458622995</v>
      </c>
      <c r="T35" s="836">
        <v>2.5000000000000001E-2</v>
      </c>
      <c r="U35" s="846">
        <v>3.7999999999999999E-2</v>
      </c>
      <c r="V35" s="847">
        <v>210</v>
      </c>
      <c r="W35" s="848">
        <v>1.5039999999999999E-3</v>
      </c>
      <c r="X35" s="848">
        <v>7.4999999999999997E-3</v>
      </c>
      <c r="Y35" s="849">
        <v>0</v>
      </c>
      <c r="Z35" s="850">
        <v>117</v>
      </c>
      <c r="AD35" s="952" t="s">
        <v>65</v>
      </c>
      <c r="AE35" s="947">
        <v>497</v>
      </c>
      <c r="AF35" s="923">
        <v>1848.3785024958504</v>
      </c>
      <c r="AG35" s="923">
        <v>11.885996697616648</v>
      </c>
      <c r="AH35" s="948">
        <v>6.234E-2</v>
      </c>
      <c r="AI35" s="937">
        <v>115.96888887972074</v>
      </c>
      <c r="AJ35" s="937">
        <v>35.18235</v>
      </c>
      <c r="AK35" s="792">
        <v>2.6162731357831728E-2</v>
      </c>
      <c r="AL35" s="923">
        <v>0.92046637158721112</v>
      </c>
      <c r="AM35" s="923">
        <v>0</v>
      </c>
      <c r="AN35" s="937">
        <v>36.10281637158721</v>
      </c>
      <c r="AO35" s="937">
        <v>152.07170525130795</v>
      </c>
      <c r="AP35" s="792">
        <v>0.78</v>
      </c>
      <c r="AQ35" s="937">
        <v>22.256132954470779</v>
      </c>
      <c r="AR35" s="886">
        <v>0</v>
      </c>
      <c r="AS35" s="923">
        <v>6.7601746648887975</v>
      </c>
      <c r="AT35" s="923">
        <v>41.509946666344561</v>
      </c>
      <c r="AU35" s="949">
        <v>2.2784759999999999</v>
      </c>
      <c r="AV35" s="944">
        <v>0.14389502246807465</v>
      </c>
      <c r="AW35" s="923">
        <v>0.32786135521296883</v>
      </c>
      <c r="AX35" s="23">
        <v>0</v>
      </c>
      <c r="AY35" s="937">
        <v>66.372416976028319</v>
      </c>
      <c r="AZ35" s="923" t="s">
        <v>63</v>
      </c>
      <c r="BA35" s="950">
        <v>66.372416976028319</v>
      </c>
      <c r="BB35" s="951">
        <v>152.07170525130795</v>
      </c>
      <c r="BL35" s="887"/>
      <c r="BN35" s="945"/>
    </row>
    <row r="36" spans="3:66">
      <c r="C36" s="841" t="s">
        <v>236</v>
      </c>
      <c r="D36" s="842" t="s">
        <v>56</v>
      </c>
      <c r="E36" s="842">
        <v>2353</v>
      </c>
      <c r="F36" s="830">
        <v>1155.8339999999998</v>
      </c>
      <c r="G36" s="830">
        <v>2025</v>
      </c>
      <c r="H36" s="830">
        <v>5</v>
      </c>
      <c r="I36" s="830">
        <v>2030</v>
      </c>
      <c r="J36" s="830">
        <v>40</v>
      </c>
      <c r="K36" s="843">
        <v>1615.3896156266258</v>
      </c>
      <c r="L36" s="843">
        <v>2.2784759999999999</v>
      </c>
      <c r="M36" s="844">
        <v>0</v>
      </c>
      <c r="N36" s="844">
        <v>1</v>
      </c>
      <c r="O36" s="845">
        <v>35.18235</v>
      </c>
      <c r="P36" s="844">
        <v>0</v>
      </c>
      <c r="Q36" s="845">
        <v>11.885996697616648</v>
      </c>
      <c r="R36" s="829">
        <v>6115.8779999999997</v>
      </c>
      <c r="S36" s="836">
        <v>0.55735731458622995</v>
      </c>
      <c r="T36" s="836">
        <v>2.5000000000000001E-2</v>
      </c>
      <c r="U36" s="846">
        <v>3.7999999999999999E-2</v>
      </c>
      <c r="V36" s="847">
        <v>210</v>
      </c>
      <c r="W36" s="848">
        <v>1.5039999999999999E-3</v>
      </c>
      <c r="X36" s="848">
        <v>7.4999999999999997E-3</v>
      </c>
      <c r="Y36" s="849">
        <v>0</v>
      </c>
      <c r="Z36" s="850">
        <v>117</v>
      </c>
      <c r="AD36" s="952" t="s">
        <v>56</v>
      </c>
      <c r="AE36" s="947">
        <v>2353</v>
      </c>
      <c r="AF36" s="923">
        <v>1615.3896156266258</v>
      </c>
      <c r="AG36" s="923">
        <v>11.885996697616648</v>
      </c>
      <c r="AH36" s="948">
        <v>6.234E-2</v>
      </c>
      <c r="AI36" s="937">
        <v>101.44436167229328</v>
      </c>
      <c r="AJ36" s="937">
        <v>35.18235</v>
      </c>
      <c r="AK36" s="792">
        <v>2.6162731357831728E-2</v>
      </c>
      <c r="AL36" s="923">
        <v>0.92046637158721112</v>
      </c>
      <c r="AM36" s="923">
        <v>0</v>
      </c>
      <c r="AN36" s="937">
        <v>36.10281637158721</v>
      </c>
      <c r="AO36" s="937">
        <v>137.54717804388048</v>
      </c>
      <c r="AP36" s="792">
        <v>0.78</v>
      </c>
      <c r="AQ36" s="937">
        <v>20.130426478732069</v>
      </c>
      <c r="AR36" s="886">
        <v>0</v>
      </c>
      <c r="AS36" s="923">
        <v>5.10157128434897</v>
      </c>
      <c r="AT36" s="923">
        <v>31.200587583381612</v>
      </c>
      <c r="AU36" s="949">
        <v>2.2784759999999999</v>
      </c>
      <c r="AV36" s="944">
        <v>0.14389502246807465</v>
      </c>
      <c r="AW36" s="923">
        <v>0.32786135521296883</v>
      </c>
      <c r="AX36" s="23">
        <v>0</v>
      </c>
      <c r="AY36" s="937">
        <v>53.937351417326646</v>
      </c>
      <c r="AZ36" s="923" t="s">
        <v>63</v>
      </c>
      <c r="BA36" s="950">
        <v>53.937351417326646</v>
      </c>
      <c r="BB36" s="951">
        <v>137.54717804388048</v>
      </c>
      <c r="BL36" s="887"/>
      <c r="BN36" s="945"/>
    </row>
    <row r="37" spans="3:66">
      <c r="C37" s="841" t="s">
        <v>237</v>
      </c>
      <c r="D37" s="842" t="s">
        <v>66</v>
      </c>
      <c r="E37" s="842">
        <v>2814</v>
      </c>
      <c r="F37" s="830">
        <v>1121.4780000000001</v>
      </c>
      <c r="G37" s="830">
        <v>2025</v>
      </c>
      <c r="H37" s="830">
        <v>5</v>
      </c>
      <c r="I37" s="830">
        <v>2030</v>
      </c>
      <c r="J37" s="830">
        <v>40</v>
      </c>
      <c r="K37" s="843">
        <v>1568.7918382527807</v>
      </c>
      <c r="L37" s="843">
        <v>2.2784759999999999</v>
      </c>
      <c r="M37" s="844">
        <v>0</v>
      </c>
      <c r="N37" s="844">
        <v>1</v>
      </c>
      <c r="O37" s="845">
        <v>35.18235</v>
      </c>
      <c r="P37" s="844">
        <v>0</v>
      </c>
      <c r="Q37" s="845">
        <v>11.885996697616648</v>
      </c>
      <c r="R37" s="829">
        <v>6140.3659999999991</v>
      </c>
      <c r="S37" s="836">
        <v>0.55735731458622995</v>
      </c>
      <c r="T37" s="836">
        <v>2.5000000000000001E-2</v>
      </c>
      <c r="U37" s="846">
        <v>3.7999999999999999E-2</v>
      </c>
      <c r="V37" s="847">
        <v>210</v>
      </c>
      <c r="W37" s="848">
        <v>1.5039999999999999E-3</v>
      </c>
      <c r="X37" s="848">
        <v>7.4999999999999997E-3</v>
      </c>
      <c r="Y37" s="849">
        <v>0</v>
      </c>
      <c r="Z37" s="850">
        <v>117</v>
      </c>
      <c r="AD37" s="952" t="s">
        <v>66</v>
      </c>
      <c r="AE37" s="947">
        <v>2814</v>
      </c>
      <c r="AF37" s="923">
        <v>1568.7918382527807</v>
      </c>
      <c r="AG37" s="923">
        <v>11.885996697616648</v>
      </c>
      <c r="AH37" s="948">
        <v>6.234E-2</v>
      </c>
      <c r="AI37" s="937">
        <v>98.539456230807772</v>
      </c>
      <c r="AJ37" s="937">
        <v>35.18235</v>
      </c>
      <c r="AK37" s="792">
        <v>2.6162731357831728E-2</v>
      </c>
      <c r="AL37" s="923">
        <v>0.92046637158721112</v>
      </c>
      <c r="AM37" s="923">
        <v>61.156748514700801</v>
      </c>
      <c r="AN37" s="937">
        <v>97.259564886288018</v>
      </c>
      <c r="AO37" s="937">
        <v>195.79902111709578</v>
      </c>
      <c r="AP37" s="792">
        <v>0.78</v>
      </c>
      <c r="AQ37" s="937">
        <v>28.65575183191309</v>
      </c>
      <c r="AR37" s="886">
        <v>0</v>
      </c>
      <c r="AS37" s="923">
        <v>5.7200873382155413</v>
      </c>
      <c r="AT37" s="923">
        <v>35.12342980860921</v>
      </c>
      <c r="AU37" s="949">
        <v>2.2784759999999999</v>
      </c>
      <c r="AV37" s="944">
        <v>0.14389502246807465</v>
      </c>
      <c r="AW37" s="923">
        <v>0.32786135521296883</v>
      </c>
      <c r="AX37" s="23">
        <v>0</v>
      </c>
      <c r="AY37" s="937">
        <v>66.385518995735268</v>
      </c>
      <c r="AZ37" s="923" t="s">
        <v>63</v>
      </c>
      <c r="BA37" s="950">
        <v>66.385518995735268</v>
      </c>
      <c r="BB37" s="951">
        <v>195.79902111709578</v>
      </c>
      <c r="BL37" s="887"/>
      <c r="BN37" s="945"/>
    </row>
    <row r="38" spans="3:66">
      <c r="C38" s="841" t="s">
        <v>61</v>
      </c>
      <c r="D38" s="842" t="s">
        <v>67</v>
      </c>
      <c r="E38" s="842">
        <v>4225</v>
      </c>
      <c r="F38" s="830">
        <v>1058.9010000000001</v>
      </c>
      <c r="G38" s="830">
        <v>2025</v>
      </c>
      <c r="H38" s="830">
        <v>5</v>
      </c>
      <c r="I38" s="830">
        <v>2030</v>
      </c>
      <c r="J38" s="830">
        <v>40</v>
      </c>
      <c r="K38" s="843">
        <v>1537.7266533368841</v>
      </c>
      <c r="L38" s="843">
        <v>2.2784759999999999</v>
      </c>
      <c r="M38" s="844">
        <v>0</v>
      </c>
      <c r="N38" s="844">
        <v>1</v>
      </c>
      <c r="O38" s="845">
        <v>35.18235</v>
      </c>
      <c r="P38" s="844">
        <v>0</v>
      </c>
      <c r="Q38" s="845">
        <v>11.885996697616648</v>
      </c>
      <c r="R38" s="829">
        <v>6158.732</v>
      </c>
      <c r="S38" s="836">
        <v>0.55735731458622995</v>
      </c>
      <c r="T38" s="836">
        <v>2.5000000000000001E-2</v>
      </c>
      <c r="U38" s="846">
        <v>3.7999999999999999E-2</v>
      </c>
      <c r="V38" s="847">
        <v>210</v>
      </c>
      <c r="W38" s="848">
        <v>1.5039999999999999E-3</v>
      </c>
      <c r="X38" s="848">
        <v>7.4999999999999997E-3</v>
      </c>
      <c r="Y38" s="849">
        <v>0</v>
      </c>
      <c r="Z38" s="850">
        <v>117</v>
      </c>
      <c r="AD38" s="952" t="s">
        <v>67</v>
      </c>
      <c r="AE38" s="947">
        <v>4225</v>
      </c>
      <c r="AF38" s="923">
        <v>1537.7266533368841</v>
      </c>
      <c r="AG38" s="923">
        <v>11.885996697616648</v>
      </c>
      <c r="AH38" s="948">
        <v>6.234E-2</v>
      </c>
      <c r="AI38" s="937">
        <v>96.602852603150779</v>
      </c>
      <c r="AJ38" s="937">
        <v>35.18235</v>
      </c>
      <c r="AK38" s="792">
        <v>2.6162731357831728E-2</v>
      </c>
      <c r="AL38" s="923">
        <v>0.92046637158721112</v>
      </c>
      <c r="AM38" s="923">
        <v>9.3792930898320002</v>
      </c>
      <c r="AN38" s="937">
        <v>45.482109461419213</v>
      </c>
      <c r="AO38" s="937">
        <v>142.08496206456999</v>
      </c>
      <c r="AP38" s="792">
        <v>0.78</v>
      </c>
      <c r="AQ38" s="937">
        <v>20.794544266562756</v>
      </c>
      <c r="AR38" s="886">
        <v>0</v>
      </c>
      <c r="AS38" s="923">
        <v>5.716678296246049</v>
      </c>
      <c r="AT38" s="923">
        <v>35.20748955679602</v>
      </c>
      <c r="AU38" s="949">
        <v>2.2784759999999999</v>
      </c>
      <c r="AV38" s="944">
        <v>0.14389502246807465</v>
      </c>
      <c r="AW38" s="923">
        <v>0.32786135521296883</v>
      </c>
      <c r="AX38" s="23">
        <v>0</v>
      </c>
      <c r="AY38" s="937">
        <v>58.608371178571737</v>
      </c>
      <c r="AZ38" s="923" t="s">
        <v>63</v>
      </c>
      <c r="BA38" s="950">
        <v>58.608371178571737</v>
      </c>
      <c r="BB38" s="951">
        <v>142.08496206456999</v>
      </c>
      <c r="BL38" s="887"/>
      <c r="BN38" s="945"/>
    </row>
    <row r="39" spans="3:66">
      <c r="C39" s="841" t="s">
        <v>238</v>
      </c>
      <c r="D39" s="842" t="s">
        <v>68</v>
      </c>
      <c r="E39" s="842">
        <v>6130</v>
      </c>
      <c r="F39" s="830">
        <v>992.64300000000003</v>
      </c>
      <c r="G39" s="830">
        <v>2025</v>
      </c>
      <c r="H39" s="830">
        <v>5</v>
      </c>
      <c r="I39" s="830">
        <v>2030</v>
      </c>
      <c r="J39" s="830">
        <v>40</v>
      </c>
      <c r="K39" s="843">
        <v>1537.7266533368841</v>
      </c>
      <c r="L39" s="843">
        <v>2.2784759999999999</v>
      </c>
      <c r="M39" s="844">
        <v>0</v>
      </c>
      <c r="N39" s="844">
        <v>1</v>
      </c>
      <c r="O39" s="845">
        <v>35.18235</v>
      </c>
      <c r="P39" s="844">
        <v>0</v>
      </c>
      <c r="Q39" s="845">
        <v>11.885996697616648</v>
      </c>
      <c r="R39" s="829">
        <v>6158.732</v>
      </c>
      <c r="S39" s="836">
        <v>0.55735731458622995</v>
      </c>
      <c r="T39" s="836">
        <v>2.5000000000000001E-2</v>
      </c>
      <c r="U39" s="846">
        <v>3.7999999999999999E-2</v>
      </c>
      <c r="V39" s="847">
        <v>210</v>
      </c>
      <c r="W39" s="848">
        <v>1.5039999999999999E-3</v>
      </c>
      <c r="X39" s="848">
        <v>7.4999999999999997E-3</v>
      </c>
      <c r="Y39" s="849">
        <v>0</v>
      </c>
      <c r="Z39" s="850">
        <v>117</v>
      </c>
      <c r="AD39" s="952" t="s">
        <v>68</v>
      </c>
      <c r="AE39" s="947">
        <v>6130</v>
      </c>
      <c r="AF39" s="923">
        <v>1537.7266533368841</v>
      </c>
      <c r="AG39" s="923">
        <v>11.885996697616648</v>
      </c>
      <c r="AH39" s="948">
        <v>6.234E-2</v>
      </c>
      <c r="AI39" s="937">
        <v>96.602852603150779</v>
      </c>
      <c r="AJ39" s="937">
        <v>35.18235</v>
      </c>
      <c r="AK39" s="792">
        <v>2.6162731357831728E-2</v>
      </c>
      <c r="AL39" s="923">
        <v>0.92046637158721112</v>
      </c>
      <c r="AM39" s="923">
        <v>16.550355576614397</v>
      </c>
      <c r="AN39" s="937">
        <v>52.653171948201603</v>
      </c>
      <c r="AO39" s="937">
        <v>149.25602455135237</v>
      </c>
      <c r="AP39" s="792">
        <v>0.78</v>
      </c>
      <c r="AQ39" s="937">
        <v>21.844049957755583</v>
      </c>
      <c r="AR39" s="886">
        <v>0</v>
      </c>
      <c r="AS39" s="923">
        <v>4.944831658985902</v>
      </c>
      <c r="AT39" s="923">
        <v>30.453892972809566</v>
      </c>
      <c r="AU39" s="949">
        <v>2.2784759999999999</v>
      </c>
      <c r="AV39" s="944">
        <v>0.14389502246807465</v>
      </c>
      <c r="AW39" s="923">
        <v>0.32786135521296883</v>
      </c>
      <c r="AX39" s="23">
        <v>0</v>
      </c>
      <c r="AY39" s="937">
        <v>54.904280285778114</v>
      </c>
      <c r="AZ39" s="923" t="s">
        <v>63</v>
      </c>
      <c r="BA39" s="950">
        <v>54.904280285778114</v>
      </c>
      <c r="BB39" s="951">
        <v>149.25602455135237</v>
      </c>
      <c r="BL39" s="887"/>
      <c r="BN39" s="945"/>
    </row>
    <row r="40" spans="3:66">
      <c r="C40" s="826" t="s">
        <v>18</v>
      </c>
      <c r="D40" s="827" t="s">
        <v>83</v>
      </c>
      <c r="E40" s="827">
        <v>0</v>
      </c>
      <c r="F40" s="852">
        <v>565.47652173913048</v>
      </c>
      <c r="G40" s="853">
        <v>2025</v>
      </c>
      <c r="H40" s="854">
        <v>5</v>
      </c>
      <c r="I40" s="855">
        <v>2030</v>
      </c>
      <c r="J40" s="853">
        <v>40</v>
      </c>
      <c r="K40" s="856">
        <v>3429.3764812505824</v>
      </c>
      <c r="L40" s="856">
        <v>5.3164439999999997</v>
      </c>
      <c r="M40" s="857">
        <v>0</v>
      </c>
      <c r="N40" s="857">
        <v>1</v>
      </c>
      <c r="O40" s="858">
        <v>77.066100000000006</v>
      </c>
      <c r="P40" s="857">
        <v>0</v>
      </c>
      <c r="Q40" s="858">
        <v>65.279269304464421</v>
      </c>
      <c r="R40" s="852">
        <v>6743</v>
      </c>
      <c r="S40" s="859">
        <v>0.53165182242608799</v>
      </c>
      <c r="T40" s="859">
        <v>2.5000000000000001E-2</v>
      </c>
      <c r="U40" s="860">
        <v>3.7999999999999999E-2</v>
      </c>
      <c r="V40" s="861">
        <v>323.39999999999998</v>
      </c>
      <c r="W40" s="862">
        <v>1.5039999999999999E-3</v>
      </c>
      <c r="X40" s="862">
        <v>5.6249999999999998E-3</v>
      </c>
      <c r="Y40" s="863">
        <v>0</v>
      </c>
      <c r="Z40" s="696">
        <v>5.8204047217537891</v>
      </c>
      <c r="AD40" s="946" t="s">
        <v>83</v>
      </c>
      <c r="AE40" s="947">
        <v>0</v>
      </c>
      <c r="AF40" s="923">
        <v>3429.3764812505824</v>
      </c>
      <c r="AG40" s="923">
        <v>65.279269304464421</v>
      </c>
      <c r="AH40" s="948">
        <v>6.2390000000000001E-2</v>
      </c>
      <c r="AI40" s="937">
        <v>218.03157227712938</v>
      </c>
      <c r="AJ40" s="937">
        <v>77.066100000000006</v>
      </c>
      <c r="AK40" s="792">
        <v>5.5399999999999998E-2</v>
      </c>
      <c r="AL40" s="923">
        <v>4.2694619400000002</v>
      </c>
      <c r="AM40" s="923">
        <v>0</v>
      </c>
      <c r="AN40" s="937">
        <v>81.335561940000005</v>
      </c>
      <c r="AO40" s="937">
        <v>299.36713421712938</v>
      </c>
      <c r="AP40" s="792">
        <v>0.78</v>
      </c>
      <c r="AQ40" s="937">
        <v>43.813244089850329</v>
      </c>
      <c r="AR40" s="886">
        <v>0</v>
      </c>
      <c r="AS40" s="923">
        <v>5.6147516544049472</v>
      </c>
      <c r="AT40" s="923">
        <v>37.860270405652564</v>
      </c>
      <c r="AU40" s="949">
        <v>5.3164439999999997</v>
      </c>
      <c r="AV40" s="944">
        <v>0.11519703495348303</v>
      </c>
      <c r="AW40" s="923">
        <v>0.61243858529623507</v>
      </c>
      <c r="AX40" s="23">
        <v>0</v>
      </c>
      <c r="AY40" s="937">
        <v>87.602397080799136</v>
      </c>
      <c r="AZ40" s="923" t="s">
        <v>63</v>
      </c>
      <c r="BA40" s="950">
        <v>87.602397080799136</v>
      </c>
      <c r="BB40" s="951">
        <v>299.36713421712938</v>
      </c>
      <c r="BL40" s="887"/>
      <c r="BN40" s="945"/>
    </row>
    <row r="41" spans="3:66">
      <c r="C41" s="841" t="s">
        <v>234</v>
      </c>
      <c r="D41" s="842" t="s">
        <v>64</v>
      </c>
      <c r="E41" s="842">
        <v>19</v>
      </c>
      <c r="F41" s="830">
        <v>571.13128695652176</v>
      </c>
      <c r="G41" s="830">
        <v>2025</v>
      </c>
      <c r="H41" s="830">
        <v>5</v>
      </c>
      <c r="I41" s="830">
        <v>2030</v>
      </c>
      <c r="J41" s="830">
        <v>40</v>
      </c>
      <c r="K41" s="843">
        <v>3772.3141293756407</v>
      </c>
      <c r="L41" s="843">
        <v>5.3164439999999997</v>
      </c>
      <c r="M41" s="844">
        <v>0</v>
      </c>
      <c r="N41" s="844">
        <v>1</v>
      </c>
      <c r="O41" s="845">
        <v>77.066100000000006</v>
      </c>
      <c r="P41" s="844">
        <v>0</v>
      </c>
      <c r="Q41" s="845">
        <v>65.279269304464421</v>
      </c>
      <c r="R41" s="829">
        <v>6729.5140000000001</v>
      </c>
      <c r="S41" s="836">
        <v>0.53165182242608799</v>
      </c>
      <c r="T41" s="836">
        <v>2.5000000000000001E-2</v>
      </c>
      <c r="U41" s="846">
        <v>3.7999999999999999E-2</v>
      </c>
      <c r="V41" s="847">
        <v>323.39999999999998</v>
      </c>
      <c r="W41" s="848">
        <v>1.5039999999999999E-3</v>
      </c>
      <c r="X41" s="848">
        <v>5.6249999999999998E-3</v>
      </c>
      <c r="Y41" s="849">
        <v>0</v>
      </c>
      <c r="Z41" s="850">
        <v>5.8204047217537891</v>
      </c>
      <c r="AD41" s="952" t="s">
        <v>64</v>
      </c>
      <c r="AE41" s="947">
        <v>19</v>
      </c>
      <c r="AF41" s="923">
        <v>3772.3141293756407</v>
      </c>
      <c r="AG41" s="923">
        <v>65.279269304464421</v>
      </c>
      <c r="AH41" s="948">
        <v>6.2390000000000001E-2</v>
      </c>
      <c r="AI41" s="937">
        <v>239.42745214365175</v>
      </c>
      <c r="AJ41" s="937">
        <v>77.066100000000006</v>
      </c>
      <c r="AK41" s="792">
        <v>5.5399999999999998E-2</v>
      </c>
      <c r="AL41" s="923">
        <v>4.2694619400000002</v>
      </c>
      <c r="AM41" s="923">
        <v>0</v>
      </c>
      <c r="AN41" s="937">
        <v>81.335561940000005</v>
      </c>
      <c r="AO41" s="937">
        <v>320.76301408365174</v>
      </c>
      <c r="AP41" s="792">
        <v>0.78</v>
      </c>
      <c r="AQ41" s="937">
        <v>46.944592858513602</v>
      </c>
      <c r="AR41" s="886">
        <v>0</v>
      </c>
      <c r="AS41" s="923">
        <v>5.6947139982809709</v>
      </c>
      <c r="AT41" s="923">
        <v>38.322657577427769</v>
      </c>
      <c r="AU41" s="949">
        <v>5.3164439999999997</v>
      </c>
      <c r="AV41" s="944">
        <v>0.11519703495348303</v>
      </c>
      <c r="AW41" s="923">
        <v>0.61243858529623507</v>
      </c>
      <c r="AX41" s="23">
        <v>0</v>
      </c>
      <c r="AY41" s="937">
        <v>91.196133021237614</v>
      </c>
      <c r="AZ41" s="923" t="s">
        <v>63</v>
      </c>
      <c r="BA41" s="950">
        <v>91.196133021237614</v>
      </c>
      <c r="BB41" s="951">
        <v>320.76301408365174</v>
      </c>
      <c r="BL41" s="887"/>
      <c r="BN41" s="945"/>
    </row>
    <row r="42" spans="3:66">
      <c r="C42" s="841" t="s">
        <v>235</v>
      </c>
      <c r="D42" s="842" t="s">
        <v>65</v>
      </c>
      <c r="E42" s="842">
        <v>497</v>
      </c>
      <c r="F42" s="830">
        <v>549.64317913043476</v>
      </c>
      <c r="G42" s="830">
        <v>2025</v>
      </c>
      <c r="H42" s="830">
        <v>5</v>
      </c>
      <c r="I42" s="830">
        <v>2030</v>
      </c>
      <c r="J42" s="830">
        <v>40</v>
      </c>
      <c r="K42" s="843">
        <v>4080.9580126881929</v>
      </c>
      <c r="L42" s="843">
        <v>5.3164439999999997</v>
      </c>
      <c r="M42" s="844">
        <v>0</v>
      </c>
      <c r="N42" s="844">
        <v>1</v>
      </c>
      <c r="O42" s="845">
        <v>77.066100000000006</v>
      </c>
      <c r="P42" s="844">
        <v>0</v>
      </c>
      <c r="Q42" s="845">
        <v>65.279269304464421</v>
      </c>
      <c r="R42" s="829">
        <v>6763.2289999999994</v>
      </c>
      <c r="S42" s="836">
        <v>0.53165182242608799</v>
      </c>
      <c r="T42" s="836">
        <v>2.5000000000000001E-2</v>
      </c>
      <c r="U42" s="846">
        <v>3.7999999999999999E-2</v>
      </c>
      <c r="V42" s="847">
        <v>323.39999999999998</v>
      </c>
      <c r="W42" s="848">
        <v>1.5039999999999999E-3</v>
      </c>
      <c r="X42" s="848">
        <v>5.6249999999999998E-3</v>
      </c>
      <c r="Y42" s="849">
        <v>0</v>
      </c>
      <c r="Z42" s="850">
        <v>5.8204047217537891</v>
      </c>
      <c r="AD42" s="952" t="s">
        <v>65</v>
      </c>
      <c r="AE42" s="947">
        <v>497</v>
      </c>
      <c r="AF42" s="923">
        <v>4080.9580126881929</v>
      </c>
      <c r="AG42" s="923">
        <v>65.279269304464421</v>
      </c>
      <c r="AH42" s="948">
        <v>6.2390000000000001E-2</v>
      </c>
      <c r="AI42" s="937">
        <v>258.68374402352191</v>
      </c>
      <c r="AJ42" s="937">
        <v>77.066100000000006</v>
      </c>
      <c r="AK42" s="792">
        <v>5.5399999999999998E-2</v>
      </c>
      <c r="AL42" s="923">
        <v>4.2694619400000002</v>
      </c>
      <c r="AM42" s="923">
        <v>0</v>
      </c>
      <c r="AN42" s="937">
        <v>81.335561940000005</v>
      </c>
      <c r="AO42" s="937">
        <v>340.0193059635219</v>
      </c>
      <c r="AP42" s="792">
        <v>0.78</v>
      </c>
      <c r="AQ42" s="937">
        <v>49.762806750310546</v>
      </c>
      <c r="AR42" s="886">
        <v>0</v>
      </c>
      <c r="AS42" s="923">
        <v>6.7601746648887975</v>
      </c>
      <c r="AT42" s="923">
        <v>45.720609338641189</v>
      </c>
      <c r="AU42" s="949">
        <v>5.3164439999999997</v>
      </c>
      <c r="AV42" s="944">
        <v>0.11519703495348303</v>
      </c>
      <c r="AW42" s="923">
        <v>0.61243858529623507</v>
      </c>
      <c r="AX42" s="23">
        <v>0</v>
      </c>
      <c r="AY42" s="937">
        <v>101.41229867424798</v>
      </c>
      <c r="AZ42" s="923" t="s">
        <v>63</v>
      </c>
      <c r="BA42" s="950">
        <v>101.41229867424798</v>
      </c>
      <c r="BB42" s="951">
        <v>340.0193059635219</v>
      </c>
      <c r="BL42" s="887"/>
      <c r="BN42" s="945"/>
    </row>
    <row r="43" spans="3:66">
      <c r="C43" s="841" t="s">
        <v>236</v>
      </c>
      <c r="D43" s="842" t="s">
        <v>56</v>
      </c>
      <c r="E43" s="842">
        <v>2353</v>
      </c>
      <c r="F43" s="830">
        <v>532.6788834782609</v>
      </c>
      <c r="G43" s="830">
        <v>2025</v>
      </c>
      <c r="H43" s="830">
        <v>5</v>
      </c>
      <c r="I43" s="830">
        <v>2030</v>
      </c>
      <c r="J43" s="830">
        <v>40</v>
      </c>
      <c r="K43" s="843">
        <v>3566.5515405006058</v>
      </c>
      <c r="L43" s="843">
        <v>5.3164439999999997</v>
      </c>
      <c r="M43" s="844">
        <v>0</v>
      </c>
      <c r="N43" s="844">
        <v>1</v>
      </c>
      <c r="O43" s="845">
        <v>77.066100000000006</v>
      </c>
      <c r="P43" s="844">
        <v>0</v>
      </c>
      <c r="Q43" s="845">
        <v>65.279269304464421</v>
      </c>
      <c r="R43" s="829">
        <v>6736.2569999999996</v>
      </c>
      <c r="S43" s="836">
        <v>0.53165182242608799</v>
      </c>
      <c r="T43" s="836">
        <v>2.5000000000000001E-2</v>
      </c>
      <c r="U43" s="846">
        <v>3.7999999999999999E-2</v>
      </c>
      <c r="V43" s="847">
        <v>323.39999999999998</v>
      </c>
      <c r="W43" s="848">
        <v>1.5039999999999999E-3</v>
      </c>
      <c r="X43" s="848">
        <v>5.6249999999999998E-3</v>
      </c>
      <c r="Y43" s="849">
        <v>0</v>
      </c>
      <c r="Z43" s="850">
        <v>5.8204047217537891</v>
      </c>
      <c r="AD43" s="952" t="s">
        <v>56</v>
      </c>
      <c r="AE43" s="947">
        <v>2353</v>
      </c>
      <c r="AF43" s="923">
        <v>3566.5515405006058</v>
      </c>
      <c r="AG43" s="923">
        <v>65.279269304464421</v>
      </c>
      <c r="AH43" s="948">
        <v>6.2390000000000001E-2</v>
      </c>
      <c r="AI43" s="937">
        <v>226.58992422373834</v>
      </c>
      <c r="AJ43" s="937">
        <v>77.066100000000006</v>
      </c>
      <c r="AK43" s="792">
        <v>5.5399999999999998E-2</v>
      </c>
      <c r="AL43" s="923">
        <v>4.2694619400000002</v>
      </c>
      <c r="AM43" s="923">
        <v>0</v>
      </c>
      <c r="AN43" s="937">
        <v>81.335561940000005</v>
      </c>
      <c r="AO43" s="937">
        <v>307.92548616373836</v>
      </c>
      <c r="AP43" s="792">
        <v>0.78</v>
      </c>
      <c r="AQ43" s="937">
        <v>45.065783597315644</v>
      </c>
      <c r="AR43" s="886">
        <v>0</v>
      </c>
      <c r="AS43" s="923">
        <v>5.10157128434897</v>
      </c>
      <c r="AT43" s="923">
        <v>34.365495275194732</v>
      </c>
      <c r="AU43" s="949">
        <v>5.3164439999999997</v>
      </c>
      <c r="AV43" s="944">
        <v>0.11519703495348303</v>
      </c>
      <c r="AW43" s="923">
        <v>0.61243858529623507</v>
      </c>
      <c r="AX43" s="23">
        <v>0</v>
      </c>
      <c r="AY43" s="937">
        <v>85.360161457806612</v>
      </c>
      <c r="AZ43" s="923" t="s">
        <v>63</v>
      </c>
      <c r="BA43" s="950">
        <v>85.360161457806612</v>
      </c>
      <c r="BB43" s="951">
        <v>307.92548616373836</v>
      </c>
      <c r="BL43" s="887"/>
      <c r="BN43" s="945"/>
    </row>
    <row r="44" spans="3:66">
      <c r="C44" s="841" t="s">
        <v>237</v>
      </c>
      <c r="D44" s="842" t="s">
        <v>66</v>
      </c>
      <c r="E44" s="842">
        <v>2814</v>
      </c>
      <c r="F44" s="830">
        <v>516.8455408695653</v>
      </c>
      <c r="G44" s="830">
        <v>2025</v>
      </c>
      <c r="H44" s="830">
        <v>5</v>
      </c>
      <c r="I44" s="830">
        <v>2030</v>
      </c>
      <c r="J44" s="830">
        <v>40</v>
      </c>
      <c r="K44" s="843">
        <v>3463.6702460630881</v>
      </c>
      <c r="L44" s="843">
        <v>5.3164439999999997</v>
      </c>
      <c r="M44" s="844">
        <v>0</v>
      </c>
      <c r="N44" s="844">
        <v>1</v>
      </c>
      <c r="O44" s="845">
        <v>77.066100000000006</v>
      </c>
      <c r="P44" s="844">
        <v>0</v>
      </c>
      <c r="Q44" s="845">
        <v>65.279269304464421</v>
      </c>
      <c r="R44" s="829">
        <v>6763.2289999999994</v>
      </c>
      <c r="S44" s="836">
        <v>0.53165182242608799</v>
      </c>
      <c r="T44" s="836">
        <v>2.5000000000000001E-2</v>
      </c>
      <c r="U44" s="846">
        <v>3.7999999999999999E-2</v>
      </c>
      <c r="V44" s="847">
        <v>323.39999999999998</v>
      </c>
      <c r="W44" s="848">
        <v>1.5039999999999999E-3</v>
      </c>
      <c r="X44" s="848">
        <v>5.6249999999999998E-3</v>
      </c>
      <c r="Y44" s="849">
        <v>0</v>
      </c>
      <c r="Z44" s="850">
        <v>5.8204047217537891</v>
      </c>
      <c r="AD44" s="952" t="s">
        <v>66</v>
      </c>
      <c r="AE44" s="947">
        <v>2814</v>
      </c>
      <c r="AF44" s="923">
        <v>3463.6702460630881</v>
      </c>
      <c r="AG44" s="923">
        <v>65.279269304464421</v>
      </c>
      <c r="AH44" s="948">
        <v>6.2390000000000001E-2</v>
      </c>
      <c r="AI44" s="937">
        <v>220.17116026378162</v>
      </c>
      <c r="AJ44" s="937">
        <v>77.066100000000006</v>
      </c>
      <c r="AK44" s="792">
        <v>5.5399999999999998E-2</v>
      </c>
      <c r="AL44" s="923">
        <v>4.2694619400000002</v>
      </c>
      <c r="AM44" s="923">
        <v>60.337595725055991</v>
      </c>
      <c r="AN44" s="937">
        <v>141.67315766505601</v>
      </c>
      <c r="AO44" s="937">
        <v>361.84431792883765</v>
      </c>
      <c r="AP44" s="792">
        <v>0.78</v>
      </c>
      <c r="AQ44" s="937">
        <v>52.956960240141321</v>
      </c>
      <c r="AR44" s="886">
        <v>0</v>
      </c>
      <c r="AS44" s="923">
        <v>5.7200873382155413</v>
      </c>
      <c r="AT44" s="923">
        <v>38.686260568352147</v>
      </c>
      <c r="AU44" s="949">
        <v>5.3164439999999997</v>
      </c>
      <c r="AV44" s="944">
        <v>0.11519703495348303</v>
      </c>
      <c r="AW44" s="923">
        <v>0.61243858529623507</v>
      </c>
      <c r="AX44" s="23">
        <v>0</v>
      </c>
      <c r="AY44" s="937">
        <v>97.572103393789703</v>
      </c>
      <c r="AZ44" s="923" t="s">
        <v>63</v>
      </c>
      <c r="BA44" s="950">
        <v>97.572103393789703</v>
      </c>
      <c r="BB44" s="951">
        <v>361.84431792883765</v>
      </c>
      <c r="BL44" s="887"/>
      <c r="BN44" s="945"/>
    </row>
    <row r="45" spans="3:66">
      <c r="C45" s="841" t="s">
        <v>61</v>
      </c>
      <c r="D45" s="842" t="s">
        <v>67</v>
      </c>
      <c r="E45" s="842">
        <v>4225</v>
      </c>
      <c r="F45" s="830">
        <v>488.00623826086962</v>
      </c>
      <c r="G45" s="830">
        <v>2025</v>
      </c>
      <c r="H45" s="830">
        <v>5</v>
      </c>
      <c r="I45" s="830">
        <v>2030</v>
      </c>
      <c r="J45" s="830">
        <v>40</v>
      </c>
      <c r="K45" s="843">
        <v>3395.0827164380767</v>
      </c>
      <c r="L45" s="843">
        <v>5.3164439999999997</v>
      </c>
      <c r="M45" s="844">
        <v>0</v>
      </c>
      <c r="N45" s="844">
        <v>1</v>
      </c>
      <c r="O45" s="845">
        <v>77.066100000000006</v>
      </c>
      <c r="P45" s="844">
        <v>0</v>
      </c>
      <c r="Q45" s="845">
        <v>65.279269304464421</v>
      </c>
      <c r="R45" s="829">
        <v>6783.4579999999996</v>
      </c>
      <c r="S45" s="836">
        <v>0.53165182242608799</v>
      </c>
      <c r="T45" s="836">
        <v>2.5000000000000001E-2</v>
      </c>
      <c r="U45" s="846">
        <v>3.7999999999999999E-2</v>
      </c>
      <c r="V45" s="847">
        <v>323.39999999999998</v>
      </c>
      <c r="W45" s="848">
        <v>1.5039999999999999E-3</v>
      </c>
      <c r="X45" s="848">
        <v>5.6249999999999998E-3</v>
      </c>
      <c r="Y45" s="849">
        <v>0</v>
      </c>
      <c r="Z45" s="850">
        <v>5.8204047217537891</v>
      </c>
      <c r="AD45" s="952" t="s">
        <v>67</v>
      </c>
      <c r="AE45" s="947">
        <v>4225</v>
      </c>
      <c r="AF45" s="923">
        <v>3395.0827164380767</v>
      </c>
      <c r="AG45" s="923">
        <v>65.279269304464421</v>
      </c>
      <c r="AH45" s="948">
        <v>6.2390000000000001E-2</v>
      </c>
      <c r="AI45" s="937">
        <v>215.89198429047713</v>
      </c>
      <c r="AJ45" s="937">
        <v>77.066100000000006</v>
      </c>
      <c r="AK45" s="792">
        <v>5.5399999999999998E-2</v>
      </c>
      <c r="AL45" s="923">
        <v>4.2694619400000002</v>
      </c>
      <c r="AM45" s="923">
        <v>9.2536638782400011</v>
      </c>
      <c r="AN45" s="937">
        <v>90.58922581824001</v>
      </c>
      <c r="AO45" s="937">
        <v>306.48121010871716</v>
      </c>
      <c r="AP45" s="792">
        <v>0.78</v>
      </c>
      <c r="AQ45" s="937">
        <v>44.854409628368629</v>
      </c>
      <c r="AR45" s="886">
        <v>0</v>
      </c>
      <c r="AS45" s="923">
        <v>5.716678296246049</v>
      </c>
      <c r="AT45" s="923">
        <v>38.778847122096636</v>
      </c>
      <c r="AU45" s="949">
        <v>5.3164439999999997</v>
      </c>
      <c r="AV45" s="944">
        <v>0.11519703495348303</v>
      </c>
      <c r="AW45" s="923">
        <v>0.61243858529623507</v>
      </c>
      <c r="AX45" s="23">
        <v>0</v>
      </c>
      <c r="AY45" s="937">
        <v>89.562139335761501</v>
      </c>
      <c r="AZ45" s="923" t="s">
        <v>63</v>
      </c>
      <c r="BA45" s="950">
        <v>89.562139335761501</v>
      </c>
      <c r="BB45" s="951">
        <v>306.48121010871716</v>
      </c>
      <c r="BL45" s="887"/>
      <c r="BN45" s="945"/>
    </row>
    <row r="46" spans="3:66">
      <c r="C46" s="841" t="s">
        <v>238</v>
      </c>
      <c r="D46" s="842" t="s">
        <v>68</v>
      </c>
      <c r="E46" s="842">
        <v>6130</v>
      </c>
      <c r="F46" s="830">
        <v>457.47050608695656</v>
      </c>
      <c r="G46" s="830">
        <v>2025</v>
      </c>
      <c r="H46" s="830">
        <v>5</v>
      </c>
      <c r="I46" s="830">
        <v>2030</v>
      </c>
      <c r="J46" s="830">
        <v>40</v>
      </c>
      <c r="K46" s="843">
        <v>3395.0827164380767</v>
      </c>
      <c r="L46" s="843">
        <v>5.3164439999999997</v>
      </c>
      <c r="M46" s="844">
        <v>0</v>
      </c>
      <c r="N46" s="844">
        <v>1</v>
      </c>
      <c r="O46" s="845">
        <v>77.066100000000006</v>
      </c>
      <c r="P46" s="844">
        <v>0</v>
      </c>
      <c r="Q46" s="845">
        <v>65.279269304464421</v>
      </c>
      <c r="R46" s="829">
        <v>6783.4579999999996</v>
      </c>
      <c r="S46" s="836">
        <v>0.53165182242608799</v>
      </c>
      <c r="T46" s="836">
        <v>2.5000000000000001E-2</v>
      </c>
      <c r="U46" s="846">
        <v>3.7999999999999999E-2</v>
      </c>
      <c r="V46" s="847">
        <v>323.39999999999998</v>
      </c>
      <c r="W46" s="848">
        <v>1.5039999999999999E-3</v>
      </c>
      <c r="X46" s="848">
        <v>5.6249999999999998E-3</v>
      </c>
      <c r="Y46" s="849">
        <v>0</v>
      </c>
      <c r="Z46" s="850">
        <v>5.8204047217537891</v>
      </c>
      <c r="AD46" s="952" t="s">
        <v>68</v>
      </c>
      <c r="AE46" s="947">
        <v>6130</v>
      </c>
      <c r="AF46" s="923">
        <v>3395.0827164380767</v>
      </c>
      <c r="AG46" s="923">
        <v>65.279269304464421</v>
      </c>
      <c r="AH46" s="948">
        <v>6.2390000000000001E-2</v>
      </c>
      <c r="AI46" s="937">
        <v>215.89198429047713</v>
      </c>
      <c r="AJ46" s="937">
        <v>77.066100000000006</v>
      </c>
      <c r="AK46" s="792">
        <v>5.5399999999999998E-2</v>
      </c>
      <c r="AL46" s="923">
        <v>4.2694619400000002</v>
      </c>
      <c r="AM46" s="923">
        <v>16.328674891008003</v>
      </c>
      <c r="AN46" s="937">
        <v>97.664236831008012</v>
      </c>
      <c r="AO46" s="937">
        <v>313.55622112148512</v>
      </c>
      <c r="AP46" s="792">
        <v>0.78</v>
      </c>
      <c r="AQ46" s="937">
        <v>45.889857909127308</v>
      </c>
      <c r="AR46" s="886">
        <v>0</v>
      </c>
      <c r="AS46" s="923">
        <v>4.944831658985902</v>
      </c>
      <c r="AT46" s="923">
        <v>33.543057875801189</v>
      </c>
      <c r="AU46" s="949">
        <v>5.3164439999999997</v>
      </c>
      <c r="AV46" s="944">
        <v>0.11519703495348303</v>
      </c>
      <c r="AW46" s="923">
        <v>0.61243858529623507</v>
      </c>
      <c r="AX46" s="23">
        <v>0</v>
      </c>
      <c r="AY46" s="937">
        <v>85.361798370224733</v>
      </c>
      <c r="AZ46" s="923" t="s">
        <v>63</v>
      </c>
      <c r="BA46" s="950">
        <v>85.361798370224733</v>
      </c>
      <c r="BB46" s="951">
        <v>313.55622112148512</v>
      </c>
      <c r="BL46" s="887"/>
      <c r="BN46" s="945"/>
    </row>
    <row r="47" spans="3:66">
      <c r="C47" s="826" t="s">
        <v>18</v>
      </c>
      <c r="D47" s="827" t="s">
        <v>84</v>
      </c>
      <c r="E47" s="827">
        <v>0</v>
      </c>
      <c r="F47" s="852">
        <v>1084.7570564516129</v>
      </c>
      <c r="G47" s="853">
        <v>2025</v>
      </c>
      <c r="H47" s="854">
        <v>5</v>
      </c>
      <c r="I47" s="855">
        <v>2030</v>
      </c>
      <c r="J47" s="853">
        <v>40</v>
      </c>
      <c r="K47" s="856">
        <v>2846.0201368724652</v>
      </c>
      <c r="L47" s="856">
        <v>4.8250080000000004</v>
      </c>
      <c r="M47" s="857">
        <v>0</v>
      </c>
      <c r="N47" s="857">
        <v>1</v>
      </c>
      <c r="O47" s="858">
        <v>62.993160000000003</v>
      </c>
      <c r="P47" s="857">
        <v>0</v>
      </c>
      <c r="Q47" s="858">
        <v>65.083313254933572</v>
      </c>
      <c r="R47" s="852">
        <v>6843</v>
      </c>
      <c r="S47" s="859">
        <v>0.52462655118063006</v>
      </c>
      <c r="T47" s="859">
        <v>2.5000000000000001E-2</v>
      </c>
      <c r="U47" s="860">
        <v>3.7999999999999999E-2</v>
      </c>
      <c r="V47" s="861">
        <v>323.39999999999998</v>
      </c>
      <c r="W47" s="862">
        <v>1.5039999999999999E-3</v>
      </c>
      <c r="X47" s="862">
        <v>5.6249999999999998E-3</v>
      </c>
      <c r="Y47" s="863">
        <v>0</v>
      </c>
      <c r="Z47" s="696">
        <v>5.8204047217537891</v>
      </c>
      <c r="AD47" s="946" t="s">
        <v>84</v>
      </c>
      <c r="AE47" s="947">
        <v>0</v>
      </c>
      <c r="AF47" s="923">
        <v>2846.0201368724652</v>
      </c>
      <c r="AG47" s="923">
        <v>65.083313254933572</v>
      </c>
      <c r="AH47" s="948">
        <v>6.241E-2</v>
      </c>
      <c r="AI47" s="937">
        <v>181.68196632245096</v>
      </c>
      <c r="AJ47" s="937">
        <v>62.993160000000003</v>
      </c>
      <c r="AK47" s="792">
        <v>5.5399999999999998E-2</v>
      </c>
      <c r="AL47" s="923">
        <v>3.489821064</v>
      </c>
      <c r="AM47" s="923">
        <v>0</v>
      </c>
      <c r="AN47" s="937">
        <v>66.482981064000001</v>
      </c>
      <c r="AO47" s="937">
        <v>248.16494738645096</v>
      </c>
      <c r="AP47" s="792">
        <v>0.78</v>
      </c>
      <c r="AQ47" s="937">
        <v>36.319656273628816</v>
      </c>
      <c r="AR47" s="886">
        <v>0</v>
      </c>
      <c r="AS47" s="923">
        <v>5.6147516544049472</v>
      </c>
      <c r="AT47" s="923">
        <v>38.421745571093055</v>
      </c>
      <c r="AU47" s="949">
        <v>4.8250080000000004</v>
      </c>
      <c r="AV47" s="944">
        <v>0.11519703495348303</v>
      </c>
      <c r="AW47" s="923">
        <v>0.5558266152268353</v>
      </c>
      <c r="AX47" s="23">
        <v>0</v>
      </c>
      <c r="AY47" s="937">
        <v>80.122236459948709</v>
      </c>
      <c r="AZ47" s="923" t="s">
        <v>63</v>
      </c>
      <c r="BA47" s="950">
        <v>80.122236459948709</v>
      </c>
      <c r="BB47" s="951">
        <v>248.16494738645096</v>
      </c>
      <c r="BL47" s="887"/>
      <c r="BN47" s="945"/>
    </row>
    <row r="48" spans="3:66">
      <c r="C48" s="841" t="s">
        <v>234</v>
      </c>
      <c r="D48" s="842" t="s">
        <v>64</v>
      </c>
      <c r="E48" s="842">
        <v>19</v>
      </c>
      <c r="F48" s="830">
        <v>1095.6046270161291</v>
      </c>
      <c r="G48" s="830">
        <v>2025</v>
      </c>
      <c r="H48" s="830">
        <v>5</v>
      </c>
      <c r="I48" s="830">
        <v>2030</v>
      </c>
      <c r="J48" s="830">
        <v>40</v>
      </c>
      <c r="K48" s="843">
        <v>3130.6221505597118</v>
      </c>
      <c r="L48" s="843">
        <v>4.8250080000000004</v>
      </c>
      <c r="M48" s="844">
        <v>0</v>
      </c>
      <c r="N48" s="844">
        <v>1</v>
      </c>
      <c r="O48" s="845">
        <v>62.993160000000003</v>
      </c>
      <c r="P48" s="844">
        <v>0</v>
      </c>
      <c r="Q48" s="845">
        <v>65.083313254933572</v>
      </c>
      <c r="R48" s="829">
        <v>6829.3140000000003</v>
      </c>
      <c r="S48" s="836">
        <v>0.52462655118063006</v>
      </c>
      <c r="T48" s="836">
        <v>2.5000000000000001E-2</v>
      </c>
      <c r="U48" s="846">
        <v>3.7999999999999999E-2</v>
      </c>
      <c r="V48" s="847">
        <v>323.39999999999998</v>
      </c>
      <c r="W48" s="848">
        <v>1.5039999999999999E-3</v>
      </c>
      <c r="X48" s="848">
        <v>5.6249999999999998E-3</v>
      </c>
      <c r="Y48" s="849">
        <v>0</v>
      </c>
      <c r="Z48" s="850">
        <v>5.8204047217537891</v>
      </c>
      <c r="AD48" s="952" t="s">
        <v>64</v>
      </c>
      <c r="AE48" s="947">
        <v>19</v>
      </c>
      <c r="AF48" s="923">
        <v>3130.6221505597118</v>
      </c>
      <c r="AG48" s="923">
        <v>65.083313254933572</v>
      </c>
      <c r="AH48" s="948">
        <v>6.241E-2</v>
      </c>
      <c r="AI48" s="937">
        <v>199.44397799667203</v>
      </c>
      <c r="AJ48" s="937">
        <v>62.993160000000003</v>
      </c>
      <c r="AK48" s="792">
        <v>5.5399999999999998E-2</v>
      </c>
      <c r="AL48" s="923">
        <v>3.489821064</v>
      </c>
      <c r="AM48" s="923">
        <v>0</v>
      </c>
      <c r="AN48" s="937">
        <v>66.482981064000001</v>
      </c>
      <c r="AO48" s="937">
        <v>265.92695906067206</v>
      </c>
      <c r="AP48" s="792">
        <v>0.78</v>
      </c>
      <c r="AQ48" s="937">
        <v>38.91917794471842</v>
      </c>
      <c r="AR48" s="886">
        <v>0</v>
      </c>
      <c r="AS48" s="923">
        <v>5.6947139982809709</v>
      </c>
      <c r="AT48" s="923">
        <v>38.890990034456216</v>
      </c>
      <c r="AU48" s="949">
        <v>4.8250080000000004</v>
      </c>
      <c r="AV48" s="944">
        <v>0.11519703495348303</v>
      </c>
      <c r="AW48" s="923">
        <v>0.5558266152268353</v>
      </c>
      <c r="AX48" s="23">
        <v>0</v>
      </c>
      <c r="AY48" s="937">
        <v>83.191002594401468</v>
      </c>
      <c r="AZ48" s="923" t="s">
        <v>63</v>
      </c>
      <c r="BA48" s="950">
        <v>83.191002594401468</v>
      </c>
      <c r="BB48" s="951">
        <v>265.92695906067206</v>
      </c>
      <c r="BL48" s="887"/>
      <c r="BN48" s="945"/>
    </row>
    <row r="49" spans="3:66">
      <c r="C49" s="841" t="s">
        <v>235</v>
      </c>
      <c r="D49" s="842" t="s">
        <v>65</v>
      </c>
      <c r="E49" s="842">
        <v>497</v>
      </c>
      <c r="F49" s="830">
        <v>1054.3838588709677</v>
      </c>
      <c r="G49" s="830">
        <v>2025</v>
      </c>
      <c r="H49" s="830">
        <v>5</v>
      </c>
      <c r="I49" s="830">
        <v>2030</v>
      </c>
      <c r="J49" s="830">
        <v>40</v>
      </c>
      <c r="K49" s="843">
        <v>3386.7639628782335</v>
      </c>
      <c r="L49" s="843">
        <v>4.8250080000000004</v>
      </c>
      <c r="M49" s="844">
        <v>0</v>
      </c>
      <c r="N49" s="844">
        <v>1</v>
      </c>
      <c r="O49" s="845">
        <v>62.993160000000003</v>
      </c>
      <c r="P49" s="844">
        <v>0</v>
      </c>
      <c r="Q49" s="845">
        <v>65.083313254933572</v>
      </c>
      <c r="R49" s="829">
        <v>6863.5289999999995</v>
      </c>
      <c r="S49" s="836">
        <v>0.52462655118063006</v>
      </c>
      <c r="T49" s="836">
        <v>2.5000000000000001E-2</v>
      </c>
      <c r="U49" s="846">
        <v>3.7999999999999999E-2</v>
      </c>
      <c r="V49" s="847">
        <v>323.39999999999998</v>
      </c>
      <c r="W49" s="848">
        <v>1.5039999999999999E-3</v>
      </c>
      <c r="X49" s="848">
        <v>5.6249999999999998E-3</v>
      </c>
      <c r="Y49" s="849">
        <v>0</v>
      </c>
      <c r="Z49" s="850">
        <v>5.8204047217537891</v>
      </c>
      <c r="AD49" s="952" t="s">
        <v>65</v>
      </c>
      <c r="AE49" s="947">
        <v>497</v>
      </c>
      <c r="AF49" s="923">
        <v>3386.7639628782335</v>
      </c>
      <c r="AG49" s="923">
        <v>65.083313254933572</v>
      </c>
      <c r="AH49" s="948">
        <v>6.241E-2</v>
      </c>
      <c r="AI49" s="937">
        <v>215.42978850347097</v>
      </c>
      <c r="AJ49" s="937">
        <v>62.993160000000003</v>
      </c>
      <c r="AK49" s="792">
        <v>5.5399999999999998E-2</v>
      </c>
      <c r="AL49" s="923">
        <v>3.489821064</v>
      </c>
      <c r="AM49" s="923">
        <v>0</v>
      </c>
      <c r="AN49" s="937">
        <v>66.482981064000001</v>
      </c>
      <c r="AO49" s="937">
        <v>281.91276956747095</v>
      </c>
      <c r="AP49" s="792">
        <v>0.78</v>
      </c>
      <c r="AQ49" s="937">
        <v>41.258747448699062</v>
      </c>
      <c r="AR49" s="886">
        <v>0</v>
      </c>
      <c r="AS49" s="923">
        <v>6.7601746648887975</v>
      </c>
      <c r="AT49" s="923">
        <v>46.398654857529536</v>
      </c>
      <c r="AU49" s="949">
        <v>4.8250080000000004</v>
      </c>
      <c r="AV49" s="944">
        <v>0.11519703495348303</v>
      </c>
      <c r="AW49" s="923">
        <v>0.5558266152268353</v>
      </c>
      <c r="AX49" s="23">
        <v>0</v>
      </c>
      <c r="AY49" s="937">
        <v>93.038236921455422</v>
      </c>
      <c r="AZ49" s="923" t="s">
        <v>63</v>
      </c>
      <c r="BA49" s="950">
        <v>93.038236921455422</v>
      </c>
      <c r="BB49" s="951">
        <v>281.91276956747095</v>
      </c>
      <c r="BL49" s="887"/>
      <c r="BN49" s="945"/>
    </row>
    <row r="50" spans="3:66">
      <c r="C50" s="841" t="s">
        <v>236</v>
      </c>
      <c r="D50" s="842" t="s">
        <v>56</v>
      </c>
      <c r="E50" s="842">
        <v>2353</v>
      </c>
      <c r="F50" s="830">
        <v>1021.8411471774193</v>
      </c>
      <c r="G50" s="830">
        <v>2025</v>
      </c>
      <c r="H50" s="830">
        <v>5</v>
      </c>
      <c r="I50" s="830">
        <v>2030</v>
      </c>
      <c r="J50" s="830">
        <v>40</v>
      </c>
      <c r="K50" s="843">
        <v>2959.860942347364</v>
      </c>
      <c r="L50" s="843">
        <v>4.8250080000000004</v>
      </c>
      <c r="M50" s="844">
        <v>0</v>
      </c>
      <c r="N50" s="844">
        <v>1</v>
      </c>
      <c r="O50" s="845">
        <v>62.993160000000003</v>
      </c>
      <c r="P50" s="844">
        <v>0</v>
      </c>
      <c r="Q50" s="845">
        <v>65.083313254933572</v>
      </c>
      <c r="R50" s="829">
        <v>6836.1570000000002</v>
      </c>
      <c r="S50" s="836">
        <v>0.52462655118063006</v>
      </c>
      <c r="T50" s="836">
        <v>2.5000000000000001E-2</v>
      </c>
      <c r="U50" s="846">
        <v>3.7999999999999999E-2</v>
      </c>
      <c r="V50" s="847">
        <v>323.39999999999998</v>
      </c>
      <c r="W50" s="848">
        <v>1.5039999999999999E-3</v>
      </c>
      <c r="X50" s="848">
        <v>5.6249999999999998E-3</v>
      </c>
      <c r="Y50" s="849">
        <v>0</v>
      </c>
      <c r="Z50" s="850">
        <v>5.8204047217537891</v>
      </c>
      <c r="AD50" s="952" t="s">
        <v>56</v>
      </c>
      <c r="AE50" s="947">
        <v>2353</v>
      </c>
      <c r="AF50" s="923">
        <v>2959.860942347364</v>
      </c>
      <c r="AG50" s="923">
        <v>65.083313254933572</v>
      </c>
      <c r="AH50" s="948">
        <v>6.241E-2</v>
      </c>
      <c r="AI50" s="937">
        <v>188.7867709921394</v>
      </c>
      <c r="AJ50" s="937">
        <v>62.993160000000003</v>
      </c>
      <c r="AK50" s="792">
        <v>5.5399999999999998E-2</v>
      </c>
      <c r="AL50" s="923">
        <v>3.489821064</v>
      </c>
      <c r="AM50" s="923">
        <v>0</v>
      </c>
      <c r="AN50" s="937">
        <v>66.482981064000001</v>
      </c>
      <c r="AO50" s="937">
        <v>255.2697520561394</v>
      </c>
      <c r="AP50" s="792">
        <v>0.78</v>
      </c>
      <c r="AQ50" s="937">
        <v>37.359464942064655</v>
      </c>
      <c r="AR50" s="886">
        <v>0</v>
      </c>
      <c r="AS50" s="923">
        <v>5.10157128434897</v>
      </c>
      <c r="AT50" s="923">
        <v>34.875142246501198</v>
      </c>
      <c r="AU50" s="949">
        <v>4.8250080000000004</v>
      </c>
      <c r="AV50" s="944">
        <v>0.11519703495348303</v>
      </c>
      <c r="AW50" s="923">
        <v>0.5558266152268353</v>
      </c>
      <c r="AX50" s="23">
        <v>0</v>
      </c>
      <c r="AY50" s="937">
        <v>77.615441803792692</v>
      </c>
      <c r="AZ50" s="923" t="s">
        <v>63</v>
      </c>
      <c r="BA50" s="950">
        <v>77.615441803792692</v>
      </c>
      <c r="BB50" s="951">
        <v>255.2697520561394</v>
      </c>
      <c r="BL50" s="887"/>
      <c r="BN50" s="945"/>
    </row>
    <row r="51" spans="3:66">
      <c r="C51" s="841" t="s">
        <v>237</v>
      </c>
      <c r="D51" s="842" t="s">
        <v>66</v>
      </c>
      <c r="E51" s="842">
        <v>2814</v>
      </c>
      <c r="F51" s="830">
        <v>991.46794959677425</v>
      </c>
      <c r="G51" s="830">
        <v>2025</v>
      </c>
      <c r="H51" s="830">
        <v>5</v>
      </c>
      <c r="I51" s="830">
        <v>2030</v>
      </c>
      <c r="J51" s="830">
        <v>40</v>
      </c>
      <c r="K51" s="843">
        <v>2874.4803382411897</v>
      </c>
      <c r="L51" s="843">
        <v>4.8250080000000004</v>
      </c>
      <c r="M51" s="844">
        <v>0</v>
      </c>
      <c r="N51" s="844">
        <v>1</v>
      </c>
      <c r="O51" s="845">
        <v>62.993160000000003</v>
      </c>
      <c r="P51" s="844">
        <v>0</v>
      </c>
      <c r="Q51" s="845">
        <v>65.083313254933572</v>
      </c>
      <c r="R51" s="829">
        <v>6863.5289999999995</v>
      </c>
      <c r="S51" s="836">
        <v>0.52462655118063006</v>
      </c>
      <c r="T51" s="836">
        <v>2.5000000000000001E-2</v>
      </c>
      <c r="U51" s="846">
        <v>3.7999999999999999E-2</v>
      </c>
      <c r="V51" s="847">
        <v>323.39999999999998</v>
      </c>
      <c r="W51" s="848">
        <v>1.5039999999999999E-3</v>
      </c>
      <c r="X51" s="848">
        <v>5.6249999999999998E-3</v>
      </c>
      <c r="Y51" s="849">
        <v>0</v>
      </c>
      <c r="Z51" s="850">
        <v>5.8204047217537891</v>
      </c>
      <c r="AD51" s="952" t="s">
        <v>66</v>
      </c>
      <c r="AE51" s="947">
        <v>2814</v>
      </c>
      <c r="AF51" s="923">
        <v>2874.4803382411897</v>
      </c>
      <c r="AG51" s="923">
        <v>65.083313254933572</v>
      </c>
      <c r="AH51" s="948">
        <v>6.241E-2</v>
      </c>
      <c r="AI51" s="937">
        <v>183.45816748987306</v>
      </c>
      <c r="AJ51" s="937">
        <v>62.993160000000003</v>
      </c>
      <c r="AK51" s="792">
        <v>5.5399999999999998E-2</v>
      </c>
      <c r="AL51" s="923">
        <v>3.489821064</v>
      </c>
      <c r="AM51" s="923">
        <v>61.156748514700801</v>
      </c>
      <c r="AN51" s="937">
        <v>127.63972957870081</v>
      </c>
      <c r="AO51" s="937">
        <v>311.09789706857384</v>
      </c>
      <c r="AP51" s="792">
        <v>0.78</v>
      </c>
      <c r="AQ51" s="937">
        <v>45.530075089066536</v>
      </c>
      <c r="AR51" s="886">
        <v>0</v>
      </c>
      <c r="AS51" s="923">
        <v>5.7200873382155413</v>
      </c>
      <c r="AT51" s="923">
        <v>39.259985328375166</v>
      </c>
      <c r="AU51" s="949">
        <v>4.8250080000000004</v>
      </c>
      <c r="AV51" s="944">
        <v>0.11519703495348303</v>
      </c>
      <c r="AW51" s="923">
        <v>0.5558266152268353</v>
      </c>
      <c r="AX51" s="23">
        <v>0</v>
      </c>
      <c r="AY51" s="937">
        <v>90.17089503266854</v>
      </c>
      <c r="AZ51" s="923" t="s">
        <v>63</v>
      </c>
      <c r="BA51" s="950">
        <v>90.17089503266854</v>
      </c>
      <c r="BB51" s="951">
        <v>311.09789706857384</v>
      </c>
      <c r="BL51" s="887"/>
      <c r="BN51" s="945"/>
    </row>
    <row r="52" spans="3:66">
      <c r="C52" s="841" t="s">
        <v>61</v>
      </c>
      <c r="D52" s="842" t="s">
        <v>67</v>
      </c>
      <c r="E52" s="842">
        <v>4225</v>
      </c>
      <c r="F52" s="830">
        <v>936.14533971774199</v>
      </c>
      <c r="G52" s="830">
        <v>2025</v>
      </c>
      <c r="H52" s="830">
        <v>5</v>
      </c>
      <c r="I52" s="830">
        <v>2030</v>
      </c>
      <c r="J52" s="830">
        <v>40</v>
      </c>
      <c r="K52" s="843">
        <v>2817.5599355037407</v>
      </c>
      <c r="L52" s="843">
        <v>4.8250080000000004</v>
      </c>
      <c r="M52" s="844">
        <v>0</v>
      </c>
      <c r="N52" s="844">
        <v>1</v>
      </c>
      <c r="O52" s="845">
        <v>62.993160000000003</v>
      </c>
      <c r="P52" s="844">
        <v>0</v>
      </c>
      <c r="Q52" s="845">
        <v>65.083313254933572</v>
      </c>
      <c r="R52" s="829">
        <v>6884.058</v>
      </c>
      <c r="S52" s="836">
        <v>0.52462655118063006</v>
      </c>
      <c r="T52" s="836">
        <v>2.5000000000000001E-2</v>
      </c>
      <c r="U52" s="846">
        <v>3.7999999999999999E-2</v>
      </c>
      <c r="V52" s="847">
        <v>323.39999999999998</v>
      </c>
      <c r="W52" s="848">
        <v>1.5039999999999999E-3</v>
      </c>
      <c r="X52" s="848">
        <v>5.6249999999999998E-3</v>
      </c>
      <c r="Y52" s="849">
        <v>0</v>
      </c>
      <c r="Z52" s="850">
        <v>5.8204047217537891</v>
      </c>
      <c r="AD52" s="952" t="s">
        <v>67</v>
      </c>
      <c r="AE52" s="947">
        <v>4225</v>
      </c>
      <c r="AF52" s="923">
        <v>2817.5599355037407</v>
      </c>
      <c r="AG52" s="923">
        <v>65.083313254933572</v>
      </c>
      <c r="AH52" s="948">
        <v>6.241E-2</v>
      </c>
      <c r="AI52" s="937">
        <v>179.90576515502886</v>
      </c>
      <c r="AJ52" s="937">
        <v>62.993160000000003</v>
      </c>
      <c r="AK52" s="792">
        <v>5.5399999999999998E-2</v>
      </c>
      <c r="AL52" s="923">
        <v>3.489821064</v>
      </c>
      <c r="AM52" s="923">
        <v>9.3792930898320002</v>
      </c>
      <c r="AN52" s="937">
        <v>75.862274153832004</v>
      </c>
      <c r="AO52" s="937">
        <v>255.76803930886086</v>
      </c>
      <c r="AP52" s="792">
        <v>0.78</v>
      </c>
      <c r="AQ52" s="937">
        <v>37.432390719596775</v>
      </c>
      <c r="AR52" s="886">
        <v>0</v>
      </c>
      <c r="AS52" s="923">
        <v>5.716678296246049</v>
      </c>
      <c r="AT52" s="923">
        <v>39.353944958698989</v>
      </c>
      <c r="AU52" s="949">
        <v>4.8250080000000004</v>
      </c>
      <c r="AV52" s="944">
        <v>0.11519703495348303</v>
      </c>
      <c r="AW52" s="923">
        <v>0.5558266152268353</v>
      </c>
      <c r="AX52" s="23">
        <v>0</v>
      </c>
      <c r="AY52" s="937">
        <v>82.167170293522588</v>
      </c>
      <c r="AZ52" s="923" t="s">
        <v>63</v>
      </c>
      <c r="BA52" s="950">
        <v>82.167170293522588</v>
      </c>
      <c r="BB52" s="951">
        <v>255.76803930886086</v>
      </c>
      <c r="BL52" s="887"/>
      <c r="BN52" s="945"/>
    </row>
    <row r="53" spans="3:66">
      <c r="C53" s="841" t="s">
        <v>238</v>
      </c>
      <c r="D53" s="842" t="s">
        <v>68</v>
      </c>
      <c r="E53" s="842">
        <v>6130</v>
      </c>
      <c r="F53" s="830">
        <v>877.56845866935487</v>
      </c>
      <c r="G53" s="830">
        <v>2025</v>
      </c>
      <c r="H53" s="830">
        <v>5</v>
      </c>
      <c r="I53" s="830">
        <v>2030</v>
      </c>
      <c r="J53" s="830">
        <v>40</v>
      </c>
      <c r="K53" s="843">
        <v>2817.5599355037407</v>
      </c>
      <c r="L53" s="843">
        <v>4.8250080000000004</v>
      </c>
      <c r="M53" s="844">
        <v>0</v>
      </c>
      <c r="N53" s="844">
        <v>1</v>
      </c>
      <c r="O53" s="845">
        <v>62.993160000000003</v>
      </c>
      <c r="P53" s="844">
        <v>0</v>
      </c>
      <c r="Q53" s="845">
        <v>65.083313254933572</v>
      </c>
      <c r="R53" s="829">
        <v>6884.058</v>
      </c>
      <c r="S53" s="836">
        <v>0.52462655118063006</v>
      </c>
      <c r="T53" s="836">
        <v>2.5000000000000001E-2</v>
      </c>
      <c r="U53" s="846">
        <v>3.7999999999999999E-2</v>
      </c>
      <c r="V53" s="847">
        <v>323.39999999999998</v>
      </c>
      <c r="W53" s="848">
        <v>1.5039999999999999E-3</v>
      </c>
      <c r="X53" s="848">
        <v>5.6249999999999998E-3</v>
      </c>
      <c r="Y53" s="849">
        <v>0</v>
      </c>
      <c r="Z53" s="850">
        <v>5.8204047217537891</v>
      </c>
      <c r="AD53" s="952" t="s">
        <v>68</v>
      </c>
      <c r="AE53" s="947">
        <v>6130</v>
      </c>
      <c r="AF53" s="923">
        <v>2817.5599355037407</v>
      </c>
      <c r="AG53" s="923">
        <v>65.083313254933572</v>
      </c>
      <c r="AH53" s="948">
        <v>6.241E-2</v>
      </c>
      <c r="AI53" s="937">
        <v>179.90576515502886</v>
      </c>
      <c r="AJ53" s="937">
        <v>62.993160000000003</v>
      </c>
      <c r="AK53" s="792">
        <v>5.5399999999999998E-2</v>
      </c>
      <c r="AL53" s="923">
        <v>3.489821064</v>
      </c>
      <c r="AM53" s="923">
        <v>16.550355576614397</v>
      </c>
      <c r="AN53" s="937">
        <v>83.033336640614394</v>
      </c>
      <c r="AO53" s="937">
        <v>262.93910179564324</v>
      </c>
      <c r="AP53" s="792">
        <v>0.78</v>
      </c>
      <c r="AQ53" s="937">
        <v>38.481896410789602</v>
      </c>
      <c r="AR53" s="886">
        <v>0</v>
      </c>
      <c r="AS53" s="923">
        <v>4.944831658985902</v>
      </c>
      <c r="AT53" s="923">
        <v>34.040507940695171</v>
      </c>
      <c r="AU53" s="949">
        <v>4.8250080000000004</v>
      </c>
      <c r="AV53" s="944">
        <v>0.11519703495348303</v>
      </c>
      <c r="AW53" s="923">
        <v>0.5558266152268353</v>
      </c>
      <c r="AX53" s="23">
        <v>0</v>
      </c>
      <c r="AY53" s="937">
        <v>77.903238966711598</v>
      </c>
      <c r="AZ53" s="923" t="s">
        <v>63</v>
      </c>
      <c r="BA53" s="950">
        <v>77.903238966711598</v>
      </c>
      <c r="BB53" s="951">
        <v>262.93910179564324</v>
      </c>
      <c r="BL53" s="887"/>
      <c r="BN53" s="945"/>
    </row>
    <row r="54" spans="3:66">
      <c r="C54" s="826" t="s">
        <v>18</v>
      </c>
      <c r="D54" s="827" t="s">
        <v>85</v>
      </c>
      <c r="E54" s="827">
        <v>0</v>
      </c>
      <c r="F54" s="852">
        <v>20</v>
      </c>
      <c r="G54" s="853">
        <v>2025</v>
      </c>
      <c r="H54" s="854">
        <v>2.5</v>
      </c>
      <c r="I54" s="855">
        <v>2027</v>
      </c>
      <c r="J54" s="853">
        <v>30</v>
      </c>
      <c r="K54" s="856">
        <v>1917.8471266781141</v>
      </c>
      <c r="L54" s="856">
        <v>6.2364190903858878</v>
      </c>
      <c r="M54" s="857">
        <v>0.74</v>
      </c>
      <c r="N54" s="857">
        <v>0.91</v>
      </c>
      <c r="O54" s="858">
        <v>42.818296273768375</v>
      </c>
      <c r="P54" s="857">
        <v>0.03</v>
      </c>
      <c r="Q54" s="858">
        <v>14.594518044812999</v>
      </c>
      <c r="R54" s="852">
        <v>8295</v>
      </c>
      <c r="S54" s="859">
        <v>0.41134918383326097</v>
      </c>
      <c r="T54" s="859">
        <v>2.5000000000000001E-2</v>
      </c>
      <c r="U54" s="860">
        <v>0.05</v>
      </c>
      <c r="V54" s="861">
        <v>27.1</v>
      </c>
      <c r="W54" s="862">
        <v>1.5150000000000001E-3</v>
      </c>
      <c r="X54" s="862">
        <v>2.1309999999999999E-2</v>
      </c>
      <c r="Y54" s="863">
        <v>0</v>
      </c>
      <c r="Z54" s="696">
        <v>117</v>
      </c>
      <c r="AD54" s="946" t="s">
        <v>85</v>
      </c>
      <c r="AE54" s="947">
        <v>0</v>
      </c>
      <c r="AF54" s="923">
        <v>1917.8471266781141</v>
      </c>
      <c r="AG54" s="923">
        <v>14.594518044812999</v>
      </c>
      <c r="AH54" s="948">
        <v>6.8909999999999999E-2</v>
      </c>
      <c r="AI54" s="937">
        <v>133.16455373785689</v>
      </c>
      <c r="AJ54" s="937">
        <v>42.818296273768375</v>
      </c>
      <c r="AK54" s="792">
        <v>2.6162731357831728E-2</v>
      </c>
      <c r="AL54" s="923">
        <v>1.1202435826106494</v>
      </c>
      <c r="AM54" s="923">
        <v>0</v>
      </c>
      <c r="AN54" s="937">
        <v>43.938539856379023</v>
      </c>
      <c r="AO54" s="937">
        <v>177.10309359423593</v>
      </c>
      <c r="AP54" s="792">
        <v>0.33</v>
      </c>
      <c r="AQ54" s="937">
        <v>61.264388264229943</v>
      </c>
      <c r="AR54" s="886">
        <v>0</v>
      </c>
      <c r="AS54" s="923">
        <v>5.6147516544049472</v>
      </c>
      <c r="AT54" s="923">
        <v>46.574364973289036</v>
      </c>
      <c r="AU54" s="949">
        <v>6.2364190903858878</v>
      </c>
      <c r="AV54" s="944">
        <v>0.14389502246807465</v>
      </c>
      <c r="AW54" s="923">
        <v>0.89738966513140694</v>
      </c>
      <c r="AX54" s="23">
        <v>0</v>
      </c>
      <c r="AY54" s="937">
        <v>114.97256199303628</v>
      </c>
      <c r="AZ54" s="923" t="s">
        <v>63</v>
      </c>
      <c r="BA54" s="950">
        <v>114.97256199303628</v>
      </c>
      <c r="BB54" s="951">
        <v>177.10309359423593</v>
      </c>
      <c r="BL54" s="887"/>
      <c r="BN54" s="945"/>
    </row>
    <row r="55" spans="3:66">
      <c r="C55" s="826" t="s">
        <v>18</v>
      </c>
      <c r="D55" s="827" t="s">
        <v>86</v>
      </c>
      <c r="E55" s="827">
        <v>0</v>
      </c>
      <c r="F55" s="852">
        <v>50</v>
      </c>
      <c r="G55" s="853">
        <v>2025</v>
      </c>
      <c r="H55" s="854">
        <v>3.5</v>
      </c>
      <c r="I55" s="855">
        <v>2028</v>
      </c>
      <c r="J55" s="853">
        <v>40</v>
      </c>
      <c r="K55" s="856">
        <v>2351.517125048329</v>
      </c>
      <c r="L55" s="856">
        <v>6.6625874999999999</v>
      </c>
      <c r="M55" s="857">
        <v>0.87</v>
      </c>
      <c r="N55" s="857">
        <v>0.98</v>
      </c>
      <c r="O55" s="858">
        <v>12.41605</v>
      </c>
      <c r="P55" s="857">
        <v>0.03</v>
      </c>
      <c r="Q55" s="858">
        <v>32.458977529649992</v>
      </c>
      <c r="R55" s="852">
        <v>9447</v>
      </c>
      <c r="S55" s="859">
        <v>0.36118783528071347</v>
      </c>
      <c r="T55" s="859">
        <v>2.9000000000000001E-2</v>
      </c>
      <c r="U55" s="860">
        <v>3.9E-2</v>
      </c>
      <c r="V55" s="861">
        <v>27</v>
      </c>
      <c r="W55" s="862">
        <v>1.5039999999999999E-3</v>
      </c>
      <c r="X55" s="862">
        <v>7.9912500000000001E-3</v>
      </c>
      <c r="Y55" s="863">
        <v>0</v>
      </c>
      <c r="Z55" s="696">
        <v>117</v>
      </c>
      <c r="AD55" s="946" t="s">
        <v>86</v>
      </c>
      <c r="AE55" s="947">
        <v>0</v>
      </c>
      <c r="AF55" s="923">
        <v>2351.517125048329</v>
      </c>
      <c r="AG55" s="923">
        <v>32.458977529649992</v>
      </c>
      <c r="AH55" s="948">
        <v>6.1019999999999998E-2</v>
      </c>
      <c r="AI55" s="937">
        <v>145.47022177930828</v>
      </c>
      <c r="AJ55" s="937">
        <v>12.41605</v>
      </c>
      <c r="AK55" s="792">
        <v>2.6162731357831728E-2</v>
      </c>
      <c r="AL55" s="923">
        <v>0.32483778067540664</v>
      </c>
      <c r="AM55" s="923">
        <v>0</v>
      </c>
      <c r="AN55" s="937">
        <v>12.740887780675408</v>
      </c>
      <c r="AO55" s="937">
        <v>158.2111095599837</v>
      </c>
      <c r="AP55" s="792">
        <v>0.33</v>
      </c>
      <c r="AQ55" s="937">
        <v>54.729178621829149</v>
      </c>
      <c r="AR55" s="886">
        <v>0</v>
      </c>
      <c r="AS55" s="923">
        <v>5.6147516544049472</v>
      </c>
      <c r="AT55" s="923">
        <v>53.042558879163536</v>
      </c>
      <c r="AU55" s="949">
        <v>6.6625874999999999</v>
      </c>
      <c r="AV55" s="944">
        <v>0.14389502246807465</v>
      </c>
      <c r="AW55" s="923">
        <v>0.95871317800801326</v>
      </c>
      <c r="AX55" s="23">
        <v>0</v>
      </c>
      <c r="AY55" s="937">
        <v>115.3930381790007</v>
      </c>
      <c r="AZ55" s="923" t="s">
        <v>63</v>
      </c>
      <c r="BA55" s="950">
        <v>115.3930381790007</v>
      </c>
      <c r="BB55" s="951">
        <v>158.2111095599837</v>
      </c>
      <c r="BL55" s="887"/>
      <c r="BN55" s="945"/>
    </row>
    <row r="56" spans="3:66">
      <c r="C56" s="841" t="s">
        <v>234</v>
      </c>
      <c r="D56" s="842" t="s">
        <v>170</v>
      </c>
      <c r="E56" s="842">
        <v>19</v>
      </c>
      <c r="F56" s="830">
        <v>50</v>
      </c>
      <c r="G56" s="830">
        <v>2025</v>
      </c>
      <c r="H56" s="830">
        <v>3.5</v>
      </c>
      <c r="I56" s="830">
        <v>2028</v>
      </c>
      <c r="J56" s="830">
        <v>40</v>
      </c>
      <c r="K56" s="843">
        <v>2539.6384950521956</v>
      </c>
      <c r="L56" s="843">
        <v>6.6625874999999999</v>
      </c>
      <c r="M56" s="844">
        <v>0.87</v>
      </c>
      <c r="N56" s="844">
        <v>0.98</v>
      </c>
      <c r="O56" s="845">
        <v>12.41605</v>
      </c>
      <c r="P56" s="844">
        <v>0.03</v>
      </c>
      <c r="Q56" s="845">
        <v>32.458977529649992</v>
      </c>
      <c r="R56" s="829">
        <v>9409.2119999999995</v>
      </c>
      <c r="S56" s="836">
        <v>0.36118783528071347</v>
      </c>
      <c r="T56" s="836">
        <v>2.9000000000000001E-2</v>
      </c>
      <c r="U56" s="846">
        <v>3.9E-2</v>
      </c>
      <c r="V56" s="847">
        <v>27</v>
      </c>
      <c r="W56" s="848">
        <v>1.5039999999999999E-3</v>
      </c>
      <c r="X56" s="848">
        <v>7.9912500000000001E-3</v>
      </c>
      <c r="Y56" s="849">
        <v>0</v>
      </c>
      <c r="Z56" s="850">
        <v>117</v>
      </c>
      <c r="AD56" s="952" t="s">
        <v>170</v>
      </c>
      <c r="AE56" s="947">
        <v>19</v>
      </c>
      <c r="AF56" s="923">
        <v>2539.6384950521956</v>
      </c>
      <c r="AG56" s="923">
        <v>32.458977529649992</v>
      </c>
      <c r="AH56" s="948">
        <v>6.1019999999999998E-2</v>
      </c>
      <c r="AI56" s="937">
        <v>156.94938777694421</v>
      </c>
      <c r="AJ56" s="937">
        <v>12.41605</v>
      </c>
      <c r="AK56" s="792">
        <v>2.6162731357831728E-2</v>
      </c>
      <c r="AL56" s="923">
        <v>0.32483778067540664</v>
      </c>
      <c r="AM56" s="923">
        <v>0</v>
      </c>
      <c r="AN56" s="937">
        <v>12.740887780675408</v>
      </c>
      <c r="AO56" s="937">
        <v>169.6902755576196</v>
      </c>
      <c r="AP56" s="792">
        <v>0.33</v>
      </c>
      <c r="AQ56" s="937">
        <v>58.700109159270653</v>
      </c>
      <c r="AR56" s="886">
        <v>0</v>
      </c>
      <c r="AS56" s="923">
        <v>5.6147516544049472</v>
      </c>
      <c r="AT56" s="923">
        <v>52.830388643646884</v>
      </c>
      <c r="AU56" s="949">
        <v>6.6625874999999999</v>
      </c>
      <c r="AV56" s="944">
        <v>0.14389502246807465</v>
      </c>
      <c r="AW56" s="923">
        <v>0.95871317800801326</v>
      </c>
      <c r="AX56" s="23">
        <v>0</v>
      </c>
      <c r="AY56" s="937">
        <v>119.15179848092555</v>
      </c>
      <c r="AZ56" s="923" t="s">
        <v>63</v>
      </c>
      <c r="BA56" s="950">
        <v>119.15179848092555</v>
      </c>
      <c r="BB56" s="951">
        <v>169.6902755576196</v>
      </c>
      <c r="BL56" s="887"/>
      <c r="BN56" s="945"/>
    </row>
    <row r="57" spans="3:66">
      <c r="C57" s="841" t="s">
        <v>235</v>
      </c>
      <c r="D57" s="842" t="s">
        <v>171</v>
      </c>
      <c r="E57" s="842">
        <v>497</v>
      </c>
      <c r="F57" s="830">
        <v>50</v>
      </c>
      <c r="G57" s="830">
        <v>2025</v>
      </c>
      <c r="H57" s="830">
        <v>3.5</v>
      </c>
      <c r="I57" s="830">
        <v>2028</v>
      </c>
      <c r="J57" s="830">
        <v>40</v>
      </c>
      <c r="K57" s="843">
        <v>2680.7295225550947</v>
      </c>
      <c r="L57" s="843">
        <v>6.6625874999999999</v>
      </c>
      <c r="M57" s="844">
        <v>0.87</v>
      </c>
      <c r="N57" s="844">
        <v>0.98</v>
      </c>
      <c r="O57" s="845">
        <v>12.41605</v>
      </c>
      <c r="P57" s="844">
        <v>0.03</v>
      </c>
      <c r="Q57" s="845">
        <v>32.458977529649992</v>
      </c>
      <c r="R57" s="829">
        <v>9484.7880000000005</v>
      </c>
      <c r="S57" s="836">
        <v>0.36118783528071347</v>
      </c>
      <c r="T57" s="836">
        <v>2.9000000000000001E-2</v>
      </c>
      <c r="U57" s="846">
        <v>3.9E-2</v>
      </c>
      <c r="V57" s="847">
        <v>27</v>
      </c>
      <c r="W57" s="848">
        <v>1.5039999999999999E-3</v>
      </c>
      <c r="X57" s="848">
        <v>7.9912500000000001E-3</v>
      </c>
      <c r="Y57" s="849">
        <v>0</v>
      </c>
      <c r="Z57" s="850">
        <v>117</v>
      </c>
      <c r="AD57" s="952" t="s">
        <v>171</v>
      </c>
      <c r="AE57" s="947">
        <v>497</v>
      </c>
      <c r="AF57" s="923">
        <v>2680.7295225550947</v>
      </c>
      <c r="AG57" s="923">
        <v>32.458977529649992</v>
      </c>
      <c r="AH57" s="948">
        <v>6.1019999999999998E-2</v>
      </c>
      <c r="AI57" s="937">
        <v>165.55876227517112</v>
      </c>
      <c r="AJ57" s="937">
        <v>12.41605</v>
      </c>
      <c r="AK57" s="792">
        <v>2.6162731357831728E-2</v>
      </c>
      <c r="AL57" s="923">
        <v>0.32483778067540664</v>
      </c>
      <c r="AM57" s="923">
        <v>0</v>
      </c>
      <c r="AN57" s="937">
        <v>12.740887780675408</v>
      </c>
      <c r="AO57" s="937">
        <v>178.29965005584654</v>
      </c>
      <c r="AP57" s="792">
        <v>0.33</v>
      </c>
      <c r="AQ57" s="937">
        <v>61.678307062351777</v>
      </c>
      <c r="AR57" s="886">
        <v>0</v>
      </c>
      <c r="AS57" s="923">
        <v>5.6147516544049472</v>
      </c>
      <c r="AT57" s="923">
        <v>53.254729114680202</v>
      </c>
      <c r="AU57" s="949">
        <v>6.6625874999999999</v>
      </c>
      <c r="AV57" s="944">
        <v>0.14389502246807465</v>
      </c>
      <c r="AW57" s="923">
        <v>0.95871317800801326</v>
      </c>
      <c r="AX57" s="23">
        <v>0</v>
      </c>
      <c r="AY57" s="937">
        <v>122.55433685503999</v>
      </c>
      <c r="AZ57" s="923" t="s">
        <v>63</v>
      </c>
      <c r="BA57" s="950">
        <v>122.55433685503999</v>
      </c>
      <c r="BB57" s="951">
        <v>178.29965005584654</v>
      </c>
      <c r="BL57" s="887"/>
      <c r="BN57" s="945"/>
    </row>
    <row r="58" spans="3:66">
      <c r="C58" s="841" t="s">
        <v>236</v>
      </c>
      <c r="D58" s="842" t="s">
        <v>172</v>
      </c>
      <c r="E58" s="842">
        <v>2353</v>
      </c>
      <c r="F58" s="830">
        <v>50</v>
      </c>
      <c r="G58" s="830">
        <v>2025</v>
      </c>
      <c r="H58" s="830">
        <v>3.5</v>
      </c>
      <c r="I58" s="830">
        <v>2028</v>
      </c>
      <c r="J58" s="830">
        <v>40</v>
      </c>
      <c r="K58" s="843">
        <v>2422.0626387997791</v>
      </c>
      <c r="L58" s="843">
        <v>6.6625874999999999</v>
      </c>
      <c r="M58" s="844">
        <v>0.87</v>
      </c>
      <c r="N58" s="844">
        <v>0.98</v>
      </c>
      <c r="O58" s="845">
        <v>12.41605</v>
      </c>
      <c r="P58" s="844">
        <v>0.03</v>
      </c>
      <c r="Q58" s="845">
        <v>32.458977529649992</v>
      </c>
      <c r="R58" s="829">
        <v>9352.5300000000007</v>
      </c>
      <c r="S58" s="836">
        <v>0.36118783528071347</v>
      </c>
      <c r="T58" s="836">
        <v>2.9000000000000001E-2</v>
      </c>
      <c r="U58" s="846">
        <v>3.9E-2</v>
      </c>
      <c r="V58" s="847">
        <v>27</v>
      </c>
      <c r="W58" s="848">
        <v>1.5039999999999999E-3</v>
      </c>
      <c r="X58" s="848">
        <v>7.9912500000000001E-3</v>
      </c>
      <c r="Y58" s="849">
        <v>0</v>
      </c>
      <c r="Z58" s="850">
        <v>117</v>
      </c>
      <c r="AD58" s="952" t="s">
        <v>172</v>
      </c>
      <c r="AE58" s="947">
        <v>2353</v>
      </c>
      <c r="AF58" s="923">
        <v>2422.0626387997791</v>
      </c>
      <c r="AG58" s="923">
        <v>32.458977529649992</v>
      </c>
      <c r="AH58" s="948">
        <v>6.1019999999999998E-2</v>
      </c>
      <c r="AI58" s="937">
        <v>149.77490902842175</v>
      </c>
      <c r="AJ58" s="937">
        <v>12.41605</v>
      </c>
      <c r="AK58" s="792">
        <v>2.6162731357831728E-2</v>
      </c>
      <c r="AL58" s="923">
        <v>0.32483778067540664</v>
      </c>
      <c r="AM58" s="923">
        <v>0</v>
      </c>
      <c r="AN58" s="937">
        <v>12.740887780675408</v>
      </c>
      <c r="AO58" s="937">
        <v>162.51579680909714</v>
      </c>
      <c r="AP58" s="792">
        <v>0.33</v>
      </c>
      <c r="AQ58" s="937">
        <v>56.218277573369704</v>
      </c>
      <c r="AR58" s="886">
        <v>0</v>
      </c>
      <c r="AS58" s="923">
        <v>5.6147516544049472</v>
      </c>
      <c r="AT58" s="923">
        <v>52.512133290371899</v>
      </c>
      <c r="AU58" s="949">
        <v>6.6625874999999999</v>
      </c>
      <c r="AV58" s="944">
        <v>0.14389502246807465</v>
      </c>
      <c r="AW58" s="923">
        <v>0.95871317800801326</v>
      </c>
      <c r="AX58" s="23">
        <v>0</v>
      </c>
      <c r="AY58" s="937">
        <v>116.35171154174962</v>
      </c>
      <c r="AZ58" s="923" t="s">
        <v>63</v>
      </c>
      <c r="BA58" s="950">
        <v>116.35171154174962</v>
      </c>
      <c r="BB58" s="951">
        <v>162.51579680909714</v>
      </c>
      <c r="BL58" s="887"/>
      <c r="BN58" s="945"/>
    </row>
    <row r="59" spans="3:66">
      <c r="C59" s="841" t="s">
        <v>237</v>
      </c>
      <c r="D59" s="842" t="s">
        <v>87</v>
      </c>
      <c r="E59" s="842">
        <v>2814</v>
      </c>
      <c r="F59" s="829">
        <v>50</v>
      </c>
      <c r="G59" s="830">
        <v>2025</v>
      </c>
      <c r="H59" s="830">
        <v>3.5</v>
      </c>
      <c r="I59" s="830">
        <v>2028</v>
      </c>
      <c r="J59" s="830">
        <v>40</v>
      </c>
      <c r="K59" s="843">
        <v>2375.0322962988125</v>
      </c>
      <c r="L59" s="843">
        <v>6.6625874999999999</v>
      </c>
      <c r="M59" s="844">
        <v>0.87</v>
      </c>
      <c r="N59" s="844">
        <v>0.98</v>
      </c>
      <c r="O59" s="845">
        <v>12.41605</v>
      </c>
      <c r="P59" s="844">
        <v>0.03</v>
      </c>
      <c r="Q59" s="845">
        <v>32.458977529649992</v>
      </c>
      <c r="R59" s="829">
        <v>9390.3179999999993</v>
      </c>
      <c r="S59" s="836">
        <v>0.36118783528071347</v>
      </c>
      <c r="T59" s="836">
        <v>2.9000000000000001E-2</v>
      </c>
      <c r="U59" s="846">
        <v>3.9E-2</v>
      </c>
      <c r="V59" s="847">
        <v>27</v>
      </c>
      <c r="W59" s="848">
        <v>1.5039999999999999E-3</v>
      </c>
      <c r="X59" s="848">
        <v>7.9912500000000001E-3</v>
      </c>
      <c r="Y59" s="849">
        <v>0</v>
      </c>
      <c r="Z59" s="850">
        <v>117</v>
      </c>
      <c r="AD59" s="952" t="s">
        <v>87</v>
      </c>
      <c r="AE59" s="947">
        <v>2814</v>
      </c>
      <c r="AF59" s="923">
        <v>2375.0322962988125</v>
      </c>
      <c r="AG59" s="923">
        <v>32.458977529649992</v>
      </c>
      <c r="AH59" s="948">
        <v>6.1019999999999998E-2</v>
      </c>
      <c r="AI59" s="937">
        <v>146.90511752901278</v>
      </c>
      <c r="AJ59" s="937">
        <v>12.41605</v>
      </c>
      <c r="AK59" s="792">
        <v>2.6162731357831728E-2</v>
      </c>
      <c r="AL59" s="923">
        <v>0.32483778067540664</v>
      </c>
      <c r="AM59" s="923">
        <v>0</v>
      </c>
      <c r="AN59" s="937">
        <v>12.740887780675408</v>
      </c>
      <c r="AO59" s="937">
        <v>159.64600530968818</v>
      </c>
      <c r="AP59" s="792">
        <v>0.33</v>
      </c>
      <c r="AQ59" s="937">
        <v>55.225544939009332</v>
      </c>
      <c r="AR59" s="886">
        <v>0</v>
      </c>
      <c r="AS59" s="923">
        <v>5.6147516544049472</v>
      </c>
      <c r="AT59" s="923">
        <v>52.724303525888551</v>
      </c>
      <c r="AU59" s="949">
        <v>6.6625874999999999</v>
      </c>
      <c r="AV59" s="944">
        <v>0.14389502246807465</v>
      </c>
      <c r="AW59" s="923">
        <v>0.95871317800801326</v>
      </c>
      <c r="AX59" s="23">
        <v>0</v>
      </c>
      <c r="AY59" s="937">
        <v>115.5711491429059</v>
      </c>
      <c r="AZ59" s="923" t="s">
        <v>63</v>
      </c>
      <c r="BA59" s="950">
        <v>115.5711491429059</v>
      </c>
      <c r="BB59" s="951">
        <v>159.64600530968818</v>
      </c>
      <c r="BL59" s="887"/>
      <c r="BN59" s="945"/>
    </row>
    <row r="60" spans="3:66">
      <c r="C60" s="841" t="s">
        <v>61</v>
      </c>
      <c r="D60" s="842" t="s">
        <v>88</v>
      </c>
      <c r="E60" s="842">
        <v>4225</v>
      </c>
      <c r="F60" s="829">
        <v>50</v>
      </c>
      <c r="G60" s="830">
        <v>2025</v>
      </c>
      <c r="H60" s="830">
        <v>3.5</v>
      </c>
      <c r="I60" s="830">
        <v>2028</v>
      </c>
      <c r="J60" s="830">
        <v>40</v>
      </c>
      <c r="K60" s="843">
        <v>2351.517125048329</v>
      </c>
      <c r="L60" s="843">
        <v>6.6625874999999999</v>
      </c>
      <c r="M60" s="844">
        <v>0.87</v>
      </c>
      <c r="N60" s="844">
        <v>0.98</v>
      </c>
      <c r="O60" s="845">
        <v>12.41605</v>
      </c>
      <c r="P60" s="844">
        <v>0.03</v>
      </c>
      <c r="Q60" s="845">
        <v>32.458977529649992</v>
      </c>
      <c r="R60" s="829">
        <v>9399.7649999999994</v>
      </c>
      <c r="S60" s="836">
        <v>0.36118783528071347</v>
      </c>
      <c r="T60" s="836">
        <v>2.9000000000000001E-2</v>
      </c>
      <c r="U60" s="846">
        <v>3.9E-2</v>
      </c>
      <c r="V60" s="847">
        <v>27</v>
      </c>
      <c r="W60" s="848">
        <v>1.5039999999999999E-3</v>
      </c>
      <c r="X60" s="848">
        <v>7.9912500000000001E-3</v>
      </c>
      <c r="Y60" s="849">
        <v>0</v>
      </c>
      <c r="Z60" s="850">
        <v>117</v>
      </c>
      <c r="AD60" s="952" t="s">
        <v>88</v>
      </c>
      <c r="AE60" s="947">
        <v>4225</v>
      </c>
      <c r="AF60" s="923">
        <v>2351.517125048329</v>
      </c>
      <c r="AG60" s="923">
        <v>32.458977529649992</v>
      </c>
      <c r="AH60" s="948">
        <v>6.1019999999999998E-2</v>
      </c>
      <c r="AI60" s="937">
        <v>145.47022177930828</v>
      </c>
      <c r="AJ60" s="937">
        <v>12.41605</v>
      </c>
      <c r="AK60" s="792">
        <v>2.6162731357831728E-2</v>
      </c>
      <c r="AL60" s="923">
        <v>0.32483778067540664</v>
      </c>
      <c r="AM60" s="923">
        <v>0</v>
      </c>
      <c r="AN60" s="937">
        <v>12.740887780675408</v>
      </c>
      <c r="AO60" s="937">
        <v>158.2111095599837</v>
      </c>
      <c r="AP60" s="792">
        <v>0.33</v>
      </c>
      <c r="AQ60" s="937">
        <v>54.729178621829149</v>
      </c>
      <c r="AR60" s="886">
        <v>0</v>
      </c>
      <c r="AS60" s="923">
        <v>5.6147516544049472</v>
      </c>
      <c r="AT60" s="923">
        <v>52.777346084767714</v>
      </c>
      <c r="AU60" s="949">
        <v>6.6625874999999999</v>
      </c>
      <c r="AV60" s="944">
        <v>0.14389502246807465</v>
      </c>
      <c r="AW60" s="923">
        <v>0.95871317800801326</v>
      </c>
      <c r="AX60" s="23">
        <v>0</v>
      </c>
      <c r="AY60" s="937">
        <v>115.12782538460488</v>
      </c>
      <c r="AZ60" s="923" t="s">
        <v>63</v>
      </c>
      <c r="BA60" s="950">
        <v>115.12782538460488</v>
      </c>
      <c r="BB60" s="951">
        <v>158.2111095599837</v>
      </c>
      <c r="BL60" s="887"/>
      <c r="BN60" s="945"/>
    </row>
    <row r="61" spans="3:66">
      <c r="C61" s="841" t="s">
        <v>238</v>
      </c>
      <c r="D61" s="842" t="s">
        <v>89</v>
      </c>
      <c r="E61" s="842">
        <v>6130</v>
      </c>
      <c r="F61" s="829">
        <v>50</v>
      </c>
      <c r="G61" s="830">
        <v>2025</v>
      </c>
      <c r="H61" s="830">
        <v>3.5</v>
      </c>
      <c r="I61" s="830">
        <v>2028</v>
      </c>
      <c r="J61" s="830">
        <v>40</v>
      </c>
      <c r="K61" s="843">
        <v>2328.0019537978455</v>
      </c>
      <c r="L61" s="843">
        <v>6.6625874999999999</v>
      </c>
      <c r="M61" s="844">
        <v>0.87</v>
      </c>
      <c r="N61" s="844">
        <v>0.98</v>
      </c>
      <c r="O61" s="845">
        <v>12.41605</v>
      </c>
      <c r="P61" s="844">
        <v>0.03</v>
      </c>
      <c r="Q61" s="845">
        <v>32.458977529649992</v>
      </c>
      <c r="R61" s="829">
        <v>9333.6360000000004</v>
      </c>
      <c r="S61" s="836">
        <v>0.36118783528071347</v>
      </c>
      <c r="T61" s="836">
        <v>2.9000000000000001E-2</v>
      </c>
      <c r="U61" s="846">
        <v>3.9E-2</v>
      </c>
      <c r="V61" s="847">
        <v>27</v>
      </c>
      <c r="W61" s="848">
        <v>1.5039999999999999E-3</v>
      </c>
      <c r="X61" s="848">
        <v>7.9912500000000001E-3</v>
      </c>
      <c r="Y61" s="849">
        <v>0</v>
      </c>
      <c r="Z61" s="850">
        <v>117</v>
      </c>
      <c r="AD61" s="952" t="s">
        <v>89</v>
      </c>
      <c r="AE61" s="947">
        <v>6130</v>
      </c>
      <c r="AF61" s="923">
        <v>2328.0019537978455</v>
      </c>
      <c r="AG61" s="923">
        <v>32.458977529649992</v>
      </c>
      <c r="AH61" s="948">
        <v>6.1019999999999998E-2</v>
      </c>
      <c r="AI61" s="937">
        <v>144.03532602960377</v>
      </c>
      <c r="AJ61" s="937">
        <v>12.41605</v>
      </c>
      <c r="AK61" s="792">
        <v>2.6162731357831728E-2</v>
      </c>
      <c r="AL61" s="923">
        <v>0.32483778067540664</v>
      </c>
      <c r="AM61" s="923">
        <v>0</v>
      </c>
      <c r="AN61" s="937">
        <v>12.740887780675408</v>
      </c>
      <c r="AO61" s="937">
        <v>156.77621381027916</v>
      </c>
      <c r="AP61" s="792">
        <v>0.33</v>
      </c>
      <c r="AQ61" s="937">
        <v>54.232812304648938</v>
      </c>
      <c r="AR61" s="886">
        <v>0</v>
      </c>
      <c r="AS61" s="923">
        <v>5.6147516544049472</v>
      </c>
      <c r="AT61" s="923">
        <v>52.406048172613573</v>
      </c>
      <c r="AU61" s="949">
        <v>6.6625874999999999</v>
      </c>
      <c r="AV61" s="944">
        <v>0.14389502246807465</v>
      </c>
      <c r="AW61" s="923">
        <v>0.95871317800801326</v>
      </c>
      <c r="AX61" s="23">
        <v>0</v>
      </c>
      <c r="AY61" s="937">
        <v>114.26016115527052</v>
      </c>
      <c r="AZ61" s="923" t="s">
        <v>63</v>
      </c>
      <c r="BA61" s="950">
        <v>114.26016115527052</v>
      </c>
      <c r="BB61" s="951">
        <v>156.77621381027916</v>
      </c>
      <c r="BL61" s="887"/>
      <c r="BN61" s="945"/>
    </row>
    <row r="62" spans="3:66">
      <c r="C62" s="826" t="s">
        <v>18</v>
      </c>
      <c r="D62" s="827" t="s">
        <v>90</v>
      </c>
      <c r="E62" s="827">
        <v>0</v>
      </c>
      <c r="F62" s="852">
        <v>211</v>
      </c>
      <c r="G62" s="853">
        <v>2025</v>
      </c>
      <c r="H62" s="854">
        <v>3.5</v>
      </c>
      <c r="I62" s="855">
        <v>2028</v>
      </c>
      <c r="J62" s="853">
        <v>40</v>
      </c>
      <c r="K62" s="856">
        <v>1610.416817617818</v>
      </c>
      <c r="L62" s="856">
        <v>5.3300700000000001</v>
      </c>
      <c r="M62" s="857">
        <v>0.87</v>
      </c>
      <c r="N62" s="857">
        <v>0.98</v>
      </c>
      <c r="O62" s="858">
        <v>9.9328400000000006</v>
      </c>
      <c r="P62" s="857">
        <v>0.03</v>
      </c>
      <c r="Q62" s="858">
        <v>32.458977529649992</v>
      </c>
      <c r="R62" s="852">
        <v>9447</v>
      </c>
      <c r="S62" s="859">
        <v>0.36118783528071347</v>
      </c>
      <c r="T62" s="859">
        <v>2.9000000000000001E-2</v>
      </c>
      <c r="U62" s="860">
        <v>3.9E-2</v>
      </c>
      <c r="V62" s="861">
        <v>27</v>
      </c>
      <c r="W62" s="862">
        <v>1.5039999999999999E-3</v>
      </c>
      <c r="X62" s="862">
        <v>7.9912500000000001E-3</v>
      </c>
      <c r="Y62" s="863">
        <v>0</v>
      </c>
      <c r="Z62" s="696">
        <v>117</v>
      </c>
      <c r="AD62" s="946" t="s">
        <v>90</v>
      </c>
      <c r="AE62" s="947">
        <v>0</v>
      </c>
      <c r="AF62" s="923">
        <v>1610.416817617818</v>
      </c>
      <c r="AG62" s="923">
        <v>32.458977529649992</v>
      </c>
      <c r="AH62" s="948">
        <v>6.105E-2</v>
      </c>
      <c r="AI62" s="937">
        <v>100.29756729375292</v>
      </c>
      <c r="AJ62" s="937">
        <v>9.9328400000000006</v>
      </c>
      <c r="AK62" s="792">
        <v>2.6162731357831728E-2</v>
      </c>
      <c r="AL62" s="923">
        <v>0.25987022454032532</v>
      </c>
      <c r="AM62" s="923">
        <v>0</v>
      </c>
      <c r="AN62" s="937">
        <v>10.192710224540326</v>
      </c>
      <c r="AO62" s="937">
        <v>110.49027751829324</v>
      </c>
      <c r="AP62" s="792">
        <v>0.33</v>
      </c>
      <c r="AQ62" s="937">
        <v>38.221349632729087</v>
      </c>
      <c r="AR62" s="886">
        <v>0</v>
      </c>
      <c r="AS62" s="923">
        <v>5.6147516544049472</v>
      </c>
      <c r="AT62" s="923">
        <v>53.042558879163536</v>
      </c>
      <c r="AU62" s="949">
        <v>5.3300700000000001</v>
      </c>
      <c r="AV62" s="944">
        <v>0.14389502246807465</v>
      </c>
      <c r="AW62" s="923">
        <v>0.7669705424064106</v>
      </c>
      <c r="AX62" s="23">
        <v>0</v>
      </c>
      <c r="AY62" s="937">
        <v>97.360949054299041</v>
      </c>
      <c r="AZ62" s="923" t="s">
        <v>63</v>
      </c>
      <c r="BA62" s="950">
        <v>97.360949054299041</v>
      </c>
      <c r="BB62" s="951">
        <v>110.49027751829324</v>
      </c>
      <c r="BL62" s="887"/>
      <c r="BN62" s="945"/>
    </row>
    <row r="63" spans="3:66">
      <c r="C63" s="841" t="s">
        <v>234</v>
      </c>
      <c r="D63" s="842" t="s">
        <v>170</v>
      </c>
      <c r="E63" s="842">
        <v>19</v>
      </c>
      <c r="F63" s="830">
        <v>211</v>
      </c>
      <c r="G63" s="830">
        <v>2025</v>
      </c>
      <c r="H63" s="830">
        <v>3.5</v>
      </c>
      <c r="I63" s="830">
        <v>2028</v>
      </c>
      <c r="J63" s="830">
        <v>40</v>
      </c>
      <c r="K63" s="843">
        <v>1739.2501630272436</v>
      </c>
      <c r="L63" s="843">
        <v>5.3300700000000001</v>
      </c>
      <c r="M63" s="844">
        <v>0.87</v>
      </c>
      <c r="N63" s="844">
        <v>0.98</v>
      </c>
      <c r="O63" s="845">
        <v>9.9328400000000006</v>
      </c>
      <c r="P63" s="844">
        <v>0.03</v>
      </c>
      <c r="Q63" s="845">
        <v>32.458977529649992</v>
      </c>
      <c r="R63" s="829">
        <v>9409.2119999999995</v>
      </c>
      <c r="S63" s="836">
        <v>0.36118783528071347</v>
      </c>
      <c r="T63" s="836">
        <v>2.9000000000000001E-2</v>
      </c>
      <c r="U63" s="846">
        <v>3.9E-2</v>
      </c>
      <c r="V63" s="847">
        <v>27</v>
      </c>
      <c r="W63" s="848">
        <v>1.5039999999999999E-3</v>
      </c>
      <c r="X63" s="848">
        <v>7.9912500000000001E-3</v>
      </c>
      <c r="Y63" s="849">
        <v>0</v>
      </c>
      <c r="Z63" s="850">
        <v>117</v>
      </c>
      <c r="AD63" s="952" t="s">
        <v>170</v>
      </c>
      <c r="AE63" s="947">
        <v>19</v>
      </c>
      <c r="AF63" s="923">
        <v>1739.2501630272436</v>
      </c>
      <c r="AG63" s="923">
        <v>32.458977529649992</v>
      </c>
      <c r="AH63" s="948">
        <v>6.105E-2</v>
      </c>
      <c r="AI63" s="937">
        <v>108.16284303099835</v>
      </c>
      <c r="AJ63" s="937">
        <v>9.9328400000000006</v>
      </c>
      <c r="AK63" s="792">
        <v>2.6162731357831728E-2</v>
      </c>
      <c r="AL63" s="923">
        <v>0.25987022454032532</v>
      </c>
      <c r="AM63" s="923">
        <v>0</v>
      </c>
      <c r="AN63" s="937">
        <v>10.192710224540326</v>
      </c>
      <c r="AO63" s="937">
        <v>118.35555325553867</v>
      </c>
      <c r="AP63" s="792">
        <v>0.33</v>
      </c>
      <c r="AQ63" s="937">
        <v>40.942145169343661</v>
      </c>
      <c r="AR63" s="886">
        <v>0</v>
      </c>
      <c r="AS63" s="923">
        <v>5.6147516544049472</v>
      </c>
      <c r="AT63" s="923">
        <v>52.830388643646884</v>
      </c>
      <c r="AU63" s="949">
        <v>5.3300700000000001</v>
      </c>
      <c r="AV63" s="944">
        <v>0.14389502246807465</v>
      </c>
      <c r="AW63" s="923">
        <v>0.7669705424064106</v>
      </c>
      <c r="AX63" s="23">
        <v>0</v>
      </c>
      <c r="AY63" s="937">
        <v>99.869574355396963</v>
      </c>
      <c r="AZ63" s="923" t="s">
        <v>63</v>
      </c>
      <c r="BA63" s="950">
        <v>99.869574355396963</v>
      </c>
      <c r="BB63" s="951">
        <v>118.35555325553867</v>
      </c>
      <c r="BL63" s="887"/>
      <c r="BN63" s="945"/>
    </row>
    <row r="64" spans="3:66">
      <c r="C64" s="841" t="s">
        <v>235</v>
      </c>
      <c r="D64" s="842" t="s">
        <v>171</v>
      </c>
      <c r="E64" s="842">
        <v>497</v>
      </c>
      <c r="F64" s="830">
        <v>211</v>
      </c>
      <c r="G64" s="830">
        <v>2025</v>
      </c>
      <c r="H64" s="830">
        <v>3.5</v>
      </c>
      <c r="I64" s="830">
        <v>2028</v>
      </c>
      <c r="J64" s="830">
        <v>40</v>
      </c>
      <c r="K64" s="843">
        <v>1835.8751720843122</v>
      </c>
      <c r="L64" s="843">
        <v>5.3300700000000001</v>
      </c>
      <c r="M64" s="844">
        <v>0.87</v>
      </c>
      <c r="N64" s="844">
        <v>0.98</v>
      </c>
      <c r="O64" s="845">
        <v>9.9328400000000006</v>
      </c>
      <c r="P64" s="844">
        <v>0.03</v>
      </c>
      <c r="Q64" s="845">
        <v>32.458977529649992</v>
      </c>
      <c r="R64" s="829">
        <v>9484.7880000000005</v>
      </c>
      <c r="S64" s="836">
        <v>0.36118783528071347</v>
      </c>
      <c r="T64" s="836">
        <v>2.9000000000000001E-2</v>
      </c>
      <c r="U64" s="846">
        <v>3.9E-2</v>
      </c>
      <c r="V64" s="847">
        <v>27</v>
      </c>
      <c r="W64" s="848">
        <v>1.5039999999999999E-3</v>
      </c>
      <c r="X64" s="848">
        <v>7.9912500000000001E-3</v>
      </c>
      <c r="Y64" s="849">
        <v>0</v>
      </c>
      <c r="Z64" s="850">
        <v>117</v>
      </c>
      <c r="AD64" s="952" t="s">
        <v>171</v>
      </c>
      <c r="AE64" s="947">
        <v>497</v>
      </c>
      <c r="AF64" s="923">
        <v>1835.8751720843122</v>
      </c>
      <c r="AG64" s="923">
        <v>32.458977529649992</v>
      </c>
      <c r="AH64" s="948">
        <v>6.105E-2</v>
      </c>
      <c r="AI64" s="937">
        <v>114.06179983393238</v>
      </c>
      <c r="AJ64" s="937">
        <v>9.9328400000000006</v>
      </c>
      <c r="AK64" s="792">
        <v>2.6162731357831728E-2</v>
      </c>
      <c r="AL64" s="923">
        <v>0.25987022454032532</v>
      </c>
      <c r="AM64" s="923">
        <v>0</v>
      </c>
      <c r="AN64" s="937">
        <v>10.192710224540326</v>
      </c>
      <c r="AO64" s="937">
        <v>124.2545100584727</v>
      </c>
      <c r="AP64" s="792">
        <v>0.33</v>
      </c>
      <c r="AQ64" s="937">
        <v>42.982741821804588</v>
      </c>
      <c r="AR64" s="886">
        <v>0</v>
      </c>
      <c r="AS64" s="923">
        <v>5.6147516544049472</v>
      </c>
      <c r="AT64" s="923">
        <v>53.254729114680202</v>
      </c>
      <c r="AU64" s="949">
        <v>5.3300700000000001</v>
      </c>
      <c r="AV64" s="944">
        <v>0.14389502246807465</v>
      </c>
      <c r="AW64" s="923">
        <v>0.7669705424064106</v>
      </c>
      <c r="AX64" s="23">
        <v>0</v>
      </c>
      <c r="AY64" s="937">
        <v>102.3345114788912</v>
      </c>
      <c r="AZ64" s="923" t="s">
        <v>63</v>
      </c>
      <c r="BA64" s="950">
        <v>102.3345114788912</v>
      </c>
      <c r="BB64" s="951">
        <v>124.2545100584727</v>
      </c>
      <c r="BL64" s="887"/>
      <c r="BN64" s="945"/>
    </row>
    <row r="65" spans="3:66">
      <c r="C65" s="841" t="s">
        <v>236</v>
      </c>
      <c r="D65" s="842" t="s">
        <v>172</v>
      </c>
      <c r="E65" s="842">
        <v>2353</v>
      </c>
      <c r="F65" s="830">
        <v>211</v>
      </c>
      <c r="G65" s="830">
        <v>2025</v>
      </c>
      <c r="H65" s="830">
        <v>3.5</v>
      </c>
      <c r="I65" s="830">
        <v>2028</v>
      </c>
      <c r="J65" s="830">
        <v>40</v>
      </c>
      <c r="K65" s="843">
        <v>1658.7293221463526</v>
      </c>
      <c r="L65" s="843">
        <v>5.3300700000000001</v>
      </c>
      <c r="M65" s="844">
        <v>0.87</v>
      </c>
      <c r="N65" s="844">
        <v>0.98</v>
      </c>
      <c r="O65" s="845">
        <v>9.9328400000000006</v>
      </c>
      <c r="P65" s="844">
        <v>0.03</v>
      </c>
      <c r="Q65" s="845">
        <v>32.458977529649992</v>
      </c>
      <c r="R65" s="829">
        <v>9352.5300000000007</v>
      </c>
      <c r="S65" s="836">
        <v>0.36118783528071347</v>
      </c>
      <c r="T65" s="836">
        <v>2.9000000000000001E-2</v>
      </c>
      <c r="U65" s="846">
        <v>3.9E-2</v>
      </c>
      <c r="V65" s="847">
        <v>27</v>
      </c>
      <c r="W65" s="848">
        <v>1.5039999999999999E-3</v>
      </c>
      <c r="X65" s="848">
        <v>7.9912500000000001E-3</v>
      </c>
      <c r="Y65" s="849">
        <v>0</v>
      </c>
      <c r="Z65" s="850">
        <v>117</v>
      </c>
      <c r="AD65" s="952" t="s">
        <v>172</v>
      </c>
      <c r="AE65" s="947">
        <v>2353</v>
      </c>
      <c r="AF65" s="923">
        <v>1658.7293221463526</v>
      </c>
      <c r="AG65" s="923">
        <v>32.458977529649992</v>
      </c>
      <c r="AH65" s="948">
        <v>6.105E-2</v>
      </c>
      <c r="AI65" s="937">
        <v>103.24704569521995</v>
      </c>
      <c r="AJ65" s="937">
        <v>9.9328400000000006</v>
      </c>
      <c r="AK65" s="792">
        <v>2.6162731357831728E-2</v>
      </c>
      <c r="AL65" s="923">
        <v>0.25987022454032532</v>
      </c>
      <c r="AM65" s="923">
        <v>0</v>
      </c>
      <c r="AN65" s="937">
        <v>10.192710224540326</v>
      </c>
      <c r="AO65" s="937">
        <v>113.43975591976027</v>
      </c>
      <c r="AP65" s="792">
        <v>0.33</v>
      </c>
      <c r="AQ65" s="937">
        <v>39.241647958959554</v>
      </c>
      <c r="AR65" s="886">
        <v>0</v>
      </c>
      <c r="AS65" s="923">
        <v>5.6147516544049472</v>
      </c>
      <c r="AT65" s="923">
        <v>52.512133290371899</v>
      </c>
      <c r="AU65" s="949">
        <v>5.3300700000000001</v>
      </c>
      <c r="AV65" s="944">
        <v>0.14389502246807465</v>
      </c>
      <c r="AW65" s="923">
        <v>0.7669705424064106</v>
      </c>
      <c r="AX65" s="23">
        <v>0</v>
      </c>
      <c r="AY65" s="937">
        <v>97.850821791737872</v>
      </c>
      <c r="AZ65" s="923" t="s">
        <v>63</v>
      </c>
      <c r="BA65" s="950">
        <v>97.850821791737872</v>
      </c>
      <c r="BB65" s="951">
        <v>113.43975591976027</v>
      </c>
      <c r="BL65" s="887"/>
      <c r="BN65" s="945"/>
    </row>
    <row r="66" spans="3:66">
      <c r="C66" s="841" t="s">
        <v>237</v>
      </c>
      <c r="D66" s="842" t="s">
        <v>87</v>
      </c>
      <c r="E66" s="842">
        <v>2814</v>
      </c>
      <c r="F66" s="829">
        <v>211</v>
      </c>
      <c r="G66" s="830">
        <v>2025</v>
      </c>
      <c r="H66" s="830">
        <v>3.5</v>
      </c>
      <c r="I66" s="830">
        <v>2028</v>
      </c>
      <c r="J66" s="830">
        <v>40</v>
      </c>
      <c r="K66" s="843">
        <v>1626.5209857939963</v>
      </c>
      <c r="L66" s="843">
        <v>5.3300700000000001</v>
      </c>
      <c r="M66" s="844">
        <v>0.87</v>
      </c>
      <c r="N66" s="844">
        <v>0.98</v>
      </c>
      <c r="O66" s="845">
        <v>9.9328400000000006</v>
      </c>
      <c r="P66" s="844">
        <v>0.03</v>
      </c>
      <c r="Q66" s="845">
        <v>32.458977529649992</v>
      </c>
      <c r="R66" s="829">
        <v>9390.3179999999993</v>
      </c>
      <c r="S66" s="836">
        <v>0.36118783528071347</v>
      </c>
      <c r="T66" s="836">
        <v>2.9000000000000001E-2</v>
      </c>
      <c r="U66" s="846">
        <v>3.9E-2</v>
      </c>
      <c r="V66" s="847">
        <v>27</v>
      </c>
      <c r="W66" s="848">
        <v>1.5039999999999999E-3</v>
      </c>
      <c r="X66" s="848">
        <v>7.9912500000000001E-3</v>
      </c>
      <c r="Y66" s="849">
        <v>0</v>
      </c>
      <c r="Z66" s="850">
        <v>117</v>
      </c>
      <c r="AD66" s="952" t="s">
        <v>87</v>
      </c>
      <c r="AE66" s="947">
        <v>2814</v>
      </c>
      <c r="AF66" s="923">
        <v>1626.5209857939963</v>
      </c>
      <c r="AG66" s="923">
        <v>32.458977529649992</v>
      </c>
      <c r="AH66" s="948">
        <v>6.105E-2</v>
      </c>
      <c r="AI66" s="937">
        <v>101.28072676090861</v>
      </c>
      <c r="AJ66" s="937">
        <v>9.9328400000000006</v>
      </c>
      <c r="AK66" s="792">
        <v>2.6162731357831728E-2</v>
      </c>
      <c r="AL66" s="923">
        <v>0.25987022454032532</v>
      </c>
      <c r="AM66" s="923">
        <v>0</v>
      </c>
      <c r="AN66" s="937">
        <v>10.192710224540326</v>
      </c>
      <c r="AO66" s="937">
        <v>111.47343698544893</v>
      </c>
      <c r="AP66" s="792">
        <v>0.33</v>
      </c>
      <c r="AQ66" s="937">
        <v>38.561449074805907</v>
      </c>
      <c r="AR66" s="886">
        <v>0</v>
      </c>
      <c r="AS66" s="923">
        <v>5.6147516544049472</v>
      </c>
      <c r="AT66" s="923">
        <v>52.724303525888551</v>
      </c>
      <c r="AU66" s="949">
        <v>5.3300700000000001</v>
      </c>
      <c r="AV66" s="944">
        <v>0.14389502246807465</v>
      </c>
      <c r="AW66" s="923">
        <v>0.7669705424064106</v>
      </c>
      <c r="AX66" s="23">
        <v>0</v>
      </c>
      <c r="AY66" s="937">
        <v>97.382793143100869</v>
      </c>
      <c r="AZ66" s="923" t="s">
        <v>63</v>
      </c>
      <c r="BA66" s="950">
        <v>97.382793143100869</v>
      </c>
      <c r="BB66" s="951">
        <v>111.47343698544893</v>
      </c>
      <c r="BL66" s="887"/>
      <c r="BN66" s="945"/>
    </row>
    <row r="67" spans="3:66">
      <c r="C67" s="841" t="s">
        <v>61</v>
      </c>
      <c r="D67" s="842" t="s">
        <v>88</v>
      </c>
      <c r="E67" s="842">
        <v>4225</v>
      </c>
      <c r="F67" s="829">
        <v>211</v>
      </c>
      <c r="G67" s="830">
        <v>2025</v>
      </c>
      <c r="H67" s="830">
        <v>3.5</v>
      </c>
      <c r="I67" s="830">
        <v>2028</v>
      </c>
      <c r="J67" s="830">
        <v>40</v>
      </c>
      <c r="K67" s="843">
        <v>1610.416817617818</v>
      </c>
      <c r="L67" s="843">
        <v>5.3300700000000001</v>
      </c>
      <c r="M67" s="844">
        <v>0.87</v>
      </c>
      <c r="N67" s="844">
        <v>0.98</v>
      </c>
      <c r="O67" s="845">
        <v>9.9328400000000006</v>
      </c>
      <c r="P67" s="844">
        <v>0.03</v>
      </c>
      <c r="Q67" s="845">
        <v>32.458977529649992</v>
      </c>
      <c r="R67" s="829">
        <v>9399.7649999999994</v>
      </c>
      <c r="S67" s="836">
        <v>0.36118783528071347</v>
      </c>
      <c r="T67" s="836">
        <v>2.9000000000000001E-2</v>
      </c>
      <c r="U67" s="846">
        <v>3.9E-2</v>
      </c>
      <c r="V67" s="847">
        <v>27</v>
      </c>
      <c r="W67" s="848">
        <v>1.5039999999999999E-3</v>
      </c>
      <c r="X67" s="848">
        <v>7.9912500000000001E-3</v>
      </c>
      <c r="Y67" s="849">
        <v>0</v>
      </c>
      <c r="Z67" s="850">
        <v>117</v>
      </c>
      <c r="AD67" s="952" t="s">
        <v>88</v>
      </c>
      <c r="AE67" s="947">
        <v>4225</v>
      </c>
      <c r="AF67" s="923">
        <v>1610.416817617818</v>
      </c>
      <c r="AG67" s="923">
        <v>32.458977529649992</v>
      </c>
      <c r="AH67" s="948">
        <v>6.105E-2</v>
      </c>
      <c r="AI67" s="937">
        <v>100.29756729375292</v>
      </c>
      <c r="AJ67" s="937">
        <v>9.9328400000000006</v>
      </c>
      <c r="AK67" s="792">
        <v>2.6162731357831728E-2</v>
      </c>
      <c r="AL67" s="923">
        <v>0.25987022454032532</v>
      </c>
      <c r="AM67" s="923">
        <v>0</v>
      </c>
      <c r="AN67" s="937">
        <v>10.192710224540326</v>
      </c>
      <c r="AO67" s="937">
        <v>110.49027751829324</v>
      </c>
      <c r="AP67" s="792">
        <v>0.33</v>
      </c>
      <c r="AQ67" s="937">
        <v>38.221349632729087</v>
      </c>
      <c r="AR67" s="886">
        <v>0</v>
      </c>
      <c r="AS67" s="923">
        <v>5.6147516544049472</v>
      </c>
      <c r="AT67" s="923">
        <v>52.777346084767714</v>
      </c>
      <c r="AU67" s="949">
        <v>5.3300700000000001</v>
      </c>
      <c r="AV67" s="944">
        <v>0.14389502246807465</v>
      </c>
      <c r="AW67" s="923">
        <v>0.7669705424064106</v>
      </c>
      <c r="AX67" s="23">
        <v>0</v>
      </c>
      <c r="AY67" s="937">
        <v>97.095736259903219</v>
      </c>
      <c r="AZ67" s="923" t="s">
        <v>63</v>
      </c>
      <c r="BA67" s="950">
        <v>97.095736259903219</v>
      </c>
      <c r="BB67" s="951">
        <v>110.49027751829324</v>
      </c>
      <c r="BL67" s="887"/>
      <c r="BN67" s="945"/>
    </row>
    <row r="68" spans="3:66">
      <c r="C68" s="841" t="s">
        <v>238</v>
      </c>
      <c r="D68" s="842" t="s">
        <v>89</v>
      </c>
      <c r="E68" s="842">
        <v>6130</v>
      </c>
      <c r="F68" s="829">
        <v>211</v>
      </c>
      <c r="G68" s="830">
        <v>2025</v>
      </c>
      <c r="H68" s="830">
        <v>3.5</v>
      </c>
      <c r="I68" s="830">
        <v>2028</v>
      </c>
      <c r="J68" s="830">
        <v>40</v>
      </c>
      <c r="K68" s="843">
        <v>1594.3126494416397</v>
      </c>
      <c r="L68" s="843">
        <v>5.3300700000000001</v>
      </c>
      <c r="M68" s="844">
        <v>0.87</v>
      </c>
      <c r="N68" s="844">
        <v>0.98</v>
      </c>
      <c r="O68" s="845">
        <v>9.9328400000000006</v>
      </c>
      <c r="P68" s="844">
        <v>0.03</v>
      </c>
      <c r="Q68" s="845">
        <v>32.458977529649992</v>
      </c>
      <c r="R68" s="829">
        <v>9333.6360000000004</v>
      </c>
      <c r="S68" s="836">
        <v>0.36118783528071347</v>
      </c>
      <c r="T68" s="836">
        <v>2.9000000000000001E-2</v>
      </c>
      <c r="U68" s="846">
        <v>3.9E-2</v>
      </c>
      <c r="V68" s="847">
        <v>27</v>
      </c>
      <c r="W68" s="848">
        <v>1.5039999999999999E-3</v>
      </c>
      <c r="X68" s="848">
        <v>7.9912500000000001E-3</v>
      </c>
      <c r="Y68" s="849">
        <v>0</v>
      </c>
      <c r="Z68" s="850">
        <v>117</v>
      </c>
      <c r="AD68" s="952" t="s">
        <v>89</v>
      </c>
      <c r="AE68" s="947">
        <v>6130</v>
      </c>
      <c r="AF68" s="923">
        <v>1594.3126494416397</v>
      </c>
      <c r="AG68" s="923">
        <v>32.458977529649992</v>
      </c>
      <c r="AH68" s="948">
        <v>6.105E-2</v>
      </c>
      <c r="AI68" s="937">
        <v>99.314407826597233</v>
      </c>
      <c r="AJ68" s="937">
        <v>9.9328400000000006</v>
      </c>
      <c r="AK68" s="792">
        <v>2.6162731357831728E-2</v>
      </c>
      <c r="AL68" s="923">
        <v>0.25987022454032532</v>
      </c>
      <c r="AM68" s="923">
        <v>0</v>
      </c>
      <c r="AN68" s="937">
        <v>10.192710224540326</v>
      </c>
      <c r="AO68" s="937">
        <v>109.50711805113755</v>
      </c>
      <c r="AP68" s="792">
        <v>0.33</v>
      </c>
      <c r="AQ68" s="937">
        <v>37.881250190652253</v>
      </c>
      <c r="AR68" s="886">
        <v>0</v>
      </c>
      <c r="AS68" s="923">
        <v>5.6147516544049472</v>
      </c>
      <c r="AT68" s="923">
        <v>52.406048172613573</v>
      </c>
      <c r="AU68" s="949">
        <v>5.3300700000000001</v>
      </c>
      <c r="AV68" s="944">
        <v>0.14389502246807465</v>
      </c>
      <c r="AW68" s="923">
        <v>0.7669705424064106</v>
      </c>
      <c r="AX68" s="23">
        <v>0</v>
      </c>
      <c r="AY68" s="937">
        <v>96.384338905672237</v>
      </c>
      <c r="AZ68" s="923" t="s">
        <v>63</v>
      </c>
      <c r="BA68" s="950">
        <v>96.384338905672237</v>
      </c>
      <c r="BB68" s="951">
        <v>109.50711805113755</v>
      </c>
      <c r="BL68" s="887"/>
      <c r="BN68" s="945"/>
    </row>
    <row r="69" spans="3:66">
      <c r="C69" s="826" t="s">
        <v>18</v>
      </c>
      <c r="D69" s="827" t="s">
        <v>91</v>
      </c>
      <c r="E69" s="827">
        <v>0</v>
      </c>
      <c r="F69" s="852">
        <v>233</v>
      </c>
      <c r="G69" s="853">
        <v>2025</v>
      </c>
      <c r="H69" s="854">
        <v>5</v>
      </c>
      <c r="I69" s="855">
        <v>2030</v>
      </c>
      <c r="J69" s="853">
        <v>40</v>
      </c>
      <c r="K69" s="856">
        <v>1248.2299521302555</v>
      </c>
      <c r="L69" s="856">
        <v>6.9761574</v>
      </c>
      <c r="M69" s="857">
        <v>1</v>
      </c>
      <c r="N69" s="857">
        <v>0.99</v>
      </c>
      <c r="O69" s="858">
        <v>27.922499999999999</v>
      </c>
      <c r="P69" s="857">
        <v>0.03</v>
      </c>
      <c r="Q69" s="858">
        <v>12.130040121265498</v>
      </c>
      <c r="R69" s="852">
        <v>9717</v>
      </c>
      <c r="S69" s="859">
        <v>0.35115174229668622</v>
      </c>
      <c r="T69" s="859">
        <v>2.7E-2</v>
      </c>
      <c r="U69" s="860">
        <v>3.9E-2</v>
      </c>
      <c r="V69" s="861">
        <v>28.4</v>
      </c>
      <c r="W69" s="862">
        <v>1.5039999999999999E-3</v>
      </c>
      <c r="X69" s="862">
        <v>7.9912500000000001E-3</v>
      </c>
      <c r="Y69" s="863">
        <v>0</v>
      </c>
      <c r="Z69" s="696">
        <v>117</v>
      </c>
      <c r="AD69" s="946" t="s">
        <v>91</v>
      </c>
      <c r="AE69" s="947">
        <v>0</v>
      </c>
      <c r="AF69" s="923">
        <v>1248.2299521302555</v>
      </c>
      <c r="AG69" s="923">
        <v>12.130040121265498</v>
      </c>
      <c r="AH69" s="948">
        <v>6.0999999999999999E-2</v>
      </c>
      <c r="AI69" s="937">
        <v>76.881959527342772</v>
      </c>
      <c r="AJ69" s="937">
        <v>27.922499999999999</v>
      </c>
      <c r="AK69" s="792">
        <v>2.6162731357831728E-2</v>
      </c>
      <c r="AL69" s="923">
        <v>0.73052886633905645</v>
      </c>
      <c r="AM69" s="923">
        <v>0</v>
      </c>
      <c r="AN69" s="937">
        <v>28.653028866339056</v>
      </c>
      <c r="AO69" s="937">
        <v>105.53498839368183</v>
      </c>
      <c r="AP69" s="792">
        <v>0.33</v>
      </c>
      <c r="AQ69" s="937">
        <v>36.507191225156298</v>
      </c>
      <c r="AR69" s="886">
        <v>0</v>
      </c>
      <c r="AS69" s="923">
        <v>5.6147516544049472</v>
      </c>
      <c r="AT69" s="923">
        <v>54.558541825852878</v>
      </c>
      <c r="AU69" s="949">
        <v>6.9761574</v>
      </c>
      <c r="AV69" s="944">
        <v>0.14389502246807465</v>
      </c>
      <c r="AW69" s="923">
        <v>1.0038343258138251</v>
      </c>
      <c r="AX69" s="23">
        <v>0</v>
      </c>
      <c r="AY69" s="937">
        <v>99.045724776823008</v>
      </c>
      <c r="AZ69" s="923" t="s">
        <v>63</v>
      </c>
      <c r="BA69" s="950">
        <v>99.045724776823008</v>
      </c>
      <c r="BB69" s="951">
        <v>105.53498839368183</v>
      </c>
      <c r="BL69" s="887"/>
      <c r="BN69" s="945"/>
    </row>
    <row r="70" spans="3:66">
      <c r="C70" s="841" t="s">
        <v>234</v>
      </c>
      <c r="D70" s="842" t="s">
        <v>170</v>
      </c>
      <c r="E70" s="842">
        <v>19</v>
      </c>
      <c r="F70" s="830">
        <v>236.72800000000001</v>
      </c>
      <c r="G70" s="830">
        <v>2025</v>
      </c>
      <c r="H70" s="830">
        <v>5</v>
      </c>
      <c r="I70" s="830">
        <v>2030</v>
      </c>
      <c r="J70" s="830">
        <v>40</v>
      </c>
      <c r="K70" s="843">
        <v>1373.0529473432812</v>
      </c>
      <c r="L70" s="843">
        <v>6.9761574</v>
      </c>
      <c r="M70" s="844">
        <v>1</v>
      </c>
      <c r="N70" s="844">
        <v>0.99</v>
      </c>
      <c r="O70" s="845">
        <v>27.922499999999999</v>
      </c>
      <c r="P70" s="844">
        <v>0.03</v>
      </c>
      <c r="Q70" s="845">
        <v>12.130040121265498</v>
      </c>
      <c r="R70" s="829">
        <v>9678.1319999999996</v>
      </c>
      <c r="S70" s="836">
        <v>0.35115174229668622</v>
      </c>
      <c r="T70" s="836">
        <v>2.7E-2</v>
      </c>
      <c r="U70" s="846">
        <v>3.9E-2</v>
      </c>
      <c r="V70" s="847">
        <v>28.4</v>
      </c>
      <c r="W70" s="848">
        <v>1.5039999999999999E-3</v>
      </c>
      <c r="X70" s="848">
        <v>7.9912500000000001E-3</v>
      </c>
      <c r="Y70" s="849">
        <v>0</v>
      </c>
      <c r="Z70" s="850">
        <v>117</v>
      </c>
      <c r="AD70" s="952" t="s">
        <v>170</v>
      </c>
      <c r="AE70" s="947">
        <v>19</v>
      </c>
      <c r="AF70" s="923">
        <v>1373.0529473432812</v>
      </c>
      <c r="AG70" s="923">
        <v>12.130040121265498</v>
      </c>
      <c r="AH70" s="948">
        <v>6.0999999999999999E-2</v>
      </c>
      <c r="AI70" s="937">
        <v>84.496162235337337</v>
      </c>
      <c r="AJ70" s="937">
        <v>27.922499999999999</v>
      </c>
      <c r="AK70" s="792">
        <v>2.6162731357831728E-2</v>
      </c>
      <c r="AL70" s="923">
        <v>0.73052886633905645</v>
      </c>
      <c r="AM70" s="923">
        <v>0</v>
      </c>
      <c r="AN70" s="937">
        <v>28.653028866339056</v>
      </c>
      <c r="AO70" s="937">
        <v>113.14919110167639</v>
      </c>
      <c r="AP70" s="792">
        <v>0.33</v>
      </c>
      <c r="AQ70" s="937">
        <v>39.141134323258747</v>
      </c>
      <c r="AR70" s="886">
        <v>0</v>
      </c>
      <c r="AS70" s="923">
        <v>5.6147516544049472</v>
      </c>
      <c r="AT70" s="923">
        <v>54.340307658549456</v>
      </c>
      <c r="AU70" s="949">
        <v>6.9761574</v>
      </c>
      <c r="AV70" s="944">
        <v>0.14389502246807465</v>
      </c>
      <c r="AW70" s="923">
        <v>1.0038343258138251</v>
      </c>
      <c r="AX70" s="23">
        <v>0</v>
      </c>
      <c r="AY70" s="937">
        <v>101.46143370762204</v>
      </c>
      <c r="AZ70" s="923" t="s">
        <v>63</v>
      </c>
      <c r="BA70" s="950">
        <v>101.46143370762204</v>
      </c>
      <c r="BB70" s="951">
        <v>113.14919110167639</v>
      </c>
      <c r="BL70" s="887"/>
      <c r="BN70" s="945"/>
    </row>
    <row r="71" spans="3:66">
      <c r="C71" s="841" t="s">
        <v>235</v>
      </c>
      <c r="D71" s="842" t="s">
        <v>171</v>
      </c>
      <c r="E71" s="842">
        <v>497</v>
      </c>
      <c r="F71" s="830">
        <v>225.078</v>
      </c>
      <c r="G71" s="830">
        <v>2025</v>
      </c>
      <c r="H71" s="830">
        <v>5</v>
      </c>
      <c r="I71" s="830">
        <v>2030</v>
      </c>
      <c r="J71" s="830">
        <v>40</v>
      </c>
      <c r="K71" s="843">
        <v>1460.4290439923989</v>
      </c>
      <c r="L71" s="843">
        <v>6.9761574</v>
      </c>
      <c r="M71" s="844">
        <v>1</v>
      </c>
      <c r="N71" s="844">
        <v>0.99</v>
      </c>
      <c r="O71" s="845">
        <v>27.922499999999999</v>
      </c>
      <c r="P71" s="844">
        <v>0.03</v>
      </c>
      <c r="Q71" s="845">
        <v>12.130040121265498</v>
      </c>
      <c r="R71" s="829">
        <v>9755.8680000000004</v>
      </c>
      <c r="S71" s="836">
        <v>0.35115174229668622</v>
      </c>
      <c r="T71" s="836">
        <v>2.7E-2</v>
      </c>
      <c r="U71" s="846">
        <v>3.9E-2</v>
      </c>
      <c r="V71" s="847">
        <v>28.4</v>
      </c>
      <c r="W71" s="848">
        <v>1.5039999999999999E-3</v>
      </c>
      <c r="X71" s="848">
        <v>7.9912500000000001E-3</v>
      </c>
      <c r="Y71" s="849">
        <v>0</v>
      </c>
      <c r="Z71" s="850">
        <v>117</v>
      </c>
      <c r="AD71" s="952" t="s">
        <v>171</v>
      </c>
      <c r="AE71" s="947">
        <v>497</v>
      </c>
      <c r="AF71" s="923">
        <v>1460.4290439923989</v>
      </c>
      <c r="AG71" s="923">
        <v>12.130040121265498</v>
      </c>
      <c r="AH71" s="948">
        <v>6.0999999999999999E-2</v>
      </c>
      <c r="AI71" s="937">
        <v>89.826104130933516</v>
      </c>
      <c r="AJ71" s="937">
        <v>27.922499999999999</v>
      </c>
      <c r="AK71" s="792">
        <v>2.6162731357831728E-2</v>
      </c>
      <c r="AL71" s="923">
        <v>0.73052886633905645</v>
      </c>
      <c r="AM71" s="923">
        <v>0</v>
      </c>
      <c r="AN71" s="937">
        <v>28.653028866339056</v>
      </c>
      <c r="AO71" s="937">
        <v>118.47913299727257</v>
      </c>
      <c r="AP71" s="792">
        <v>0.33</v>
      </c>
      <c r="AQ71" s="937">
        <v>40.984894491930454</v>
      </c>
      <c r="AR71" s="886">
        <v>0</v>
      </c>
      <c r="AS71" s="923">
        <v>5.6147516544049472</v>
      </c>
      <c r="AT71" s="923">
        <v>54.776775993156292</v>
      </c>
      <c r="AU71" s="949">
        <v>6.9761574</v>
      </c>
      <c r="AV71" s="944">
        <v>0.14389502246807465</v>
      </c>
      <c r="AW71" s="923">
        <v>1.0038343258138251</v>
      </c>
      <c r="AX71" s="23">
        <v>0</v>
      </c>
      <c r="AY71" s="937">
        <v>103.74166221090057</v>
      </c>
      <c r="AZ71" s="923" t="s">
        <v>63</v>
      </c>
      <c r="BA71" s="950">
        <v>103.74166221090057</v>
      </c>
      <c r="BB71" s="951">
        <v>118.47913299727257</v>
      </c>
      <c r="BL71" s="887"/>
      <c r="BN71" s="945"/>
    </row>
    <row r="72" spans="3:66">
      <c r="C72" s="841" t="s">
        <v>236</v>
      </c>
      <c r="D72" s="842" t="s">
        <v>172</v>
      </c>
      <c r="E72" s="842">
        <v>2353</v>
      </c>
      <c r="F72" s="830">
        <v>222.74799999999999</v>
      </c>
      <c r="G72" s="830">
        <v>2025</v>
      </c>
      <c r="H72" s="830">
        <v>5</v>
      </c>
      <c r="I72" s="830">
        <v>2030</v>
      </c>
      <c r="J72" s="830">
        <v>40</v>
      </c>
      <c r="K72" s="843">
        <v>1285.6768506941632</v>
      </c>
      <c r="L72" s="843">
        <v>6.9761574</v>
      </c>
      <c r="M72" s="844">
        <v>1</v>
      </c>
      <c r="N72" s="844">
        <v>0.99</v>
      </c>
      <c r="O72" s="845">
        <v>27.922499999999999</v>
      </c>
      <c r="P72" s="844">
        <v>0.03</v>
      </c>
      <c r="Q72" s="845">
        <v>12.130040121265498</v>
      </c>
      <c r="R72" s="829">
        <v>9619.83</v>
      </c>
      <c r="S72" s="836">
        <v>0.35115174229668622</v>
      </c>
      <c r="T72" s="836">
        <v>2.7E-2</v>
      </c>
      <c r="U72" s="846">
        <v>3.9E-2</v>
      </c>
      <c r="V72" s="847">
        <v>28.4</v>
      </c>
      <c r="W72" s="848">
        <v>1.5039999999999999E-3</v>
      </c>
      <c r="X72" s="848">
        <v>7.9912500000000001E-3</v>
      </c>
      <c r="Y72" s="849">
        <v>0</v>
      </c>
      <c r="Z72" s="850">
        <v>117</v>
      </c>
      <c r="AD72" s="952" t="s">
        <v>172</v>
      </c>
      <c r="AE72" s="947">
        <v>2353</v>
      </c>
      <c r="AF72" s="923">
        <v>1285.6768506941632</v>
      </c>
      <c r="AG72" s="923">
        <v>12.130040121265498</v>
      </c>
      <c r="AH72" s="948">
        <v>6.0999999999999999E-2</v>
      </c>
      <c r="AI72" s="937">
        <v>79.166220339741145</v>
      </c>
      <c r="AJ72" s="937">
        <v>27.922499999999999</v>
      </c>
      <c r="AK72" s="792">
        <v>2.6162731357831728E-2</v>
      </c>
      <c r="AL72" s="923">
        <v>0.73052886633905645</v>
      </c>
      <c r="AM72" s="923">
        <v>0</v>
      </c>
      <c r="AN72" s="937">
        <v>28.653028866339056</v>
      </c>
      <c r="AO72" s="937">
        <v>107.8192492060802</v>
      </c>
      <c r="AP72" s="792">
        <v>0.33</v>
      </c>
      <c r="AQ72" s="937">
        <v>37.297374154587033</v>
      </c>
      <c r="AR72" s="886">
        <v>0</v>
      </c>
      <c r="AS72" s="923">
        <v>5.6147516544049472</v>
      </c>
      <c r="AT72" s="923">
        <v>54.012956407594345</v>
      </c>
      <c r="AU72" s="949">
        <v>6.9761574</v>
      </c>
      <c r="AV72" s="944">
        <v>0.14389502246807465</v>
      </c>
      <c r="AW72" s="923">
        <v>1.0038343258138251</v>
      </c>
      <c r="AX72" s="23">
        <v>0</v>
      </c>
      <c r="AY72" s="937">
        <v>99.29032228799521</v>
      </c>
      <c r="AZ72" s="923" t="s">
        <v>63</v>
      </c>
      <c r="BA72" s="950">
        <v>99.29032228799521</v>
      </c>
      <c r="BB72" s="951">
        <v>107.8192492060802</v>
      </c>
      <c r="BL72" s="887"/>
      <c r="BN72" s="945"/>
    </row>
    <row r="73" spans="3:66">
      <c r="C73" s="841" t="s">
        <v>237</v>
      </c>
      <c r="D73" s="842" t="s">
        <v>87</v>
      </c>
      <c r="E73" s="842">
        <v>2814</v>
      </c>
      <c r="F73" s="830">
        <v>214.82600000000002</v>
      </c>
      <c r="G73" s="830">
        <v>2025</v>
      </c>
      <c r="H73" s="830">
        <v>5</v>
      </c>
      <c r="I73" s="830">
        <v>2030</v>
      </c>
      <c r="J73" s="830">
        <v>40</v>
      </c>
      <c r="K73" s="843">
        <v>1260.7122516515581</v>
      </c>
      <c r="L73" s="843">
        <v>6.9761574</v>
      </c>
      <c r="M73" s="844">
        <v>1</v>
      </c>
      <c r="N73" s="844">
        <v>0.99</v>
      </c>
      <c r="O73" s="845">
        <v>27.922499999999999</v>
      </c>
      <c r="P73" s="844">
        <v>0.03</v>
      </c>
      <c r="Q73" s="845">
        <v>12.130040121265498</v>
      </c>
      <c r="R73" s="829">
        <v>9658.6980000000003</v>
      </c>
      <c r="S73" s="836">
        <v>0.35115174229668622</v>
      </c>
      <c r="T73" s="836">
        <v>2.7E-2</v>
      </c>
      <c r="U73" s="846">
        <v>3.9E-2</v>
      </c>
      <c r="V73" s="847">
        <v>28.4</v>
      </c>
      <c r="W73" s="848">
        <v>1.5039999999999999E-3</v>
      </c>
      <c r="X73" s="848">
        <v>7.9912500000000001E-3</v>
      </c>
      <c r="Y73" s="849">
        <v>0</v>
      </c>
      <c r="Z73" s="850">
        <v>117</v>
      </c>
      <c r="AD73" s="952" t="s">
        <v>87</v>
      </c>
      <c r="AE73" s="947">
        <v>2814</v>
      </c>
      <c r="AF73" s="923">
        <v>1260.7122516515581</v>
      </c>
      <c r="AG73" s="923">
        <v>12.130040121265498</v>
      </c>
      <c r="AH73" s="948">
        <v>6.0999999999999999E-2</v>
      </c>
      <c r="AI73" s="937">
        <v>77.643379798142234</v>
      </c>
      <c r="AJ73" s="937">
        <v>27.922499999999999</v>
      </c>
      <c r="AK73" s="792">
        <v>2.6162731357831728E-2</v>
      </c>
      <c r="AL73" s="923">
        <v>0.73052886633905645</v>
      </c>
      <c r="AM73" s="923">
        <v>96.198592162982422</v>
      </c>
      <c r="AN73" s="937">
        <v>124.85162102932148</v>
      </c>
      <c r="AO73" s="937">
        <v>202.49500082746371</v>
      </c>
      <c r="AP73" s="792">
        <v>0.33</v>
      </c>
      <c r="AQ73" s="937">
        <v>70.048083861721224</v>
      </c>
      <c r="AR73" s="886">
        <v>0</v>
      </c>
      <c r="AS73" s="923">
        <v>5.6147516544049472</v>
      </c>
      <c r="AT73" s="923">
        <v>54.231190574897759</v>
      </c>
      <c r="AU73" s="949">
        <v>6.9761574</v>
      </c>
      <c r="AV73" s="944">
        <v>0.14389502246807465</v>
      </c>
      <c r="AW73" s="923">
        <v>1.0038343258138251</v>
      </c>
      <c r="AX73" s="23">
        <v>0</v>
      </c>
      <c r="AY73" s="937">
        <v>132.25926616243279</v>
      </c>
      <c r="AZ73" s="923" t="s">
        <v>63</v>
      </c>
      <c r="BA73" s="950">
        <v>132.25926616243279</v>
      </c>
      <c r="BB73" s="951">
        <v>202.49500082746371</v>
      </c>
      <c r="BL73" s="887"/>
      <c r="BN73" s="945"/>
    </row>
    <row r="74" spans="3:66">
      <c r="C74" s="841" t="s">
        <v>61</v>
      </c>
      <c r="D74" s="842" t="s">
        <v>88</v>
      </c>
      <c r="E74" s="842">
        <v>4225</v>
      </c>
      <c r="F74" s="830">
        <v>202.477</v>
      </c>
      <c r="G74" s="830">
        <v>2025</v>
      </c>
      <c r="H74" s="830">
        <v>5</v>
      </c>
      <c r="I74" s="830">
        <v>2030</v>
      </c>
      <c r="J74" s="830">
        <v>40</v>
      </c>
      <c r="K74" s="843">
        <v>1235.7476526089529</v>
      </c>
      <c r="L74" s="843">
        <v>6.9761574</v>
      </c>
      <c r="M74" s="844">
        <v>1</v>
      </c>
      <c r="N74" s="844">
        <v>0.99</v>
      </c>
      <c r="O74" s="845">
        <v>27.922499999999999</v>
      </c>
      <c r="P74" s="844">
        <v>0.03</v>
      </c>
      <c r="Q74" s="845">
        <v>12.130040121265498</v>
      </c>
      <c r="R74" s="829">
        <v>9668.4149999999991</v>
      </c>
      <c r="S74" s="836">
        <v>0.35115174229668622</v>
      </c>
      <c r="T74" s="836">
        <v>2.7E-2</v>
      </c>
      <c r="U74" s="846">
        <v>3.9E-2</v>
      </c>
      <c r="V74" s="847">
        <v>28.4</v>
      </c>
      <c r="W74" s="848">
        <v>1.5039999999999999E-3</v>
      </c>
      <c r="X74" s="848">
        <v>7.9912500000000001E-3</v>
      </c>
      <c r="Y74" s="849">
        <v>0</v>
      </c>
      <c r="Z74" s="850">
        <v>117</v>
      </c>
      <c r="AD74" s="952" t="s">
        <v>88</v>
      </c>
      <c r="AE74" s="947">
        <v>4225</v>
      </c>
      <c r="AF74" s="923">
        <v>1235.7476526089529</v>
      </c>
      <c r="AG74" s="923">
        <v>12.130040121265498</v>
      </c>
      <c r="AH74" s="948">
        <v>6.0999999999999999E-2</v>
      </c>
      <c r="AI74" s="937">
        <v>76.12053925654331</v>
      </c>
      <c r="AJ74" s="937">
        <v>27.922499999999999</v>
      </c>
      <c r="AK74" s="792">
        <v>2.6162731357831728E-2</v>
      </c>
      <c r="AL74" s="923">
        <v>0.73052886633905645</v>
      </c>
      <c r="AM74" s="923">
        <v>14.72428058229</v>
      </c>
      <c r="AN74" s="937">
        <v>43.377309448629056</v>
      </c>
      <c r="AO74" s="937">
        <v>119.49784870517237</v>
      </c>
      <c r="AP74" s="792">
        <v>0.33</v>
      </c>
      <c r="AQ74" s="937">
        <v>41.337293726709689</v>
      </c>
      <c r="AR74" s="886">
        <v>0</v>
      </c>
      <c r="AS74" s="923">
        <v>5.6147516544049472</v>
      </c>
      <c r="AT74" s="923">
        <v>54.285749116723601</v>
      </c>
      <c r="AU74" s="949">
        <v>6.9761574</v>
      </c>
      <c r="AV74" s="944">
        <v>0.14389502246807465</v>
      </c>
      <c r="AW74" s="923">
        <v>1.0038343258138251</v>
      </c>
      <c r="AX74" s="23">
        <v>0</v>
      </c>
      <c r="AY74" s="937">
        <v>103.60303456924713</v>
      </c>
      <c r="AZ74" s="923" t="s">
        <v>63</v>
      </c>
      <c r="BA74" s="950">
        <v>103.60303456924713</v>
      </c>
      <c r="BB74" s="951">
        <v>119.49784870517237</v>
      </c>
      <c r="BL74" s="887"/>
      <c r="BN74" s="945"/>
    </row>
    <row r="75" spans="3:66">
      <c r="C75" s="841" t="s">
        <v>238</v>
      </c>
      <c r="D75" s="842" t="s">
        <v>89</v>
      </c>
      <c r="E75" s="842">
        <v>6130</v>
      </c>
      <c r="F75" s="830">
        <v>191.75899999999999</v>
      </c>
      <c r="G75" s="830">
        <v>2025</v>
      </c>
      <c r="H75" s="830">
        <v>5</v>
      </c>
      <c r="I75" s="830">
        <v>2030</v>
      </c>
      <c r="J75" s="830">
        <v>40</v>
      </c>
      <c r="K75" s="843">
        <v>1235.7476526089529</v>
      </c>
      <c r="L75" s="843">
        <v>6.9761574</v>
      </c>
      <c r="M75" s="844">
        <v>1</v>
      </c>
      <c r="N75" s="844">
        <v>0.99</v>
      </c>
      <c r="O75" s="845">
        <v>27.922499999999999</v>
      </c>
      <c r="P75" s="844">
        <v>0.03</v>
      </c>
      <c r="Q75" s="845">
        <v>12.130040121265498</v>
      </c>
      <c r="R75" s="829">
        <v>9600.3960000000006</v>
      </c>
      <c r="S75" s="836">
        <v>0.35115174229668622</v>
      </c>
      <c r="T75" s="836">
        <v>2.7E-2</v>
      </c>
      <c r="U75" s="846">
        <v>3.9E-2</v>
      </c>
      <c r="V75" s="847">
        <v>28.4</v>
      </c>
      <c r="W75" s="848">
        <v>1.5039999999999999E-3</v>
      </c>
      <c r="X75" s="848">
        <v>7.9912500000000001E-3</v>
      </c>
      <c r="Y75" s="849">
        <v>0</v>
      </c>
      <c r="Z75" s="850">
        <v>117</v>
      </c>
      <c r="AD75" s="952" t="s">
        <v>89</v>
      </c>
      <c r="AE75" s="947">
        <v>6130</v>
      </c>
      <c r="AF75" s="923">
        <v>1235.7476526089529</v>
      </c>
      <c r="AG75" s="923">
        <v>12.130040121265498</v>
      </c>
      <c r="AH75" s="948">
        <v>6.0999999999999999E-2</v>
      </c>
      <c r="AI75" s="937">
        <v>76.12053925654331</v>
      </c>
      <c r="AJ75" s="937">
        <v>27.922499999999999</v>
      </c>
      <c r="AK75" s="792">
        <v>2.6162731357831728E-2</v>
      </c>
      <c r="AL75" s="923">
        <v>0.73052886633905645</v>
      </c>
      <c r="AM75" s="923">
        <v>25.7991364904832</v>
      </c>
      <c r="AN75" s="937">
        <v>54.452165356822256</v>
      </c>
      <c r="AO75" s="937">
        <v>130.57270461336557</v>
      </c>
      <c r="AP75" s="792">
        <v>0.33</v>
      </c>
      <c r="AQ75" s="937">
        <v>45.168363295062115</v>
      </c>
      <c r="AR75" s="886">
        <v>0</v>
      </c>
      <c r="AS75" s="923">
        <v>5.6147516544049472</v>
      </c>
      <c r="AT75" s="923">
        <v>53.903839323942648</v>
      </c>
      <c r="AU75" s="949">
        <v>6.9761574</v>
      </c>
      <c r="AV75" s="944">
        <v>0.14389502246807465</v>
      </c>
      <c r="AW75" s="923">
        <v>1.0038343258138251</v>
      </c>
      <c r="AX75" s="23">
        <v>0</v>
      </c>
      <c r="AY75" s="937">
        <v>107.0521943448186</v>
      </c>
      <c r="AZ75" s="923" t="s">
        <v>63</v>
      </c>
      <c r="BA75" s="950">
        <v>107.0521943448186</v>
      </c>
      <c r="BB75" s="951">
        <v>130.57270461336557</v>
      </c>
      <c r="BL75" s="887"/>
      <c r="BN75" s="945"/>
    </row>
    <row r="76" spans="3:66">
      <c r="C76" s="826" t="s">
        <v>18</v>
      </c>
      <c r="D76" s="827" t="s">
        <v>92</v>
      </c>
      <c r="E76" s="827">
        <v>0</v>
      </c>
      <c r="F76" s="852">
        <v>649</v>
      </c>
      <c r="G76" s="853">
        <v>2025</v>
      </c>
      <c r="H76" s="854">
        <v>5</v>
      </c>
      <c r="I76" s="855">
        <v>2030</v>
      </c>
      <c r="J76" s="853">
        <v>40</v>
      </c>
      <c r="K76" s="856">
        <v>1655.0983846219724</v>
      </c>
      <c r="L76" s="856">
        <v>2.4326081999999998</v>
      </c>
      <c r="M76" s="857">
        <v>0</v>
      </c>
      <c r="N76" s="857">
        <v>1</v>
      </c>
      <c r="O76" s="858">
        <v>42.4422</v>
      </c>
      <c r="P76" s="857">
        <v>0</v>
      </c>
      <c r="Q76" s="858">
        <v>12.081952747147499</v>
      </c>
      <c r="R76" s="852">
        <v>6040</v>
      </c>
      <c r="S76" s="859">
        <v>0.5649240860756457</v>
      </c>
      <c r="T76" s="859">
        <v>2.5000000000000001E-2</v>
      </c>
      <c r="U76" s="860">
        <v>3.7999999999999999E-2</v>
      </c>
      <c r="V76" s="861">
        <v>210</v>
      </c>
      <c r="W76" s="862">
        <v>1.5039999999999999E-3</v>
      </c>
      <c r="X76" s="862">
        <v>7.9912500000000001E-3</v>
      </c>
      <c r="Y76" s="863">
        <v>0</v>
      </c>
      <c r="Z76" s="696">
        <v>117</v>
      </c>
      <c r="AD76" s="946" t="s">
        <v>92</v>
      </c>
      <c r="AE76" s="947">
        <v>0</v>
      </c>
      <c r="AF76" s="923">
        <v>1655.0983846219724</v>
      </c>
      <c r="AG76" s="923">
        <v>12.081952747147499</v>
      </c>
      <c r="AH76" s="948">
        <v>6.234E-2</v>
      </c>
      <c r="AI76" s="937">
        <v>103.93202223159092</v>
      </c>
      <c r="AJ76" s="937">
        <v>42.4422</v>
      </c>
      <c r="AK76" s="792">
        <v>2.6162731357831728E-2</v>
      </c>
      <c r="AL76" s="923">
        <v>1.1104038768353657</v>
      </c>
      <c r="AM76" s="923">
        <v>0</v>
      </c>
      <c r="AN76" s="937">
        <v>43.552603876835363</v>
      </c>
      <c r="AO76" s="937">
        <v>147.48462610842628</v>
      </c>
      <c r="AP76" s="792">
        <v>0.78</v>
      </c>
      <c r="AQ76" s="937">
        <v>21.58480068323766</v>
      </c>
      <c r="AR76" s="886">
        <v>0</v>
      </c>
      <c r="AS76" s="923">
        <v>5.6147516544049472</v>
      </c>
      <c r="AT76" s="923">
        <v>33.913099992605886</v>
      </c>
      <c r="AU76" s="949">
        <v>2.4326081999999998</v>
      </c>
      <c r="AV76" s="944">
        <v>0.14389502246807465</v>
      </c>
      <c r="AW76" s="923">
        <v>0.35004021159502258</v>
      </c>
      <c r="AX76" s="23">
        <v>0</v>
      </c>
      <c r="AY76" s="937">
        <v>58.280549087438565</v>
      </c>
      <c r="AZ76" s="923" t="s">
        <v>63</v>
      </c>
      <c r="BA76" s="950">
        <v>58.280549087438565</v>
      </c>
      <c r="BB76" s="951">
        <v>147.48462610842628</v>
      </c>
      <c r="BL76" s="887"/>
      <c r="BN76" s="945"/>
    </row>
    <row r="77" spans="3:66">
      <c r="C77" s="841" t="s">
        <v>234</v>
      </c>
      <c r="D77" s="842" t="s">
        <v>170</v>
      </c>
      <c r="E77" s="842">
        <v>19</v>
      </c>
      <c r="F77" s="830">
        <v>655.49</v>
      </c>
      <c r="G77" s="830">
        <v>2025</v>
      </c>
      <c r="H77" s="830">
        <v>5</v>
      </c>
      <c r="I77" s="830">
        <v>2030</v>
      </c>
      <c r="J77" s="830">
        <v>40</v>
      </c>
      <c r="K77" s="843">
        <v>1820.6082230841698</v>
      </c>
      <c r="L77" s="843">
        <v>2.4326081999999998</v>
      </c>
      <c r="M77" s="844">
        <v>0</v>
      </c>
      <c r="N77" s="844">
        <v>1</v>
      </c>
      <c r="O77" s="845">
        <v>42.4422</v>
      </c>
      <c r="P77" s="844">
        <v>0</v>
      </c>
      <c r="Q77" s="845">
        <v>12.081952747147499</v>
      </c>
      <c r="R77" s="829">
        <v>6027.92</v>
      </c>
      <c r="S77" s="836">
        <v>0.5649240860756457</v>
      </c>
      <c r="T77" s="836">
        <v>2.5000000000000001E-2</v>
      </c>
      <c r="U77" s="846">
        <v>3.7999999999999999E-2</v>
      </c>
      <c r="V77" s="847">
        <v>210</v>
      </c>
      <c r="W77" s="848">
        <v>1.5039999999999999E-3</v>
      </c>
      <c r="X77" s="848">
        <v>7.9912500000000001E-3</v>
      </c>
      <c r="Y77" s="849">
        <v>0</v>
      </c>
      <c r="Z77" s="850">
        <v>117</v>
      </c>
      <c r="AD77" s="952" t="s">
        <v>170</v>
      </c>
      <c r="AE77" s="947">
        <v>19</v>
      </c>
      <c r="AF77" s="923">
        <v>1820.6082230841698</v>
      </c>
      <c r="AG77" s="923">
        <v>12.081952747147499</v>
      </c>
      <c r="AH77" s="948">
        <v>6.234E-2</v>
      </c>
      <c r="AI77" s="937">
        <v>114.24990556132431</v>
      </c>
      <c r="AJ77" s="937">
        <v>42.4422</v>
      </c>
      <c r="AK77" s="792">
        <v>2.6162731357831728E-2</v>
      </c>
      <c r="AL77" s="923">
        <v>1.1104038768353657</v>
      </c>
      <c r="AM77" s="923">
        <v>0</v>
      </c>
      <c r="AN77" s="937">
        <v>43.552603876835363</v>
      </c>
      <c r="AO77" s="937">
        <v>157.80250943815969</v>
      </c>
      <c r="AP77" s="792">
        <v>0.78</v>
      </c>
      <c r="AQ77" s="937">
        <v>23.094852686769656</v>
      </c>
      <c r="AR77" s="886">
        <v>0</v>
      </c>
      <c r="AS77" s="923">
        <v>5.6147516544049472</v>
      </c>
      <c r="AT77" s="923">
        <v>33.845273792620667</v>
      </c>
      <c r="AU77" s="949">
        <v>2.4326081999999998</v>
      </c>
      <c r="AV77" s="944">
        <v>0.14389502246807465</v>
      </c>
      <c r="AW77" s="923">
        <v>0.35004021159502258</v>
      </c>
      <c r="AX77" s="23">
        <v>0</v>
      </c>
      <c r="AY77" s="937">
        <v>59.722774890985342</v>
      </c>
      <c r="AZ77" s="923" t="s">
        <v>63</v>
      </c>
      <c r="BA77" s="950">
        <v>59.722774890985342</v>
      </c>
      <c r="BB77" s="951">
        <v>157.80250943815969</v>
      </c>
      <c r="BL77" s="887"/>
      <c r="BN77" s="945"/>
    </row>
    <row r="78" spans="3:66">
      <c r="C78" s="841" t="s">
        <v>235</v>
      </c>
      <c r="D78" s="842" t="s">
        <v>171</v>
      </c>
      <c r="E78" s="842">
        <v>497</v>
      </c>
      <c r="F78" s="830">
        <v>630.82799999999997</v>
      </c>
      <c r="G78" s="830">
        <v>2025</v>
      </c>
      <c r="H78" s="830">
        <v>5</v>
      </c>
      <c r="I78" s="830">
        <v>2030</v>
      </c>
      <c r="J78" s="830">
        <v>40</v>
      </c>
      <c r="K78" s="843">
        <v>1969.5670777001471</v>
      </c>
      <c r="L78" s="843">
        <v>2.4326081999999998</v>
      </c>
      <c r="M78" s="844">
        <v>0</v>
      </c>
      <c r="N78" s="844">
        <v>1</v>
      </c>
      <c r="O78" s="845">
        <v>42.4422</v>
      </c>
      <c r="P78" s="844">
        <v>0</v>
      </c>
      <c r="Q78" s="845">
        <v>12.081952747147499</v>
      </c>
      <c r="R78" s="829">
        <v>6058.119999999999</v>
      </c>
      <c r="S78" s="836">
        <v>0.5649240860756457</v>
      </c>
      <c r="T78" s="836">
        <v>2.5000000000000001E-2</v>
      </c>
      <c r="U78" s="846">
        <v>3.7999999999999999E-2</v>
      </c>
      <c r="V78" s="847">
        <v>210</v>
      </c>
      <c r="W78" s="848">
        <v>1.5039999999999999E-3</v>
      </c>
      <c r="X78" s="848">
        <v>7.9912500000000001E-3</v>
      </c>
      <c r="Y78" s="849">
        <v>0</v>
      </c>
      <c r="Z78" s="850">
        <v>117</v>
      </c>
      <c r="AD78" s="952" t="s">
        <v>171</v>
      </c>
      <c r="AE78" s="947">
        <v>497</v>
      </c>
      <c r="AF78" s="923">
        <v>1969.5670777001471</v>
      </c>
      <c r="AG78" s="923">
        <v>12.081952747147499</v>
      </c>
      <c r="AH78" s="948">
        <v>6.234E-2</v>
      </c>
      <c r="AI78" s="937">
        <v>123.53600055808434</v>
      </c>
      <c r="AJ78" s="937">
        <v>42.4422</v>
      </c>
      <c r="AK78" s="792">
        <v>2.6162731357831728E-2</v>
      </c>
      <c r="AL78" s="923">
        <v>1.1104038768353657</v>
      </c>
      <c r="AM78" s="923">
        <v>0</v>
      </c>
      <c r="AN78" s="937">
        <v>43.552603876835363</v>
      </c>
      <c r="AO78" s="937">
        <v>167.08860443491972</v>
      </c>
      <c r="AP78" s="792">
        <v>0.78</v>
      </c>
      <c r="AQ78" s="937">
        <v>24.453899489948441</v>
      </c>
      <c r="AR78" s="886">
        <v>0</v>
      </c>
      <c r="AS78" s="923">
        <v>5.6147516544049472</v>
      </c>
      <c r="AT78" s="923">
        <v>34.014839292583702</v>
      </c>
      <c r="AU78" s="949">
        <v>2.4326081999999998</v>
      </c>
      <c r="AV78" s="944">
        <v>0.14389502246807465</v>
      </c>
      <c r="AW78" s="923">
        <v>0.35004021159502258</v>
      </c>
      <c r="AX78" s="23">
        <v>0</v>
      </c>
      <c r="AY78" s="937">
        <v>61.251387194127162</v>
      </c>
      <c r="AZ78" s="923" t="s">
        <v>63</v>
      </c>
      <c r="BA78" s="950">
        <v>61.251387194127162</v>
      </c>
      <c r="BB78" s="951">
        <v>167.08860443491972</v>
      </c>
      <c r="BL78" s="887"/>
      <c r="BN78" s="945"/>
    </row>
    <row r="79" spans="3:66">
      <c r="C79" s="841" t="s">
        <v>236</v>
      </c>
      <c r="D79" s="842" t="s">
        <v>172</v>
      </c>
      <c r="E79" s="842">
        <v>2353</v>
      </c>
      <c r="F79" s="830">
        <v>611.35799999999995</v>
      </c>
      <c r="G79" s="830">
        <v>2025</v>
      </c>
      <c r="H79" s="830">
        <v>5</v>
      </c>
      <c r="I79" s="830">
        <v>2030</v>
      </c>
      <c r="J79" s="830">
        <v>40</v>
      </c>
      <c r="K79" s="843">
        <v>1721.3023200068515</v>
      </c>
      <c r="L79" s="843">
        <v>2.4326081999999998</v>
      </c>
      <c r="M79" s="844">
        <v>0</v>
      </c>
      <c r="N79" s="844">
        <v>1</v>
      </c>
      <c r="O79" s="845">
        <v>42.4422</v>
      </c>
      <c r="P79" s="844">
        <v>0</v>
      </c>
      <c r="Q79" s="845">
        <v>12.081952747147499</v>
      </c>
      <c r="R79" s="829">
        <v>6033.96</v>
      </c>
      <c r="S79" s="836">
        <v>0.5649240860756457</v>
      </c>
      <c r="T79" s="836">
        <v>2.5000000000000001E-2</v>
      </c>
      <c r="U79" s="846">
        <v>3.7999999999999999E-2</v>
      </c>
      <c r="V79" s="847">
        <v>210</v>
      </c>
      <c r="W79" s="848">
        <v>1.5039999999999999E-3</v>
      </c>
      <c r="X79" s="848">
        <v>7.9912500000000001E-3</v>
      </c>
      <c r="Y79" s="849">
        <v>0</v>
      </c>
      <c r="Z79" s="850">
        <v>117</v>
      </c>
      <c r="AD79" s="952" t="s">
        <v>172</v>
      </c>
      <c r="AE79" s="947">
        <v>2353</v>
      </c>
      <c r="AF79" s="923">
        <v>1721.3023200068515</v>
      </c>
      <c r="AG79" s="923">
        <v>12.081952747147499</v>
      </c>
      <c r="AH79" s="948">
        <v>6.234E-2</v>
      </c>
      <c r="AI79" s="937">
        <v>108.05917556348429</v>
      </c>
      <c r="AJ79" s="937">
        <v>42.4422</v>
      </c>
      <c r="AK79" s="792">
        <v>2.6162731357831728E-2</v>
      </c>
      <c r="AL79" s="923">
        <v>1.1104038768353657</v>
      </c>
      <c r="AM79" s="923">
        <v>0</v>
      </c>
      <c r="AN79" s="937">
        <v>43.552603876835363</v>
      </c>
      <c r="AO79" s="937">
        <v>151.61177944031965</v>
      </c>
      <c r="AP79" s="792">
        <v>0.78</v>
      </c>
      <c r="AQ79" s="937">
        <v>22.188821484650457</v>
      </c>
      <c r="AR79" s="886">
        <v>0</v>
      </c>
      <c r="AS79" s="923">
        <v>5.6147516544049472</v>
      </c>
      <c r="AT79" s="923">
        <v>33.879186892613269</v>
      </c>
      <c r="AU79" s="949">
        <v>2.4326081999999998</v>
      </c>
      <c r="AV79" s="944">
        <v>0.14389502246807465</v>
      </c>
      <c r="AW79" s="923">
        <v>0.35004021159502258</v>
      </c>
      <c r="AX79" s="23">
        <v>0</v>
      </c>
      <c r="AY79" s="937">
        <v>58.850656788858743</v>
      </c>
      <c r="AZ79" s="923" t="s">
        <v>63</v>
      </c>
      <c r="BA79" s="950">
        <v>58.850656788858743</v>
      </c>
      <c r="BB79" s="951">
        <v>151.61177944031965</v>
      </c>
      <c r="BL79" s="887"/>
      <c r="BN79" s="945"/>
    </row>
    <row r="80" spans="3:66">
      <c r="C80" s="841" t="s">
        <v>237</v>
      </c>
      <c r="D80" s="842" t="s">
        <v>87</v>
      </c>
      <c r="E80" s="842">
        <v>2814</v>
      </c>
      <c r="F80" s="830">
        <v>593.18600000000004</v>
      </c>
      <c r="G80" s="830">
        <v>2025</v>
      </c>
      <c r="H80" s="830">
        <v>5</v>
      </c>
      <c r="I80" s="830">
        <v>2030</v>
      </c>
      <c r="J80" s="830">
        <v>40</v>
      </c>
      <c r="K80" s="843">
        <v>1671.6493684681921</v>
      </c>
      <c r="L80" s="843">
        <v>2.4326081999999998</v>
      </c>
      <c r="M80" s="844">
        <v>0</v>
      </c>
      <c r="N80" s="844">
        <v>1</v>
      </c>
      <c r="O80" s="845">
        <v>42.4422</v>
      </c>
      <c r="P80" s="844">
        <v>0</v>
      </c>
      <c r="Q80" s="845">
        <v>12.081952747147499</v>
      </c>
      <c r="R80" s="829">
        <v>6058.119999999999</v>
      </c>
      <c r="S80" s="836">
        <v>0.5649240860756457</v>
      </c>
      <c r="T80" s="836">
        <v>2.5000000000000001E-2</v>
      </c>
      <c r="U80" s="846">
        <v>3.7999999999999999E-2</v>
      </c>
      <c r="V80" s="847">
        <v>210</v>
      </c>
      <c r="W80" s="848">
        <v>1.5039999999999999E-3</v>
      </c>
      <c r="X80" s="848">
        <v>7.9912500000000001E-3</v>
      </c>
      <c r="Y80" s="849">
        <v>0</v>
      </c>
      <c r="Z80" s="850">
        <v>117</v>
      </c>
      <c r="AD80" s="952" t="s">
        <v>87</v>
      </c>
      <c r="AE80" s="947">
        <v>2814</v>
      </c>
      <c r="AF80" s="923">
        <v>1671.6493684681921</v>
      </c>
      <c r="AG80" s="923">
        <v>12.081952747147499</v>
      </c>
      <c r="AH80" s="948">
        <v>6.234E-2</v>
      </c>
      <c r="AI80" s="937">
        <v>104.96381056456426</v>
      </c>
      <c r="AJ80" s="937">
        <v>42.4422</v>
      </c>
      <c r="AK80" s="792">
        <v>2.6162731357831728E-2</v>
      </c>
      <c r="AL80" s="923">
        <v>1.1104038768353657</v>
      </c>
      <c r="AM80" s="923">
        <v>60.337595725055991</v>
      </c>
      <c r="AN80" s="937">
        <v>103.89019960189135</v>
      </c>
      <c r="AO80" s="937">
        <v>208.85401016645562</v>
      </c>
      <c r="AP80" s="792">
        <v>0.78</v>
      </c>
      <c r="AQ80" s="937">
        <v>30.566387157015516</v>
      </c>
      <c r="AR80" s="886">
        <v>0</v>
      </c>
      <c r="AS80" s="923">
        <v>5.6147516544049472</v>
      </c>
      <c r="AT80" s="923">
        <v>34.014839292583702</v>
      </c>
      <c r="AU80" s="949">
        <v>2.4326081999999998</v>
      </c>
      <c r="AV80" s="944">
        <v>0.14389502246807465</v>
      </c>
      <c r="AW80" s="923">
        <v>0.35004021159502258</v>
      </c>
      <c r="AX80" s="23">
        <v>0</v>
      </c>
      <c r="AY80" s="937">
        <v>67.363874861194248</v>
      </c>
      <c r="AZ80" s="923" t="s">
        <v>63</v>
      </c>
      <c r="BA80" s="950">
        <v>67.363874861194248</v>
      </c>
      <c r="BB80" s="951">
        <v>208.85401016645562</v>
      </c>
      <c r="BL80" s="887"/>
      <c r="BN80" s="945"/>
    </row>
    <row r="81" spans="3:66">
      <c r="C81" s="841" t="s">
        <v>61</v>
      </c>
      <c r="D81" s="842" t="s">
        <v>88</v>
      </c>
      <c r="E81" s="842">
        <v>4225</v>
      </c>
      <c r="F81" s="830">
        <v>560.08699999999999</v>
      </c>
      <c r="G81" s="830">
        <v>2025</v>
      </c>
      <c r="H81" s="830">
        <v>5</v>
      </c>
      <c r="I81" s="830">
        <v>2030</v>
      </c>
      <c r="J81" s="830">
        <v>40</v>
      </c>
      <c r="K81" s="843">
        <v>1638.5474007757527</v>
      </c>
      <c r="L81" s="843">
        <v>2.4326081999999998</v>
      </c>
      <c r="M81" s="844">
        <v>0</v>
      </c>
      <c r="N81" s="844">
        <v>1</v>
      </c>
      <c r="O81" s="845">
        <v>42.4422</v>
      </c>
      <c r="P81" s="844">
        <v>0</v>
      </c>
      <c r="Q81" s="845">
        <v>12.081952747147499</v>
      </c>
      <c r="R81" s="829">
        <v>6076.24</v>
      </c>
      <c r="S81" s="836">
        <v>0.5649240860756457</v>
      </c>
      <c r="T81" s="836">
        <v>2.5000000000000001E-2</v>
      </c>
      <c r="U81" s="846">
        <v>3.7999999999999999E-2</v>
      </c>
      <c r="V81" s="847">
        <v>210</v>
      </c>
      <c r="W81" s="848">
        <v>1.5039999999999999E-3</v>
      </c>
      <c r="X81" s="848">
        <v>7.9912500000000001E-3</v>
      </c>
      <c r="Y81" s="849">
        <v>0</v>
      </c>
      <c r="Z81" s="850">
        <v>117</v>
      </c>
      <c r="AD81" s="952" t="s">
        <v>88</v>
      </c>
      <c r="AE81" s="947">
        <v>4225</v>
      </c>
      <c r="AF81" s="923">
        <v>1638.5474007757527</v>
      </c>
      <c r="AG81" s="923">
        <v>12.081952747147499</v>
      </c>
      <c r="AH81" s="948">
        <v>6.234E-2</v>
      </c>
      <c r="AI81" s="937">
        <v>102.9002338986176</v>
      </c>
      <c r="AJ81" s="937">
        <v>42.4422</v>
      </c>
      <c r="AK81" s="792">
        <v>2.6162731357831728E-2</v>
      </c>
      <c r="AL81" s="923">
        <v>1.1104038768353657</v>
      </c>
      <c r="AM81" s="923">
        <v>9.2536638782400011</v>
      </c>
      <c r="AN81" s="937">
        <v>52.806267755075368</v>
      </c>
      <c r="AO81" s="937">
        <v>155.70650165369295</v>
      </c>
      <c r="AP81" s="792">
        <v>0.78</v>
      </c>
      <c r="AQ81" s="937">
        <v>22.788095898269074</v>
      </c>
      <c r="AR81" s="886">
        <v>0</v>
      </c>
      <c r="AS81" s="923">
        <v>5.6147516544049472</v>
      </c>
      <c r="AT81" s="923">
        <v>34.116578592561517</v>
      </c>
      <c r="AU81" s="949">
        <v>2.4326081999999998</v>
      </c>
      <c r="AV81" s="944">
        <v>0.14389502246807465</v>
      </c>
      <c r="AW81" s="923">
        <v>0.35004021159502258</v>
      </c>
      <c r="AX81" s="23">
        <v>0</v>
      </c>
      <c r="AY81" s="937">
        <v>59.687322902425606</v>
      </c>
      <c r="AZ81" s="923" t="s">
        <v>63</v>
      </c>
      <c r="BA81" s="950">
        <v>59.687322902425606</v>
      </c>
      <c r="BB81" s="951">
        <v>155.70650165369295</v>
      </c>
      <c r="BL81" s="887"/>
      <c r="BN81" s="945"/>
    </row>
    <row r="82" spans="3:66">
      <c r="C82" s="841" t="s">
        <v>238</v>
      </c>
      <c r="D82" s="842" t="s">
        <v>89</v>
      </c>
      <c r="E82" s="842">
        <v>6130</v>
      </c>
      <c r="F82" s="830">
        <v>525.04100000000005</v>
      </c>
      <c r="G82" s="830">
        <v>2025</v>
      </c>
      <c r="H82" s="830">
        <v>5</v>
      </c>
      <c r="I82" s="830">
        <v>2030</v>
      </c>
      <c r="J82" s="830">
        <v>40</v>
      </c>
      <c r="K82" s="843">
        <v>1638.5474007757527</v>
      </c>
      <c r="L82" s="843">
        <v>2.4326081999999998</v>
      </c>
      <c r="M82" s="844">
        <v>0</v>
      </c>
      <c r="N82" s="844">
        <v>1</v>
      </c>
      <c r="O82" s="845">
        <v>42.4422</v>
      </c>
      <c r="P82" s="844">
        <v>0</v>
      </c>
      <c r="Q82" s="845">
        <v>12.081952747147499</v>
      </c>
      <c r="R82" s="829">
        <v>6076.24</v>
      </c>
      <c r="S82" s="836">
        <v>0.5649240860756457</v>
      </c>
      <c r="T82" s="836">
        <v>2.5000000000000001E-2</v>
      </c>
      <c r="U82" s="846">
        <v>3.7999999999999999E-2</v>
      </c>
      <c r="V82" s="847">
        <v>210</v>
      </c>
      <c r="W82" s="848">
        <v>1.5039999999999999E-3</v>
      </c>
      <c r="X82" s="848">
        <v>7.9912500000000001E-3</v>
      </c>
      <c r="Y82" s="849">
        <v>0</v>
      </c>
      <c r="Z82" s="850">
        <v>117</v>
      </c>
      <c r="AD82" s="952" t="s">
        <v>89</v>
      </c>
      <c r="AE82" s="947">
        <v>6130</v>
      </c>
      <c r="AF82" s="923">
        <v>1638.5474007757527</v>
      </c>
      <c r="AG82" s="923">
        <v>12.081952747147499</v>
      </c>
      <c r="AH82" s="948">
        <v>6.234E-2</v>
      </c>
      <c r="AI82" s="937">
        <v>102.9002338986176</v>
      </c>
      <c r="AJ82" s="937">
        <v>42.4422</v>
      </c>
      <c r="AK82" s="792">
        <v>2.6162731357831728E-2</v>
      </c>
      <c r="AL82" s="923">
        <v>1.1104038768353657</v>
      </c>
      <c r="AM82" s="923">
        <v>16.328674891008003</v>
      </c>
      <c r="AN82" s="937">
        <v>59.881278767843369</v>
      </c>
      <c r="AO82" s="937">
        <v>162.78151266646097</v>
      </c>
      <c r="AP82" s="792">
        <v>0.78</v>
      </c>
      <c r="AQ82" s="937">
        <v>23.82354417902777</v>
      </c>
      <c r="AR82" s="886">
        <v>0</v>
      </c>
      <c r="AS82" s="923">
        <v>5.6147516544049472</v>
      </c>
      <c r="AT82" s="923">
        <v>34.116578592561517</v>
      </c>
      <c r="AU82" s="949">
        <v>2.4326081999999998</v>
      </c>
      <c r="AV82" s="944">
        <v>0.14389502246807465</v>
      </c>
      <c r="AW82" s="923">
        <v>0.35004021159502258</v>
      </c>
      <c r="AX82" s="23">
        <v>0</v>
      </c>
      <c r="AY82" s="937">
        <v>60.722771183184307</v>
      </c>
      <c r="AZ82" s="923" t="s">
        <v>63</v>
      </c>
      <c r="BA82" s="950">
        <v>60.722771183184307</v>
      </c>
      <c r="BB82" s="951">
        <v>162.78151266646097</v>
      </c>
      <c r="BL82" s="887"/>
      <c r="BN82" s="945"/>
    </row>
    <row r="83" spans="3:66">
      <c r="C83" s="826" t="s">
        <v>18</v>
      </c>
      <c r="D83" s="827" t="s">
        <v>93</v>
      </c>
      <c r="E83" s="827">
        <v>0</v>
      </c>
      <c r="F83" s="852">
        <v>1227</v>
      </c>
      <c r="G83" s="853">
        <v>2025</v>
      </c>
      <c r="H83" s="854">
        <v>5</v>
      </c>
      <c r="I83" s="855">
        <v>2030</v>
      </c>
      <c r="J83" s="853">
        <v>40</v>
      </c>
      <c r="K83" s="856">
        <v>1397.9333212153492</v>
      </c>
      <c r="L83" s="856">
        <v>2.0506283999999999</v>
      </c>
      <c r="M83" s="857">
        <v>0</v>
      </c>
      <c r="N83" s="857">
        <v>1</v>
      </c>
      <c r="O83" s="858">
        <v>35.18235</v>
      </c>
      <c r="P83" s="857">
        <v>0</v>
      </c>
      <c r="Q83" s="858">
        <v>11.885996697616648</v>
      </c>
      <c r="R83" s="852">
        <v>6122</v>
      </c>
      <c r="S83" s="859">
        <v>0.55735731458622995</v>
      </c>
      <c r="T83" s="859">
        <v>2.5000000000000001E-2</v>
      </c>
      <c r="U83" s="860">
        <v>3.7999999999999999E-2</v>
      </c>
      <c r="V83" s="861">
        <v>210</v>
      </c>
      <c r="W83" s="862">
        <v>1.5039999999999999E-3</v>
      </c>
      <c r="X83" s="862">
        <v>7.9912500000000001E-3</v>
      </c>
      <c r="Y83" s="863">
        <v>0</v>
      </c>
      <c r="Z83" s="696">
        <v>117</v>
      </c>
      <c r="AD83" s="946" t="s">
        <v>93</v>
      </c>
      <c r="AE83" s="947">
        <v>0</v>
      </c>
      <c r="AF83" s="923">
        <v>1397.9333212153492</v>
      </c>
      <c r="AG83" s="923">
        <v>11.885996697616648</v>
      </c>
      <c r="AH83" s="948">
        <v>6.234E-2</v>
      </c>
      <c r="AI83" s="937">
        <v>87.888136278694304</v>
      </c>
      <c r="AJ83" s="937">
        <v>35.18235</v>
      </c>
      <c r="AK83" s="792">
        <v>2.6162731357831728E-2</v>
      </c>
      <c r="AL83" s="923">
        <v>0.92046637158721112</v>
      </c>
      <c r="AM83" s="923">
        <v>0</v>
      </c>
      <c r="AN83" s="937">
        <v>36.10281637158721</v>
      </c>
      <c r="AO83" s="937">
        <v>123.99095265028151</v>
      </c>
      <c r="AP83" s="792">
        <v>0.78</v>
      </c>
      <c r="AQ83" s="937">
        <v>18.146433768042606</v>
      </c>
      <c r="AR83" s="886">
        <v>0</v>
      </c>
      <c r="AS83" s="923">
        <v>5.6147516544049472</v>
      </c>
      <c r="AT83" s="923">
        <v>34.373509628267094</v>
      </c>
      <c r="AU83" s="949">
        <v>2.0506283999999999</v>
      </c>
      <c r="AV83" s="944">
        <v>0.14389502246807465</v>
      </c>
      <c r="AW83" s="923">
        <v>0.29507521969167194</v>
      </c>
      <c r="AX83" s="23">
        <v>0</v>
      </c>
      <c r="AY83" s="937">
        <v>54.865647016001375</v>
      </c>
      <c r="AZ83" s="923" t="s">
        <v>63</v>
      </c>
      <c r="BA83" s="950">
        <v>54.865647016001375</v>
      </c>
      <c r="BB83" s="951">
        <v>123.99095265028151</v>
      </c>
      <c r="BL83" s="887"/>
      <c r="BN83" s="945"/>
    </row>
    <row r="84" spans="3:66">
      <c r="C84" s="841" t="s">
        <v>234</v>
      </c>
      <c r="D84" s="842" t="s">
        <v>170</v>
      </c>
      <c r="E84" s="842">
        <v>19</v>
      </c>
      <c r="F84" s="830">
        <v>1239.27</v>
      </c>
      <c r="G84" s="830">
        <v>2025</v>
      </c>
      <c r="H84" s="830">
        <v>5</v>
      </c>
      <c r="I84" s="830">
        <v>2030</v>
      </c>
      <c r="J84" s="830">
        <v>40</v>
      </c>
      <c r="K84" s="843">
        <v>1537.7266533368843</v>
      </c>
      <c r="L84" s="843">
        <v>2.0506283999999999</v>
      </c>
      <c r="M84" s="844">
        <v>0</v>
      </c>
      <c r="N84" s="844">
        <v>1</v>
      </c>
      <c r="O84" s="845">
        <v>35.18235</v>
      </c>
      <c r="P84" s="844">
        <v>0</v>
      </c>
      <c r="Q84" s="845">
        <v>11.885996697616648</v>
      </c>
      <c r="R84" s="829">
        <v>6109.7560000000003</v>
      </c>
      <c r="S84" s="836">
        <v>0.55735731458622995</v>
      </c>
      <c r="T84" s="836">
        <v>2.5000000000000001E-2</v>
      </c>
      <c r="U84" s="846">
        <v>3.7999999999999999E-2</v>
      </c>
      <c r="V84" s="847">
        <v>210</v>
      </c>
      <c r="W84" s="848">
        <v>1.5039999999999999E-3</v>
      </c>
      <c r="X84" s="848">
        <v>7.9912500000000001E-3</v>
      </c>
      <c r="Y84" s="849">
        <v>0</v>
      </c>
      <c r="Z84" s="850">
        <v>117</v>
      </c>
      <c r="AD84" s="952" t="s">
        <v>170</v>
      </c>
      <c r="AE84" s="947">
        <v>19</v>
      </c>
      <c r="AF84" s="923">
        <v>1537.7266533368843</v>
      </c>
      <c r="AG84" s="923">
        <v>11.885996697616648</v>
      </c>
      <c r="AH84" s="948">
        <v>6.234E-2</v>
      </c>
      <c r="AI84" s="937">
        <v>96.602852603150794</v>
      </c>
      <c r="AJ84" s="937">
        <v>35.18235</v>
      </c>
      <c r="AK84" s="792">
        <v>2.6162731357831728E-2</v>
      </c>
      <c r="AL84" s="923">
        <v>0.92046637158721112</v>
      </c>
      <c r="AM84" s="923">
        <v>0</v>
      </c>
      <c r="AN84" s="937">
        <v>36.10281637158721</v>
      </c>
      <c r="AO84" s="937">
        <v>132.70566897473799</v>
      </c>
      <c r="AP84" s="792">
        <v>0.78</v>
      </c>
      <c r="AQ84" s="937">
        <v>19.421857653485834</v>
      </c>
      <c r="AR84" s="886">
        <v>0</v>
      </c>
      <c r="AS84" s="923">
        <v>5.6147516544049472</v>
      </c>
      <c r="AT84" s="923">
        <v>34.304762609010552</v>
      </c>
      <c r="AU84" s="949">
        <v>2.0506283999999999</v>
      </c>
      <c r="AV84" s="944">
        <v>0.14389502246807465</v>
      </c>
      <c r="AW84" s="923">
        <v>0.29507521969167194</v>
      </c>
      <c r="AX84" s="23">
        <v>0</v>
      </c>
      <c r="AY84" s="937">
        <v>56.072323882188059</v>
      </c>
      <c r="AZ84" s="923" t="s">
        <v>63</v>
      </c>
      <c r="BA84" s="950">
        <v>56.072323882188059</v>
      </c>
      <c r="BB84" s="951">
        <v>132.70566897473799</v>
      </c>
      <c r="BL84" s="887"/>
      <c r="BN84" s="945"/>
    </row>
    <row r="85" spans="3:66">
      <c r="C85" s="841" t="s">
        <v>235</v>
      </c>
      <c r="D85" s="842" t="s">
        <v>171</v>
      </c>
      <c r="E85" s="842">
        <v>497</v>
      </c>
      <c r="F85" s="830">
        <v>1192.644</v>
      </c>
      <c r="G85" s="830">
        <v>2025</v>
      </c>
      <c r="H85" s="830">
        <v>5</v>
      </c>
      <c r="I85" s="830">
        <v>2030</v>
      </c>
      <c r="J85" s="830">
        <v>40</v>
      </c>
      <c r="K85" s="843">
        <v>1663.5406522462656</v>
      </c>
      <c r="L85" s="843">
        <v>2.0506283999999999</v>
      </c>
      <c r="M85" s="844">
        <v>0</v>
      </c>
      <c r="N85" s="844">
        <v>1</v>
      </c>
      <c r="O85" s="845">
        <v>35.18235</v>
      </c>
      <c r="P85" s="844">
        <v>0</v>
      </c>
      <c r="Q85" s="845">
        <v>11.885996697616648</v>
      </c>
      <c r="R85" s="829">
        <v>6140.3659999999991</v>
      </c>
      <c r="S85" s="836">
        <v>0.55735731458622995</v>
      </c>
      <c r="T85" s="836">
        <v>2.5000000000000001E-2</v>
      </c>
      <c r="U85" s="846">
        <v>3.7999999999999999E-2</v>
      </c>
      <c r="V85" s="847">
        <v>210</v>
      </c>
      <c r="W85" s="848">
        <v>1.5039999999999999E-3</v>
      </c>
      <c r="X85" s="848">
        <v>7.9912500000000001E-3</v>
      </c>
      <c r="Y85" s="849">
        <v>0</v>
      </c>
      <c r="Z85" s="850">
        <v>117</v>
      </c>
      <c r="AD85" s="952" t="s">
        <v>171</v>
      </c>
      <c r="AE85" s="947">
        <v>497</v>
      </c>
      <c r="AF85" s="923">
        <v>1663.5406522462656</v>
      </c>
      <c r="AG85" s="923">
        <v>11.885996697616648</v>
      </c>
      <c r="AH85" s="948">
        <v>6.234E-2</v>
      </c>
      <c r="AI85" s="937">
        <v>104.44609729516162</v>
      </c>
      <c r="AJ85" s="937">
        <v>35.18235</v>
      </c>
      <c r="AK85" s="792">
        <v>2.6162731357831728E-2</v>
      </c>
      <c r="AL85" s="923">
        <v>0.92046637158721112</v>
      </c>
      <c r="AM85" s="923">
        <v>0</v>
      </c>
      <c r="AN85" s="937">
        <v>36.10281637158721</v>
      </c>
      <c r="AO85" s="937">
        <v>140.54891366674883</v>
      </c>
      <c r="AP85" s="792">
        <v>0.78</v>
      </c>
      <c r="AQ85" s="937">
        <v>20.569739150384734</v>
      </c>
      <c r="AR85" s="886">
        <v>0</v>
      </c>
      <c r="AS85" s="923">
        <v>5.6147516544049472</v>
      </c>
      <c r="AT85" s="923">
        <v>34.476630157151881</v>
      </c>
      <c r="AU85" s="949">
        <v>2.0506283999999999</v>
      </c>
      <c r="AV85" s="944">
        <v>0.14389502246807465</v>
      </c>
      <c r="AW85" s="923">
        <v>0.29507521969167194</v>
      </c>
      <c r="AX85" s="23">
        <v>0</v>
      </c>
      <c r="AY85" s="937">
        <v>57.392072927228291</v>
      </c>
      <c r="AZ85" s="923" t="s">
        <v>63</v>
      </c>
      <c r="BA85" s="950">
        <v>57.392072927228291</v>
      </c>
      <c r="BB85" s="951">
        <v>140.54891366674883</v>
      </c>
      <c r="BL85" s="887"/>
      <c r="BN85" s="945"/>
    </row>
    <row r="86" spans="3:66">
      <c r="C86" s="841" t="s">
        <v>236</v>
      </c>
      <c r="D86" s="842" t="s">
        <v>172</v>
      </c>
      <c r="E86" s="842">
        <v>2353</v>
      </c>
      <c r="F86" s="830">
        <v>1155.8339999999998</v>
      </c>
      <c r="G86" s="830">
        <v>2025</v>
      </c>
      <c r="H86" s="830">
        <v>5</v>
      </c>
      <c r="I86" s="830">
        <v>2030</v>
      </c>
      <c r="J86" s="830">
        <v>40</v>
      </c>
      <c r="K86" s="843">
        <v>1453.8506540639632</v>
      </c>
      <c r="L86" s="843">
        <v>2.0506283999999999</v>
      </c>
      <c r="M86" s="844">
        <v>0</v>
      </c>
      <c r="N86" s="844">
        <v>1</v>
      </c>
      <c r="O86" s="845">
        <v>35.18235</v>
      </c>
      <c r="P86" s="844">
        <v>0</v>
      </c>
      <c r="Q86" s="845">
        <v>11.885996697616648</v>
      </c>
      <c r="R86" s="829">
        <v>6115.8779999999997</v>
      </c>
      <c r="S86" s="836">
        <v>0.55735731458622995</v>
      </c>
      <c r="T86" s="836">
        <v>2.5000000000000001E-2</v>
      </c>
      <c r="U86" s="846">
        <v>3.7999999999999999E-2</v>
      </c>
      <c r="V86" s="847">
        <v>210</v>
      </c>
      <c r="W86" s="848">
        <v>1.5039999999999999E-3</v>
      </c>
      <c r="X86" s="848">
        <v>7.9912500000000001E-3</v>
      </c>
      <c r="Y86" s="849">
        <v>0</v>
      </c>
      <c r="Z86" s="850">
        <v>117</v>
      </c>
      <c r="AD86" s="952" t="s">
        <v>172</v>
      </c>
      <c r="AE86" s="947">
        <v>2353</v>
      </c>
      <c r="AF86" s="923">
        <v>1453.8506540639632</v>
      </c>
      <c r="AG86" s="923">
        <v>11.885996697616648</v>
      </c>
      <c r="AH86" s="948">
        <v>6.234E-2</v>
      </c>
      <c r="AI86" s="937">
        <v>91.374022808476894</v>
      </c>
      <c r="AJ86" s="937">
        <v>35.18235</v>
      </c>
      <c r="AK86" s="792">
        <v>2.6162731357831728E-2</v>
      </c>
      <c r="AL86" s="923">
        <v>0.92046637158721112</v>
      </c>
      <c r="AM86" s="923">
        <v>0</v>
      </c>
      <c r="AN86" s="937">
        <v>36.10281637158721</v>
      </c>
      <c r="AO86" s="937">
        <v>127.4768391800641</v>
      </c>
      <c r="AP86" s="792">
        <v>0.78</v>
      </c>
      <c r="AQ86" s="937">
        <v>18.656603322219894</v>
      </c>
      <c r="AR86" s="886">
        <v>0</v>
      </c>
      <c r="AS86" s="923">
        <v>5.6147516544049472</v>
      </c>
      <c r="AT86" s="923">
        <v>34.33913611863882</v>
      </c>
      <c r="AU86" s="949">
        <v>2.0506283999999999</v>
      </c>
      <c r="AV86" s="944">
        <v>0.14389502246807465</v>
      </c>
      <c r="AW86" s="923">
        <v>0.29507521969167194</v>
      </c>
      <c r="AX86" s="23">
        <v>0</v>
      </c>
      <c r="AY86" s="937">
        <v>55.34144306055039</v>
      </c>
      <c r="AZ86" s="923" t="s">
        <v>63</v>
      </c>
      <c r="BA86" s="950">
        <v>55.34144306055039</v>
      </c>
      <c r="BB86" s="951">
        <v>127.4768391800641</v>
      </c>
      <c r="BL86" s="887"/>
      <c r="BN86" s="945"/>
    </row>
    <row r="87" spans="3:66">
      <c r="C87" s="841" t="s">
        <v>237</v>
      </c>
      <c r="D87" s="842" t="s">
        <v>87</v>
      </c>
      <c r="E87" s="842">
        <v>2814</v>
      </c>
      <c r="F87" s="830">
        <v>1121.4780000000001</v>
      </c>
      <c r="G87" s="830">
        <v>2025</v>
      </c>
      <c r="H87" s="830">
        <v>5</v>
      </c>
      <c r="I87" s="830">
        <v>2030</v>
      </c>
      <c r="J87" s="830">
        <v>40</v>
      </c>
      <c r="K87" s="843">
        <v>1411.9126544275027</v>
      </c>
      <c r="L87" s="843">
        <v>2.0506283999999999</v>
      </c>
      <c r="M87" s="844">
        <v>0</v>
      </c>
      <c r="N87" s="844">
        <v>1</v>
      </c>
      <c r="O87" s="845">
        <v>35.18235</v>
      </c>
      <c r="P87" s="844">
        <v>0</v>
      </c>
      <c r="Q87" s="845">
        <v>11.885996697616648</v>
      </c>
      <c r="R87" s="829">
        <v>6140.3659999999991</v>
      </c>
      <c r="S87" s="836">
        <v>0.55735731458622995</v>
      </c>
      <c r="T87" s="836">
        <v>2.5000000000000001E-2</v>
      </c>
      <c r="U87" s="846">
        <v>3.7999999999999999E-2</v>
      </c>
      <c r="V87" s="847">
        <v>210</v>
      </c>
      <c r="W87" s="848">
        <v>1.5039999999999999E-3</v>
      </c>
      <c r="X87" s="848">
        <v>7.9912500000000001E-3</v>
      </c>
      <c r="Y87" s="849">
        <v>0</v>
      </c>
      <c r="Z87" s="850">
        <v>117</v>
      </c>
      <c r="AD87" s="952" t="s">
        <v>87</v>
      </c>
      <c r="AE87" s="947">
        <v>2814</v>
      </c>
      <c r="AF87" s="923">
        <v>1411.9126544275027</v>
      </c>
      <c r="AG87" s="923">
        <v>11.885996697616648</v>
      </c>
      <c r="AH87" s="948">
        <v>6.234E-2</v>
      </c>
      <c r="AI87" s="937">
        <v>88.759607911139952</v>
      </c>
      <c r="AJ87" s="937">
        <v>35.18235</v>
      </c>
      <c r="AK87" s="792">
        <v>2.6162731357831728E-2</v>
      </c>
      <c r="AL87" s="923">
        <v>0.92046637158721112</v>
      </c>
      <c r="AM87" s="923">
        <v>61.156748514700801</v>
      </c>
      <c r="AN87" s="937">
        <v>97.259564886288018</v>
      </c>
      <c r="AO87" s="937">
        <v>186.01917279742798</v>
      </c>
      <c r="AP87" s="792">
        <v>0.78</v>
      </c>
      <c r="AQ87" s="937">
        <v>27.224442804915697</v>
      </c>
      <c r="AR87" s="886">
        <v>0</v>
      </c>
      <c r="AS87" s="923">
        <v>5.6147516544049472</v>
      </c>
      <c r="AT87" s="923">
        <v>34.476630157151881</v>
      </c>
      <c r="AU87" s="949">
        <v>2.0506283999999999</v>
      </c>
      <c r="AV87" s="944">
        <v>0.14389502246807465</v>
      </c>
      <c r="AW87" s="923">
        <v>0.29507521969167194</v>
      </c>
      <c r="AX87" s="23">
        <v>0</v>
      </c>
      <c r="AY87" s="937">
        <v>64.046776581759246</v>
      </c>
      <c r="AZ87" s="923" t="s">
        <v>63</v>
      </c>
      <c r="BA87" s="950">
        <v>64.046776581759246</v>
      </c>
      <c r="BB87" s="951">
        <v>186.01917279742798</v>
      </c>
      <c r="BL87" s="887"/>
      <c r="BN87" s="945"/>
    </row>
    <row r="88" spans="3:66">
      <c r="C88" s="841" t="s">
        <v>61</v>
      </c>
      <c r="D88" s="842" t="s">
        <v>88</v>
      </c>
      <c r="E88" s="842">
        <v>4225</v>
      </c>
      <c r="F88" s="830">
        <v>1058.9010000000001</v>
      </c>
      <c r="G88" s="830">
        <v>2025</v>
      </c>
      <c r="H88" s="830">
        <v>5</v>
      </c>
      <c r="I88" s="830">
        <v>2030</v>
      </c>
      <c r="J88" s="830">
        <v>40</v>
      </c>
      <c r="K88" s="843">
        <v>1383.9539880031957</v>
      </c>
      <c r="L88" s="843">
        <v>2.0506283999999999</v>
      </c>
      <c r="M88" s="844">
        <v>0</v>
      </c>
      <c r="N88" s="844">
        <v>1</v>
      </c>
      <c r="O88" s="845">
        <v>35.18235</v>
      </c>
      <c r="P88" s="844">
        <v>0</v>
      </c>
      <c r="Q88" s="845">
        <v>11.885996697616648</v>
      </c>
      <c r="R88" s="829">
        <v>6158.732</v>
      </c>
      <c r="S88" s="836">
        <v>0.55735731458622995</v>
      </c>
      <c r="T88" s="836">
        <v>2.5000000000000001E-2</v>
      </c>
      <c r="U88" s="846">
        <v>3.7999999999999999E-2</v>
      </c>
      <c r="V88" s="847">
        <v>210</v>
      </c>
      <c r="W88" s="848">
        <v>1.5039999999999999E-3</v>
      </c>
      <c r="X88" s="848">
        <v>7.9912500000000001E-3</v>
      </c>
      <c r="Y88" s="849">
        <v>0</v>
      </c>
      <c r="Z88" s="850">
        <v>117</v>
      </c>
      <c r="AD88" s="952" t="s">
        <v>88</v>
      </c>
      <c r="AE88" s="947">
        <v>4225</v>
      </c>
      <c r="AF88" s="923">
        <v>1383.9539880031957</v>
      </c>
      <c r="AG88" s="923">
        <v>11.885996697616648</v>
      </c>
      <c r="AH88" s="948">
        <v>6.234E-2</v>
      </c>
      <c r="AI88" s="937">
        <v>87.016664646248643</v>
      </c>
      <c r="AJ88" s="937">
        <v>35.18235</v>
      </c>
      <c r="AK88" s="792">
        <v>2.6162731357831728E-2</v>
      </c>
      <c r="AL88" s="923">
        <v>0.92046637158721112</v>
      </c>
      <c r="AM88" s="923">
        <v>9.3792930898320002</v>
      </c>
      <c r="AN88" s="937">
        <v>45.482109461419213</v>
      </c>
      <c r="AO88" s="937">
        <v>132.49877410766786</v>
      </c>
      <c r="AP88" s="792">
        <v>0.78</v>
      </c>
      <c r="AQ88" s="937">
        <v>19.391577992575204</v>
      </c>
      <c r="AR88" s="886">
        <v>0</v>
      </c>
      <c r="AS88" s="923">
        <v>5.6147516544049472</v>
      </c>
      <c r="AT88" s="923">
        <v>34.579750686036689</v>
      </c>
      <c r="AU88" s="949">
        <v>2.0506283999999999</v>
      </c>
      <c r="AV88" s="944">
        <v>0.14389502246807465</v>
      </c>
      <c r="AW88" s="923">
        <v>0.29507521969167194</v>
      </c>
      <c r="AX88" s="23">
        <v>0</v>
      </c>
      <c r="AY88" s="937">
        <v>56.317032298303573</v>
      </c>
      <c r="AZ88" s="923" t="s">
        <v>63</v>
      </c>
      <c r="BA88" s="950">
        <v>56.317032298303573</v>
      </c>
      <c r="BB88" s="951">
        <v>132.49877410766786</v>
      </c>
      <c r="BL88" s="887"/>
      <c r="BN88" s="945"/>
    </row>
    <row r="89" spans="3:66">
      <c r="C89" s="841" t="s">
        <v>238</v>
      </c>
      <c r="D89" s="842" t="s">
        <v>89</v>
      </c>
      <c r="E89" s="842">
        <v>6130</v>
      </c>
      <c r="F89" s="830">
        <v>992.64300000000003</v>
      </c>
      <c r="G89" s="830">
        <v>2025</v>
      </c>
      <c r="H89" s="830">
        <v>5</v>
      </c>
      <c r="I89" s="830">
        <v>2030</v>
      </c>
      <c r="J89" s="830">
        <v>40</v>
      </c>
      <c r="K89" s="843">
        <v>1383.9539880031957</v>
      </c>
      <c r="L89" s="843">
        <v>2.0506283999999999</v>
      </c>
      <c r="M89" s="844">
        <v>0</v>
      </c>
      <c r="N89" s="844">
        <v>1</v>
      </c>
      <c r="O89" s="845">
        <v>35.18235</v>
      </c>
      <c r="P89" s="844">
        <v>0</v>
      </c>
      <c r="Q89" s="845">
        <v>11.885996697616648</v>
      </c>
      <c r="R89" s="829">
        <v>6158.732</v>
      </c>
      <c r="S89" s="836">
        <v>0.55735731458622995</v>
      </c>
      <c r="T89" s="836">
        <v>2.5000000000000001E-2</v>
      </c>
      <c r="U89" s="846">
        <v>3.7999999999999999E-2</v>
      </c>
      <c r="V89" s="847">
        <v>210</v>
      </c>
      <c r="W89" s="848">
        <v>1.5039999999999999E-3</v>
      </c>
      <c r="X89" s="848">
        <v>7.9912500000000001E-3</v>
      </c>
      <c r="Y89" s="849">
        <v>0</v>
      </c>
      <c r="Z89" s="850">
        <v>117</v>
      </c>
      <c r="AD89" s="952" t="s">
        <v>89</v>
      </c>
      <c r="AE89" s="947">
        <v>6130</v>
      </c>
      <c r="AF89" s="923">
        <v>1383.9539880031957</v>
      </c>
      <c r="AG89" s="923">
        <v>11.885996697616648</v>
      </c>
      <c r="AH89" s="948">
        <v>6.234E-2</v>
      </c>
      <c r="AI89" s="937">
        <v>87.016664646248643</v>
      </c>
      <c r="AJ89" s="937">
        <v>35.18235</v>
      </c>
      <c r="AK89" s="792">
        <v>2.6162731357831728E-2</v>
      </c>
      <c r="AL89" s="923">
        <v>0.92046637158721112</v>
      </c>
      <c r="AM89" s="923">
        <v>16.550355576614397</v>
      </c>
      <c r="AN89" s="937">
        <v>52.653171948201603</v>
      </c>
      <c r="AO89" s="937">
        <v>139.66983659445026</v>
      </c>
      <c r="AP89" s="792">
        <v>0.78</v>
      </c>
      <c r="AQ89" s="937">
        <v>20.441083683768039</v>
      </c>
      <c r="AR89" s="886">
        <v>0</v>
      </c>
      <c r="AS89" s="923">
        <v>5.6147516544049472</v>
      </c>
      <c r="AT89" s="923">
        <v>34.579750686036689</v>
      </c>
      <c r="AU89" s="949">
        <v>2.0506283999999999</v>
      </c>
      <c r="AV89" s="944">
        <v>0.14389502246807465</v>
      </c>
      <c r="AW89" s="923">
        <v>0.29507521969167194</v>
      </c>
      <c r="AX89" s="23">
        <v>0</v>
      </c>
      <c r="AY89" s="937">
        <v>57.366537989496408</v>
      </c>
      <c r="AZ89" s="923" t="s">
        <v>63</v>
      </c>
      <c r="BA89" s="950">
        <v>57.366537989496408</v>
      </c>
      <c r="BB89" s="951">
        <v>139.66983659445026</v>
      </c>
      <c r="BL89" s="887"/>
      <c r="BN89" s="945"/>
    </row>
    <row r="90" spans="3:66">
      <c r="C90" s="826" t="s">
        <v>18</v>
      </c>
      <c r="D90" s="827" t="s">
        <v>94</v>
      </c>
      <c r="E90" s="827">
        <v>0</v>
      </c>
      <c r="F90" s="852">
        <v>565.47652173913048</v>
      </c>
      <c r="G90" s="853">
        <v>2025</v>
      </c>
      <c r="H90" s="854">
        <v>5</v>
      </c>
      <c r="I90" s="855">
        <v>2030</v>
      </c>
      <c r="J90" s="853">
        <v>40</v>
      </c>
      <c r="K90" s="856">
        <v>3086.4388331255241</v>
      </c>
      <c r="L90" s="856">
        <v>4.7847995999999995</v>
      </c>
      <c r="M90" s="857">
        <v>0</v>
      </c>
      <c r="N90" s="857">
        <v>1</v>
      </c>
      <c r="O90" s="858">
        <v>77.066100000000006</v>
      </c>
      <c r="P90" s="857">
        <v>0</v>
      </c>
      <c r="Q90" s="858">
        <v>65.279269304464421</v>
      </c>
      <c r="R90" s="852">
        <v>6743</v>
      </c>
      <c r="S90" s="859">
        <v>0.53165182242608799</v>
      </c>
      <c r="T90" s="859">
        <v>2.5000000000000001E-2</v>
      </c>
      <c r="U90" s="860">
        <v>3.7999999999999999E-2</v>
      </c>
      <c r="V90" s="861">
        <v>323.39999999999998</v>
      </c>
      <c r="W90" s="862">
        <v>1.5039999999999999E-3</v>
      </c>
      <c r="X90" s="862">
        <v>5.9934374999999996E-3</v>
      </c>
      <c r="Y90" s="863">
        <v>0</v>
      </c>
      <c r="Z90" s="696">
        <v>5.8204047217537891</v>
      </c>
      <c r="AD90" s="946" t="s">
        <v>94</v>
      </c>
      <c r="AE90" s="947">
        <v>0</v>
      </c>
      <c r="AF90" s="923">
        <v>3086.4388331255241</v>
      </c>
      <c r="AG90" s="923">
        <v>65.279269304464421</v>
      </c>
      <c r="AH90" s="948">
        <v>6.2399999999999997E-2</v>
      </c>
      <c r="AI90" s="937">
        <v>196.66720959163126</v>
      </c>
      <c r="AJ90" s="937">
        <v>77.066100000000006</v>
      </c>
      <c r="AK90" s="792">
        <v>5.5399999999999998E-2</v>
      </c>
      <c r="AL90" s="923">
        <v>4.2694619400000002</v>
      </c>
      <c r="AM90" s="923">
        <v>0</v>
      </c>
      <c r="AN90" s="937">
        <v>81.335561940000005</v>
      </c>
      <c r="AO90" s="937">
        <v>278.00277153163125</v>
      </c>
      <c r="AP90" s="792">
        <v>0.78</v>
      </c>
      <c r="AQ90" s="937">
        <v>40.686507951591032</v>
      </c>
      <c r="AR90" s="886">
        <v>0</v>
      </c>
      <c r="AS90" s="923">
        <v>5.6147516544049472</v>
      </c>
      <c r="AT90" s="923">
        <v>37.860270405652564</v>
      </c>
      <c r="AU90" s="949">
        <v>4.7847995999999995</v>
      </c>
      <c r="AV90" s="944">
        <v>0.11519703495348303</v>
      </c>
      <c r="AW90" s="923">
        <v>0.55119472676661152</v>
      </c>
      <c r="AX90" s="23">
        <v>0</v>
      </c>
      <c r="AY90" s="937">
        <v>83.882772684010206</v>
      </c>
      <c r="AZ90" s="923" t="s">
        <v>63</v>
      </c>
      <c r="BA90" s="950">
        <v>83.882772684010206</v>
      </c>
      <c r="BB90" s="951">
        <v>278.00277153163125</v>
      </c>
      <c r="BL90" s="887"/>
      <c r="BN90" s="945"/>
    </row>
    <row r="91" spans="3:66">
      <c r="C91" s="841" t="s">
        <v>234</v>
      </c>
      <c r="D91" s="842" t="s">
        <v>170</v>
      </c>
      <c r="E91" s="842">
        <v>19</v>
      </c>
      <c r="F91" s="830">
        <v>571.13128695652176</v>
      </c>
      <c r="G91" s="830">
        <v>2025</v>
      </c>
      <c r="H91" s="830">
        <v>5</v>
      </c>
      <c r="I91" s="830">
        <v>2030</v>
      </c>
      <c r="J91" s="830">
        <v>40</v>
      </c>
      <c r="K91" s="843">
        <v>3395.0827164380767</v>
      </c>
      <c r="L91" s="843">
        <v>4.7847995999999995</v>
      </c>
      <c r="M91" s="844">
        <v>0</v>
      </c>
      <c r="N91" s="844">
        <v>1</v>
      </c>
      <c r="O91" s="845">
        <v>77.066100000000006</v>
      </c>
      <c r="P91" s="844">
        <v>0</v>
      </c>
      <c r="Q91" s="845">
        <v>65.279269304464421</v>
      </c>
      <c r="R91" s="829">
        <v>6729.5140000000001</v>
      </c>
      <c r="S91" s="836">
        <v>0.53165182242608799</v>
      </c>
      <c r="T91" s="836">
        <v>2.5000000000000001E-2</v>
      </c>
      <c r="U91" s="846">
        <v>3.7999999999999999E-2</v>
      </c>
      <c r="V91" s="847">
        <v>323.39999999999998</v>
      </c>
      <c r="W91" s="848">
        <v>1.5039999999999999E-3</v>
      </c>
      <c r="X91" s="848">
        <v>5.9934374999999996E-3</v>
      </c>
      <c r="Y91" s="849">
        <v>0</v>
      </c>
      <c r="Z91" s="850">
        <v>5.8204047217537891</v>
      </c>
      <c r="AD91" s="952" t="s">
        <v>170</v>
      </c>
      <c r="AE91" s="947">
        <v>19</v>
      </c>
      <c r="AF91" s="923">
        <v>3395.0827164380767</v>
      </c>
      <c r="AG91" s="923">
        <v>65.279269304464421</v>
      </c>
      <c r="AH91" s="948">
        <v>6.2399999999999997E-2</v>
      </c>
      <c r="AI91" s="937">
        <v>215.92658791033455</v>
      </c>
      <c r="AJ91" s="937">
        <v>77.066100000000006</v>
      </c>
      <c r="AK91" s="792">
        <v>5.5399999999999998E-2</v>
      </c>
      <c r="AL91" s="923">
        <v>4.2694619400000002</v>
      </c>
      <c r="AM91" s="923">
        <v>0</v>
      </c>
      <c r="AN91" s="937">
        <v>81.335561940000005</v>
      </c>
      <c r="AO91" s="937">
        <v>297.26214985033454</v>
      </c>
      <c r="AP91" s="792">
        <v>0.78</v>
      </c>
      <c r="AQ91" s="937">
        <v>43.505173552618913</v>
      </c>
      <c r="AR91" s="886">
        <v>0</v>
      </c>
      <c r="AS91" s="923">
        <v>5.6147516544049472</v>
      </c>
      <c r="AT91" s="923">
        <v>37.784549864841253</v>
      </c>
      <c r="AU91" s="949">
        <v>4.7847995999999995</v>
      </c>
      <c r="AV91" s="944">
        <v>0.11519703495348303</v>
      </c>
      <c r="AW91" s="923">
        <v>0.55119472676661152</v>
      </c>
      <c r="AX91" s="23">
        <v>0</v>
      </c>
      <c r="AY91" s="937">
        <v>86.625717744226776</v>
      </c>
      <c r="AZ91" s="923" t="s">
        <v>63</v>
      </c>
      <c r="BA91" s="950">
        <v>86.625717744226776</v>
      </c>
      <c r="BB91" s="951">
        <v>297.26214985033454</v>
      </c>
      <c r="BL91" s="887"/>
      <c r="BN91" s="945"/>
    </row>
    <row r="92" spans="3:66">
      <c r="C92" s="841" t="s">
        <v>235</v>
      </c>
      <c r="D92" s="842" t="s">
        <v>171</v>
      </c>
      <c r="E92" s="842">
        <v>497</v>
      </c>
      <c r="F92" s="830">
        <v>549.64317913043476</v>
      </c>
      <c r="G92" s="830">
        <v>2025</v>
      </c>
      <c r="H92" s="830">
        <v>5</v>
      </c>
      <c r="I92" s="830">
        <v>2030</v>
      </c>
      <c r="J92" s="830">
        <v>40</v>
      </c>
      <c r="K92" s="843">
        <v>3672.8622114193736</v>
      </c>
      <c r="L92" s="843">
        <v>4.7847995999999995</v>
      </c>
      <c r="M92" s="844">
        <v>0</v>
      </c>
      <c r="N92" s="844">
        <v>1</v>
      </c>
      <c r="O92" s="845">
        <v>77.066100000000006</v>
      </c>
      <c r="P92" s="844">
        <v>0</v>
      </c>
      <c r="Q92" s="845">
        <v>65.279269304464421</v>
      </c>
      <c r="R92" s="829">
        <v>6763.2289999999994</v>
      </c>
      <c r="S92" s="836">
        <v>0.53165182242608799</v>
      </c>
      <c r="T92" s="836">
        <v>2.5000000000000001E-2</v>
      </c>
      <c r="U92" s="846">
        <v>3.7999999999999999E-2</v>
      </c>
      <c r="V92" s="847">
        <v>323.39999999999998</v>
      </c>
      <c r="W92" s="848">
        <v>1.5039999999999999E-3</v>
      </c>
      <c r="X92" s="848">
        <v>5.9934374999999996E-3</v>
      </c>
      <c r="Y92" s="849">
        <v>0</v>
      </c>
      <c r="Z92" s="850">
        <v>5.8204047217537891</v>
      </c>
      <c r="AD92" s="952" t="s">
        <v>171</v>
      </c>
      <c r="AE92" s="947">
        <v>497</v>
      </c>
      <c r="AF92" s="923">
        <v>3672.8622114193736</v>
      </c>
      <c r="AG92" s="923">
        <v>65.279269304464421</v>
      </c>
      <c r="AH92" s="948">
        <v>6.2399999999999997E-2</v>
      </c>
      <c r="AI92" s="937">
        <v>233.26002839716747</v>
      </c>
      <c r="AJ92" s="937">
        <v>77.066100000000006</v>
      </c>
      <c r="AK92" s="792">
        <v>5.5399999999999998E-2</v>
      </c>
      <c r="AL92" s="923">
        <v>4.2694619400000002</v>
      </c>
      <c r="AM92" s="923">
        <v>0</v>
      </c>
      <c r="AN92" s="937">
        <v>81.335561940000005</v>
      </c>
      <c r="AO92" s="937">
        <v>314.59559033716749</v>
      </c>
      <c r="AP92" s="792">
        <v>0.78</v>
      </c>
      <c r="AQ92" s="937">
        <v>46.041972593544003</v>
      </c>
      <c r="AR92" s="886">
        <v>0</v>
      </c>
      <c r="AS92" s="923">
        <v>5.6147516544049472</v>
      </c>
      <c r="AT92" s="923">
        <v>37.973851216869512</v>
      </c>
      <c r="AU92" s="949">
        <v>4.7847995999999995</v>
      </c>
      <c r="AV92" s="944">
        <v>0.11519703495348303</v>
      </c>
      <c r="AW92" s="923">
        <v>0.55119472676661152</v>
      </c>
      <c r="AX92" s="23">
        <v>0</v>
      </c>
      <c r="AY92" s="937">
        <v>89.351818137180118</v>
      </c>
      <c r="AZ92" s="923" t="s">
        <v>63</v>
      </c>
      <c r="BA92" s="950">
        <v>89.351818137180118</v>
      </c>
      <c r="BB92" s="951">
        <v>314.59559033716749</v>
      </c>
      <c r="BL92" s="887"/>
      <c r="BN92" s="945"/>
    </row>
    <row r="93" spans="3:66">
      <c r="C93" s="841" t="s">
        <v>236</v>
      </c>
      <c r="D93" s="842" t="s">
        <v>172</v>
      </c>
      <c r="E93" s="842">
        <v>2353</v>
      </c>
      <c r="F93" s="830">
        <v>532.6788834782609</v>
      </c>
      <c r="G93" s="830">
        <v>2025</v>
      </c>
      <c r="H93" s="830">
        <v>5</v>
      </c>
      <c r="I93" s="830">
        <v>2030</v>
      </c>
      <c r="J93" s="830">
        <v>40</v>
      </c>
      <c r="K93" s="843">
        <v>3209.8963864505449</v>
      </c>
      <c r="L93" s="843">
        <v>4.7847995999999995</v>
      </c>
      <c r="M93" s="844">
        <v>0</v>
      </c>
      <c r="N93" s="844">
        <v>1</v>
      </c>
      <c r="O93" s="845">
        <v>77.066100000000006</v>
      </c>
      <c r="P93" s="844">
        <v>0</v>
      </c>
      <c r="Q93" s="845">
        <v>65.279269304464421</v>
      </c>
      <c r="R93" s="829">
        <v>6736.2569999999996</v>
      </c>
      <c r="S93" s="836">
        <v>0.53165182242608799</v>
      </c>
      <c r="T93" s="836">
        <v>2.5000000000000001E-2</v>
      </c>
      <c r="U93" s="846">
        <v>3.7999999999999999E-2</v>
      </c>
      <c r="V93" s="847">
        <v>323.39999999999998</v>
      </c>
      <c r="W93" s="848">
        <v>1.5039999999999999E-3</v>
      </c>
      <c r="X93" s="848">
        <v>5.9934374999999996E-3</v>
      </c>
      <c r="Y93" s="849">
        <v>0</v>
      </c>
      <c r="Z93" s="850">
        <v>5.8204047217537891</v>
      </c>
      <c r="AD93" s="952" t="s">
        <v>172</v>
      </c>
      <c r="AE93" s="947">
        <v>2353</v>
      </c>
      <c r="AF93" s="923">
        <v>3209.8963864505449</v>
      </c>
      <c r="AG93" s="923">
        <v>65.279269304464421</v>
      </c>
      <c r="AH93" s="948">
        <v>6.2399999999999997E-2</v>
      </c>
      <c r="AI93" s="937">
        <v>204.37096091911258</v>
      </c>
      <c r="AJ93" s="937">
        <v>77.066100000000006</v>
      </c>
      <c r="AK93" s="792">
        <v>5.5399999999999998E-2</v>
      </c>
      <c r="AL93" s="923">
        <v>4.2694619400000002</v>
      </c>
      <c r="AM93" s="923">
        <v>0</v>
      </c>
      <c r="AN93" s="937">
        <v>81.335561940000005</v>
      </c>
      <c r="AO93" s="937">
        <v>285.70652285911257</v>
      </c>
      <c r="AP93" s="792">
        <v>0.78</v>
      </c>
      <c r="AQ93" s="937">
        <v>41.813974192002192</v>
      </c>
      <c r="AR93" s="886">
        <v>0</v>
      </c>
      <c r="AS93" s="923">
        <v>5.6147516544049472</v>
      </c>
      <c r="AT93" s="923">
        <v>37.822410135246912</v>
      </c>
      <c r="AU93" s="949">
        <v>4.7847995999999995</v>
      </c>
      <c r="AV93" s="944">
        <v>0.11519703495348303</v>
      </c>
      <c r="AW93" s="923">
        <v>0.55119472676661152</v>
      </c>
      <c r="AX93" s="23">
        <v>0</v>
      </c>
      <c r="AY93" s="937">
        <v>84.972378654015714</v>
      </c>
      <c r="AZ93" s="923" t="s">
        <v>63</v>
      </c>
      <c r="BA93" s="950">
        <v>84.972378654015714</v>
      </c>
      <c r="BB93" s="951">
        <v>285.70652285911257</v>
      </c>
      <c r="BL93" s="887"/>
      <c r="BN93" s="945"/>
    </row>
    <row r="94" spans="3:66">
      <c r="C94" s="841" t="s">
        <v>237</v>
      </c>
      <c r="D94" s="842" t="s">
        <v>87</v>
      </c>
      <c r="E94" s="842">
        <v>2814</v>
      </c>
      <c r="F94" s="830">
        <v>516.8455408695653</v>
      </c>
      <c r="G94" s="830">
        <v>2025</v>
      </c>
      <c r="H94" s="830">
        <v>5</v>
      </c>
      <c r="I94" s="830">
        <v>2030</v>
      </c>
      <c r="J94" s="830">
        <v>40</v>
      </c>
      <c r="K94" s="843">
        <v>3117.3032214567793</v>
      </c>
      <c r="L94" s="843">
        <v>4.7847995999999995</v>
      </c>
      <c r="M94" s="844">
        <v>0</v>
      </c>
      <c r="N94" s="844">
        <v>1</v>
      </c>
      <c r="O94" s="845">
        <v>77.066100000000006</v>
      </c>
      <c r="P94" s="844">
        <v>0</v>
      </c>
      <c r="Q94" s="845">
        <v>65.279269304464421</v>
      </c>
      <c r="R94" s="829">
        <v>6763.2289999999994</v>
      </c>
      <c r="S94" s="836">
        <v>0.53165182242608799</v>
      </c>
      <c r="T94" s="836">
        <v>2.5000000000000001E-2</v>
      </c>
      <c r="U94" s="846">
        <v>3.7999999999999999E-2</v>
      </c>
      <c r="V94" s="847">
        <v>323.39999999999998</v>
      </c>
      <c r="W94" s="848">
        <v>1.5039999999999999E-3</v>
      </c>
      <c r="X94" s="848">
        <v>5.9934374999999996E-3</v>
      </c>
      <c r="Y94" s="849">
        <v>0</v>
      </c>
      <c r="Z94" s="850">
        <v>5.8204047217537891</v>
      </c>
      <c r="AD94" s="952" t="s">
        <v>87</v>
      </c>
      <c r="AE94" s="947">
        <v>2814</v>
      </c>
      <c r="AF94" s="923">
        <v>3117.3032214567793</v>
      </c>
      <c r="AG94" s="923">
        <v>65.279269304464421</v>
      </c>
      <c r="AH94" s="948">
        <v>6.2399999999999997E-2</v>
      </c>
      <c r="AI94" s="937">
        <v>198.59314742350159</v>
      </c>
      <c r="AJ94" s="937">
        <v>77.066100000000006</v>
      </c>
      <c r="AK94" s="792">
        <v>5.5399999999999998E-2</v>
      </c>
      <c r="AL94" s="923">
        <v>4.2694619400000002</v>
      </c>
      <c r="AM94" s="923">
        <v>60.337595725055991</v>
      </c>
      <c r="AN94" s="937">
        <v>141.67315766505601</v>
      </c>
      <c r="AO94" s="937">
        <v>340.2663050885576</v>
      </c>
      <c r="AP94" s="792">
        <v>0.78</v>
      </c>
      <c r="AQ94" s="937">
        <v>49.798955785118487</v>
      </c>
      <c r="AR94" s="886">
        <v>0</v>
      </c>
      <c r="AS94" s="923">
        <v>5.6147516544049472</v>
      </c>
      <c r="AT94" s="923">
        <v>37.973851216869512</v>
      </c>
      <c r="AU94" s="949">
        <v>4.7847995999999995</v>
      </c>
      <c r="AV94" s="944">
        <v>0.11519703495348303</v>
      </c>
      <c r="AW94" s="923">
        <v>0.55119472676661152</v>
      </c>
      <c r="AX94" s="23">
        <v>0</v>
      </c>
      <c r="AY94" s="937">
        <v>93.108801328754609</v>
      </c>
      <c r="AZ94" s="923" t="s">
        <v>63</v>
      </c>
      <c r="BA94" s="950">
        <v>93.108801328754609</v>
      </c>
      <c r="BB94" s="951">
        <v>340.2663050885576</v>
      </c>
      <c r="BL94" s="887"/>
      <c r="BN94" s="945"/>
    </row>
    <row r="95" spans="3:66">
      <c r="C95" s="841" t="s">
        <v>61</v>
      </c>
      <c r="D95" s="842" t="s">
        <v>88</v>
      </c>
      <c r="E95" s="842">
        <v>4225</v>
      </c>
      <c r="F95" s="830">
        <v>488.00623826086962</v>
      </c>
      <c r="G95" s="830">
        <v>2025</v>
      </c>
      <c r="H95" s="830">
        <v>5</v>
      </c>
      <c r="I95" s="830">
        <v>2030</v>
      </c>
      <c r="J95" s="830">
        <v>40</v>
      </c>
      <c r="K95" s="843">
        <v>3055.5744447942689</v>
      </c>
      <c r="L95" s="843">
        <v>4.7847995999999995</v>
      </c>
      <c r="M95" s="844">
        <v>0</v>
      </c>
      <c r="N95" s="844">
        <v>1</v>
      </c>
      <c r="O95" s="845">
        <v>77.066100000000006</v>
      </c>
      <c r="P95" s="844">
        <v>0</v>
      </c>
      <c r="Q95" s="845">
        <v>65.279269304464421</v>
      </c>
      <c r="R95" s="829">
        <v>6783.4579999999996</v>
      </c>
      <c r="S95" s="836">
        <v>0.53165182242608799</v>
      </c>
      <c r="T95" s="836">
        <v>2.5000000000000001E-2</v>
      </c>
      <c r="U95" s="846">
        <v>3.7999999999999999E-2</v>
      </c>
      <c r="V95" s="847">
        <v>323.39999999999998</v>
      </c>
      <c r="W95" s="848">
        <v>1.5039999999999999E-3</v>
      </c>
      <c r="X95" s="848">
        <v>5.9934374999999996E-3</v>
      </c>
      <c r="Y95" s="849">
        <v>0</v>
      </c>
      <c r="Z95" s="850">
        <v>5.8204047217537891</v>
      </c>
      <c r="AD95" s="952" t="s">
        <v>88</v>
      </c>
      <c r="AE95" s="947">
        <v>4225</v>
      </c>
      <c r="AF95" s="923">
        <v>3055.5744447942689</v>
      </c>
      <c r="AG95" s="923">
        <v>65.279269304464421</v>
      </c>
      <c r="AH95" s="948">
        <v>6.2399999999999997E-2</v>
      </c>
      <c r="AI95" s="937">
        <v>194.74127175976093</v>
      </c>
      <c r="AJ95" s="937">
        <v>77.066100000000006</v>
      </c>
      <c r="AK95" s="792">
        <v>5.5399999999999998E-2</v>
      </c>
      <c r="AL95" s="923">
        <v>4.2694619400000002</v>
      </c>
      <c r="AM95" s="923">
        <v>9.2536638782400011</v>
      </c>
      <c r="AN95" s="937">
        <v>90.58922581824001</v>
      </c>
      <c r="AO95" s="937">
        <v>285.33049757800097</v>
      </c>
      <c r="AP95" s="792">
        <v>0.78</v>
      </c>
      <c r="AQ95" s="937">
        <v>41.758941806872876</v>
      </c>
      <c r="AR95" s="886">
        <v>0</v>
      </c>
      <c r="AS95" s="923">
        <v>5.6147516544049472</v>
      </c>
      <c r="AT95" s="923">
        <v>38.087432028086468</v>
      </c>
      <c r="AU95" s="949">
        <v>4.7847995999999995</v>
      </c>
      <c r="AV95" s="944">
        <v>0.11519703495348303</v>
      </c>
      <c r="AW95" s="923">
        <v>0.55119472676661152</v>
      </c>
      <c r="AX95" s="23">
        <v>0</v>
      </c>
      <c r="AY95" s="937">
        <v>85.182368161725947</v>
      </c>
      <c r="AZ95" s="923" t="s">
        <v>63</v>
      </c>
      <c r="BA95" s="950">
        <v>85.182368161725947</v>
      </c>
      <c r="BB95" s="951">
        <v>285.33049757800097</v>
      </c>
      <c r="BL95" s="887"/>
      <c r="BN95" s="945"/>
    </row>
    <row r="96" spans="3:66">
      <c r="C96" s="841" t="s">
        <v>238</v>
      </c>
      <c r="D96" s="842" t="s">
        <v>89</v>
      </c>
      <c r="E96" s="842">
        <v>6130</v>
      </c>
      <c r="F96" s="830">
        <v>457.47050608695656</v>
      </c>
      <c r="G96" s="830">
        <v>2025</v>
      </c>
      <c r="H96" s="830">
        <v>5</v>
      </c>
      <c r="I96" s="830">
        <v>2030</v>
      </c>
      <c r="J96" s="830">
        <v>40</v>
      </c>
      <c r="K96" s="843">
        <v>3055.5744447942689</v>
      </c>
      <c r="L96" s="843">
        <v>4.7847995999999995</v>
      </c>
      <c r="M96" s="844">
        <v>0</v>
      </c>
      <c r="N96" s="844">
        <v>1</v>
      </c>
      <c r="O96" s="845">
        <v>77.066100000000006</v>
      </c>
      <c r="P96" s="844">
        <v>0</v>
      </c>
      <c r="Q96" s="845">
        <v>65.279269304464421</v>
      </c>
      <c r="R96" s="829">
        <v>6783.4579999999996</v>
      </c>
      <c r="S96" s="836">
        <v>0.53165182242608799</v>
      </c>
      <c r="T96" s="836">
        <v>2.5000000000000001E-2</v>
      </c>
      <c r="U96" s="846">
        <v>3.7999999999999999E-2</v>
      </c>
      <c r="V96" s="847">
        <v>323.39999999999998</v>
      </c>
      <c r="W96" s="848">
        <v>1.5039999999999999E-3</v>
      </c>
      <c r="X96" s="848">
        <v>5.9934374999999996E-3</v>
      </c>
      <c r="Y96" s="849">
        <v>0</v>
      </c>
      <c r="Z96" s="850">
        <v>5.8204047217537891</v>
      </c>
      <c r="AD96" s="952" t="s">
        <v>89</v>
      </c>
      <c r="AE96" s="947">
        <v>6130</v>
      </c>
      <c r="AF96" s="923">
        <v>3055.5744447942689</v>
      </c>
      <c r="AG96" s="923">
        <v>65.279269304464421</v>
      </c>
      <c r="AH96" s="948">
        <v>6.2399999999999997E-2</v>
      </c>
      <c r="AI96" s="937">
        <v>194.74127175976093</v>
      </c>
      <c r="AJ96" s="937">
        <v>77.066100000000006</v>
      </c>
      <c r="AK96" s="792">
        <v>5.5399999999999998E-2</v>
      </c>
      <c r="AL96" s="923">
        <v>4.2694619400000002</v>
      </c>
      <c r="AM96" s="923">
        <v>16.328674891008003</v>
      </c>
      <c r="AN96" s="937">
        <v>97.664236831008012</v>
      </c>
      <c r="AO96" s="937">
        <v>292.40550859076893</v>
      </c>
      <c r="AP96" s="792">
        <v>0.78</v>
      </c>
      <c r="AQ96" s="937">
        <v>42.794390087631555</v>
      </c>
      <c r="AR96" s="886">
        <v>0</v>
      </c>
      <c r="AS96" s="923">
        <v>5.6147516544049472</v>
      </c>
      <c r="AT96" s="923">
        <v>38.087432028086468</v>
      </c>
      <c r="AU96" s="949">
        <v>4.7847995999999995</v>
      </c>
      <c r="AV96" s="944">
        <v>0.11519703495348303</v>
      </c>
      <c r="AW96" s="923">
        <v>0.55119472676661152</v>
      </c>
      <c r="AX96" s="23">
        <v>0</v>
      </c>
      <c r="AY96" s="937">
        <v>86.217816442484633</v>
      </c>
      <c r="AZ96" s="923" t="s">
        <v>63</v>
      </c>
      <c r="BA96" s="950">
        <v>86.217816442484633</v>
      </c>
      <c r="BB96" s="951">
        <v>292.40550859076893</v>
      </c>
      <c r="BL96" s="887"/>
      <c r="BN96" s="945"/>
    </row>
    <row r="97" spans="3:66" ht="18" customHeight="1">
      <c r="C97" s="826" t="s">
        <v>18</v>
      </c>
      <c r="D97" s="827" t="s">
        <v>95</v>
      </c>
      <c r="E97" s="827">
        <v>0</v>
      </c>
      <c r="F97" s="852">
        <v>1084.7570564516129</v>
      </c>
      <c r="G97" s="853">
        <v>2025</v>
      </c>
      <c r="H97" s="854">
        <v>5</v>
      </c>
      <c r="I97" s="855">
        <v>2030</v>
      </c>
      <c r="J97" s="853">
        <v>40</v>
      </c>
      <c r="K97" s="856">
        <v>2561.4181231852185</v>
      </c>
      <c r="L97" s="856">
        <v>4.3425072</v>
      </c>
      <c r="M97" s="857">
        <v>0</v>
      </c>
      <c r="N97" s="857">
        <v>1</v>
      </c>
      <c r="O97" s="858">
        <v>62.993160000000003</v>
      </c>
      <c r="P97" s="857">
        <v>0</v>
      </c>
      <c r="Q97" s="858">
        <v>65.083313254933572</v>
      </c>
      <c r="R97" s="852">
        <v>6843</v>
      </c>
      <c r="S97" s="859">
        <v>0.52462655118063006</v>
      </c>
      <c r="T97" s="859">
        <v>2.5000000000000001E-2</v>
      </c>
      <c r="U97" s="860">
        <v>3.7999999999999999E-2</v>
      </c>
      <c r="V97" s="861">
        <v>323.39999999999998</v>
      </c>
      <c r="W97" s="862">
        <v>1.5039999999999999E-3</v>
      </c>
      <c r="X97" s="862">
        <v>5.9934374999999996E-3</v>
      </c>
      <c r="Y97" s="863">
        <v>0</v>
      </c>
      <c r="Z97" s="696">
        <v>5.8204047217537891</v>
      </c>
      <c r="AD97" s="946" t="s">
        <v>95</v>
      </c>
      <c r="AE97" s="947">
        <v>0</v>
      </c>
      <c r="AF97" s="923">
        <v>2561.4181231852185</v>
      </c>
      <c r="AG97" s="923">
        <v>65.083313254933572</v>
      </c>
      <c r="AH97" s="948">
        <v>6.2420000000000003E-2</v>
      </c>
      <c r="AI97" s="937">
        <v>163.9462196625943</v>
      </c>
      <c r="AJ97" s="937">
        <v>62.993160000000003</v>
      </c>
      <c r="AK97" s="792">
        <v>5.5399999999999998E-2</v>
      </c>
      <c r="AL97" s="923">
        <v>3.489821064</v>
      </c>
      <c r="AM97" s="923">
        <v>0</v>
      </c>
      <c r="AN97" s="937">
        <v>66.482981064000001</v>
      </c>
      <c r="AO97" s="937">
        <v>230.4292007265943</v>
      </c>
      <c r="AP97" s="792">
        <v>0.78</v>
      </c>
      <c r="AQ97" s="937">
        <v>33.723978563194343</v>
      </c>
      <c r="AR97" s="886">
        <v>0</v>
      </c>
      <c r="AS97" s="923">
        <v>5.6147516544049472</v>
      </c>
      <c r="AT97" s="923">
        <v>38.421745571093055</v>
      </c>
      <c r="AU97" s="949">
        <v>4.3425072</v>
      </c>
      <c r="AV97" s="944">
        <v>0.11519703495348303</v>
      </c>
      <c r="AW97" s="923">
        <v>0.50024395370415176</v>
      </c>
      <c r="AX97" s="23">
        <v>0</v>
      </c>
      <c r="AY97" s="937">
        <v>76.988475287991562</v>
      </c>
      <c r="AZ97" s="923" t="s">
        <v>63</v>
      </c>
      <c r="BA97" s="950">
        <v>76.988475287991562</v>
      </c>
      <c r="BB97" s="951">
        <v>230.4292007265943</v>
      </c>
      <c r="BL97" s="887"/>
      <c r="BN97" s="945"/>
    </row>
    <row r="98" spans="3:66">
      <c r="C98" s="841" t="s">
        <v>234</v>
      </c>
      <c r="D98" s="842" t="s">
        <v>170</v>
      </c>
      <c r="E98" s="842">
        <v>19</v>
      </c>
      <c r="F98" s="830">
        <v>1095.6046270161291</v>
      </c>
      <c r="G98" s="830">
        <v>2025</v>
      </c>
      <c r="H98" s="830">
        <v>5</v>
      </c>
      <c r="I98" s="830">
        <v>2030</v>
      </c>
      <c r="J98" s="830">
        <v>40</v>
      </c>
      <c r="K98" s="843">
        <v>2817.5599355037407</v>
      </c>
      <c r="L98" s="843">
        <v>4.3425072</v>
      </c>
      <c r="M98" s="844">
        <v>0</v>
      </c>
      <c r="N98" s="844">
        <v>1</v>
      </c>
      <c r="O98" s="845">
        <v>62.993160000000003</v>
      </c>
      <c r="P98" s="844">
        <v>0</v>
      </c>
      <c r="Q98" s="845">
        <v>65.083313254933572</v>
      </c>
      <c r="R98" s="829">
        <v>6829.3140000000003</v>
      </c>
      <c r="S98" s="836">
        <v>0.52462655118063006</v>
      </c>
      <c r="T98" s="836">
        <v>2.5000000000000001E-2</v>
      </c>
      <c r="U98" s="846">
        <v>3.7999999999999999E-2</v>
      </c>
      <c r="V98" s="847">
        <v>323.39999999999998</v>
      </c>
      <c r="W98" s="848">
        <v>1.5039999999999999E-3</v>
      </c>
      <c r="X98" s="848">
        <v>5.9934374999999996E-3</v>
      </c>
      <c r="Y98" s="849">
        <v>0</v>
      </c>
      <c r="Z98" s="850">
        <v>5.8204047217537891</v>
      </c>
      <c r="AD98" s="952" t="s">
        <v>170</v>
      </c>
      <c r="AE98" s="947">
        <v>19</v>
      </c>
      <c r="AF98" s="923">
        <v>2817.5599355037407</v>
      </c>
      <c r="AG98" s="923">
        <v>65.083313254933572</v>
      </c>
      <c r="AH98" s="948">
        <v>6.2420000000000003E-2</v>
      </c>
      <c r="AI98" s="937">
        <v>179.93459158751648</v>
      </c>
      <c r="AJ98" s="937">
        <v>62.993160000000003</v>
      </c>
      <c r="AK98" s="792">
        <v>5.5399999999999998E-2</v>
      </c>
      <c r="AL98" s="923">
        <v>3.489821064</v>
      </c>
      <c r="AM98" s="923">
        <v>0</v>
      </c>
      <c r="AN98" s="937">
        <v>66.482981064000001</v>
      </c>
      <c r="AO98" s="937">
        <v>246.41757265151648</v>
      </c>
      <c r="AP98" s="792">
        <v>0.78</v>
      </c>
      <c r="AQ98" s="937">
        <v>36.063922938109776</v>
      </c>
      <c r="AR98" s="886">
        <v>0</v>
      </c>
      <c r="AS98" s="923">
        <v>5.6147516544049472</v>
      </c>
      <c r="AT98" s="923">
        <v>38.34490207995087</v>
      </c>
      <c r="AU98" s="949">
        <v>4.3425072</v>
      </c>
      <c r="AV98" s="944">
        <v>0.11519703495348303</v>
      </c>
      <c r="AW98" s="923">
        <v>0.50024395370415176</v>
      </c>
      <c r="AX98" s="23">
        <v>0</v>
      </c>
      <c r="AY98" s="937">
        <v>79.251576171764796</v>
      </c>
      <c r="AZ98" s="923" t="s">
        <v>63</v>
      </c>
      <c r="BA98" s="950">
        <v>79.251576171764796</v>
      </c>
      <c r="BB98" s="951">
        <v>246.41757265151648</v>
      </c>
      <c r="BL98" s="887"/>
      <c r="BN98" s="945"/>
    </row>
    <row r="99" spans="3:66">
      <c r="C99" s="841" t="s">
        <v>235</v>
      </c>
      <c r="D99" s="842" t="s">
        <v>171</v>
      </c>
      <c r="E99" s="842">
        <v>497</v>
      </c>
      <c r="F99" s="830">
        <v>1054.3838588709677</v>
      </c>
      <c r="G99" s="830">
        <v>2025</v>
      </c>
      <c r="H99" s="830">
        <v>5</v>
      </c>
      <c r="I99" s="830">
        <v>2030</v>
      </c>
      <c r="J99" s="830">
        <v>40</v>
      </c>
      <c r="K99" s="843">
        <v>3048.08756659041</v>
      </c>
      <c r="L99" s="843">
        <v>4.3425072</v>
      </c>
      <c r="M99" s="844">
        <v>0</v>
      </c>
      <c r="N99" s="844">
        <v>1</v>
      </c>
      <c r="O99" s="845">
        <v>62.993160000000003</v>
      </c>
      <c r="P99" s="844">
        <v>0</v>
      </c>
      <c r="Q99" s="845">
        <v>65.083313254933572</v>
      </c>
      <c r="R99" s="829">
        <v>6863.5289999999995</v>
      </c>
      <c r="S99" s="836">
        <v>0.52462655118063006</v>
      </c>
      <c r="T99" s="836">
        <v>2.5000000000000001E-2</v>
      </c>
      <c r="U99" s="846">
        <v>3.7999999999999999E-2</v>
      </c>
      <c r="V99" s="847">
        <v>323.39999999999998</v>
      </c>
      <c r="W99" s="848">
        <v>1.5039999999999999E-3</v>
      </c>
      <c r="X99" s="848">
        <v>5.9934374999999996E-3</v>
      </c>
      <c r="Y99" s="849">
        <v>0</v>
      </c>
      <c r="Z99" s="850">
        <v>5.8204047217537891</v>
      </c>
      <c r="AD99" s="952" t="s">
        <v>171</v>
      </c>
      <c r="AE99" s="947">
        <v>497</v>
      </c>
      <c r="AF99" s="923">
        <v>3048.08756659041</v>
      </c>
      <c r="AG99" s="923">
        <v>65.083313254933572</v>
      </c>
      <c r="AH99" s="948">
        <v>6.2420000000000003E-2</v>
      </c>
      <c r="AI99" s="937">
        <v>194.32412631994637</v>
      </c>
      <c r="AJ99" s="937">
        <v>62.993160000000003</v>
      </c>
      <c r="AK99" s="792">
        <v>5.5399999999999998E-2</v>
      </c>
      <c r="AL99" s="923">
        <v>3.489821064</v>
      </c>
      <c r="AM99" s="923">
        <v>0</v>
      </c>
      <c r="AN99" s="937">
        <v>66.482981064000001</v>
      </c>
      <c r="AO99" s="937">
        <v>260.80710738394635</v>
      </c>
      <c r="AP99" s="792">
        <v>0.78</v>
      </c>
      <c r="AQ99" s="937">
        <v>38.169872875533656</v>
      </c>
      <c r="AR99" s="886">
        <v>0</v>
      </c>
      <c r="AS99" s="923">
        <v>5.6147516544049472</v>
      </c>
      <c r="AT99" s="923">
        <v>38.537010807806332</v>
      </c>
      <c r="AU99" s="949">
        <v>4.3425072</v>
      </c>
      <c r="AV99" s="944">
        <v>0.11519703495348303</v>
      </c>
      <c r="AW99" s="923">
        <v>0.50024395370415176</v>
      </c>
      <c r="AX99" s="23">
        <v>0</v>
      </c>
      <c r="AY99" s="937">
        <v>81.549634837044138</v>
      </c>
      <c r="AZ99" s="923" t="s">
        <v>63</v>
      </c>
      <c r="BA99" s="950">
        <v>81.549634837044138</v>
      </c>
      <c r="BB99" s="951">
        <v>260.80710738394635</v>
      </c>
      <c r="BL99" s="887"/>
      <c r="BN99" s="945"/>
    </row>
    <row r="100" spans="3:66">
      <c r="C100" s="841" t="s">
        <v>236</v>
      </c>
      <c r="D100" s="842" t="s">
        <v>172</v>
      </c>
      <c r="E100" s="842">
        <v>2353</v>
      </c>
      <c r="F100" s="830">
        <v>1021.8411471774193</v>
      </c>
      <c r="G100" s="830">
        <v>2025</v>
      </c>
      <c r="H100" s="830">
        <v>5</v>
      </c>
      <c r="I100" s="830">
        <v>2030</v>
      </c>
      <c r="J100" s="830">
        <v>40</v>
      </c>
      <c r="K100" s="843">
        <v>2663.8748481126272</v>
      </c>
      <c r="L100" s="843">
        <v>4.3425072</v>
      </c>
      <c r="M100" s="844">
        <v>0</v>
      </c>
      <c r="N100" s="844">
        <v>1</v>
      </c>
      <c r="O100" s="845">
        <v>62.993160000000003</v>
      </c>
      <c r="P100" s="844">
        <v>0</v>
      </c>
      <c r="Q100" s="845">
        <v>65.083313254933572</v>
      </c>
      <c r="R100" s="829">
        <v>6836.1570000000002</v>
      </c>
      <c r="S100" s="836">
        <v>0.52462655118063006</v>
      </c>
      <c r="T100" s="836">
        <v>2.5000000000000001E-2</v>
      </c>
      <c r="U100" s="846">
        <v>3.7999999999999999E-2</v>
      </c>
      <c r="V100" s="847">
        <v>323.39999999999998</v>
      </c>
      <c r="W100" s="848">
        <v>1.5039999999999999E-3</v>
      </c>
      <c r="X100" s="848">
        <v>5.9934374999999996E-3</v>
      </c>
      <c r="Y100" s="849">
        <v>0</v>
      </c>
      <c r="Z100" s="850">
        <v>5.8204047217537891</v>
      </c>
      <c r="AD100" s="952" t="s">
        <v>172</v>
      </c>
      <c r="AE100" s="947">
        <v>2353</v>
      </c>
      <c r="AF100" s="923">
        <v>2663.8748481126272</v>
      </c>
      <c r="AG100" s="923">
        <v>65.083313254933572</v>
      </c>
      <c r="AH100" s="948">
        <v>6.2420000000000003E-2</v>
      </c>
      <c r="AI100" s="937">
        <v>170.34156843256315</v>
      </c>
      <c r="AJ100" s="937">
        <v>62.993160000000003</v>
      </c>
      <c r="AK100" s="792">
        <v>5.5399999999999998E-2</v>
      </c>
      <c r="AL100" s="923">
        <v>3.489821064</v>
      </c>
      <c r="AM100" s="923">
        <v>0</v>
      </c>
      <c r="AN100" s="937">
        <v>66.482981064000001</v>
      </c>
      <c r="AO100" s="937">
        <v>236.82454949656315</v>
      </c>
      <c r="AP100" s="792">
        <v>0.78</v>
      </c>
      <c r="AQ100" s="937">
        <v>34.659956313160507</v>
      </c>
      <c r="AR100" s="886">
        <v>0</v>
      </c>
      <c r="AS100" s="923">
        <v>5.6147516544049472</v>
      </c>
      <c r="AT100" s="923">
        <v>38.383323825521956</v>
      </c>
      <c r="AU100" s="949">
        <v>4.3425072</v>
      </c>
      <c r="AV100" s="944">
        <v>0.11519703495348303</v>
      </c>
      <c r="AW100" s="923">
        <v>0.50024395370415176</v>
      </c>
      <c r="AX100" s="23">
        <v>0</v>
      </c>
      <c r="AY100" s="937">
        <v>77.886031292386619</v>
      </c>
      <c r="AZ100" s="923" t="s">
        <v>63</v>
      </c>
      <c r="BA100" s="950">
        <v>77.886031292386619</v>
      </c>
      <c r="BB100" s="951">
        <v>236.82454949656315</v>
      </c>
      <c r="BL100" s="887"/>
      <c r="BN100" s="945"/>
    </row>
    <row r="101" spans="3:66">
      <c r="C101" s="841" t="s">
        <v>237</v>
      </c>
      <c r="D101" s="842" t="s">
        <v>87</v>
      </c>
      <c r="E101" s="842">
        <v>2814</v>
      </c>
      <c r="F101" s="830">
        <v>991.46794959677425</v>
      </c>
      <c r="G101" s="830">
        <v>2025</v>
      </c>
      <c r="H101" s="830">
        <v>5</v>
      </c>
      <c r="I101" s="830">
        <v>2030</v>
      </c>
      <c r="J101" s="830">
        <v>40</v>
      </c>
      <c r="K101" s="843">
        <v>2587.0323044170709</v>
      </c>
      <c r="L101" s="843">
        <v>4.3425072</v>
      </c>
      <c r="M101" s="844">
        <v>0</v>
      </c>
      <c r="N101" s="844">
        <v>1</v>
      </c>
      <c r="O101" s="845">
        <v>62.993160000000003</v>
      </c>
      <c r="P101" s="844">
        <v>0</v>
      </c>
      <c r="Q101" s="845">
        <v>65.083313254933572</v>
      </c>
      <c r="R101" s="829">
        <v>6863.5289999999995</v>
      </c>
      <c r="S101" s="836">
        <v>0.52462655118063006</v>
      </c>
      <c r="T101" s="836">
        <v>2.5000000000000001E-2</v>
      </c>
      <c r="U101" s="846">
        <v>3.7999999999999999E-2</v>
      </c>
      <c r="V101" s="847">
        <v>323.39999999999998</v>
      </c>
      <c r="W101" s="848">
        <v>1.5039999999999999E-3</v>
      </c>
      <c r="X101" s="848">
        <v>5.9934374999999996E-3</v>
      </c>
      <c r="Y101" s="849">
        <v>0</v>
      </c>
      <c r="Z101" s="850">
        <v>5.8204047217537891</v>
      </c>
      <c r="AD101" s="952" t="s">
        <v>87</v>
      </c>
      <c r="AE101" s="947">
        <v>2814</v>
      </c>
      <c r="AF101" s="923">
        <v>2587.0323044170709</v>
      </c>
      <c r="AG101" s="923">
        <v>65.083313254933572</v>
      </c>
      <c r="AH101" s="948">
        <v>6.2420000000000003E-2</v>
      </c>
      <c r="AI101" s="937">
        <v>165.54505685508653</v>
      </c>
      <c r="AJ101" s="937">
        <v>62.993160000000003</v>
      </c>
      <c r="AK101" s="792">
        <v>5.5399999999999998E-2</v>
      </c>
      <c r="AL101" s="923">
        <v>3.489821064</v>
      </c>
      <c r="AM101" s="923">
        <v>61.156748514700801</v>
      </c>
      <c r="AN101" s="937">
        <v>127.63972957870081</v>
      </c>
      <c r="AO101" s="937">
        <v>293.18478643378734</v>
      </c>
      <c r="AP101" s="792">
        <v>0.78</v>
      </c>
      <c r="AQ101" s="937">
        <v>42.908439649014646</v>
      </c>
      <c r="AR101" s="886">
        <v>0</v>
      </c>
      <c r="AS101" s="923">
        <v>5.6147516544049472</v>
      </c>
      <c r="AT101" s="923">
        <v>38.537010807806332</v>
      </c>
      <c r="AU101" s="949">
        <v>4.3425072</v>
      </c>
      <c r="AV101" s="944">
        <v>0.11519703495348303</v>
      </c>
      <c r="AW101" s="923">
        <v>0.50024395370415176</v>
      </c>
      <c r="AX101" s="23">
        <v>0</v>
      </c>
      <c r="AY101" s="937">
        <v>86.288201610525135</v>
      </c>
      <c r="AZ101" s="923" t="s">
        <v>63</v>
      </c>
      <c r="BA101" s="950">
        <v>86.288201610525135</v>
      </c>
      <c r="BB101" s="951">
        <v>293.18478643378734</v>
      </c>
      <c r="BL101" s="887"/>
      <c r="BN101" s="945"/>
    </row>
    <row r="102" spans="3:66">
      <c r="C102" s="841" t="s">
        <v>61</v>
      </c>
      <c r="D102" s="842" t="s">
        <v>88</v>
      </c>
      <c r="E102" s="842">
        <v>4225</v>
      </c>
      <c r="F102" s="830">
        <v>936.14533971774199</v>
      </c>
      <c r="G102" s="830">
        <v>2025</v>
      </c>
      <c r="H102" s="830">
        <v>5</v>
      </c>
      <c r="I102" s="830">
        <v>2030</v>
      </c>
      <c r="J102" s="830">
        <v>40</v>
      </c>
      <c r="K102" s="843">
        <v>2535.8039419533661</v>
      </c>
      <c r="L102" s="843">
        <v>4.3425072</v>
      </c>
      <c r="M102" s="844">
        <v>0</v>
      </c>
      <c r="N102" s="844">
        <v>1</v>
      </c>
      <c r="O102" s="845">
        <v>62.993160000000003</v>
      </c>
      <c r="P102" s="844">
        <v>0</v>
      </c>
      <c r="Q102" s="845">
        <v>65.083313254933572</v>
      </c>
      <c r="R102" s="829">
        <v>6884.058</v>
      </c>
      <c r="S102" s="836">
        <v>0.52462655118063006</v>
      </c>
      <c r="T102" s="836">
        <v>2.5000000000000001E-2</v>
      </c>
      <c r="U102" s="846">
        <v>3.7999999999999999E-2</v>
      </c>
      <c r="V102" s="847">
        <v>323.39999999999998</v>
      </c>
      <c r="W102" s="848">
        <v>1.5039999999999999E-3</v>
      </c>
      <c r="X102" s="848">
        <v>5.9934374999999996E-3</v>
      </c>
      <c r="Y102" s="849">
        <v>0</v>
      </c>
      <c r="Z102" s="850">
        <v>5.8204047217537891</v>
      </c>
      <c r="AD102" s="952" t="s">
        <v>88</v>
      </c>
      <c r="AE102" s="947">
        <v>4225</v>
      </c>
      <c r="AF102" s="923">
        <v>2535.8039419533661</v>
      </c>
      <c r="AG102" s="923">
        <v>65.083313254933572</v>
      </c>
      <c r="AH102" s="948">
        <v>6.2420000000000003E-2</v>
      </c>
      <c r="AI102" s="937">
        <v>162.34738247010208</v>
      </c>
      <c r="AJ102" s="937">
        <v>62.993160000000003</v>
      </c>
      <c r="AK102" s="792">
        <v>5.5399999999999998E-2</v>
      </c>
      <c r="AL102" s="923">
        <v>3.489821064</v>
      </c>
      <c r="AM102" s="923">
        <v>9.3792930898320002</v>
      </c>
      <c r="AN102" s="937">
        <v>75.862274153832004</v>
      </c>
      <c r="AO102" s="937">
        <v>238.20965662393408</v>
      </c>
      <c r="AP102" s="792">
        <v>0.78</v>
      </c>
      <c r="AQ102" s="937">
        <v>34.862670738779727</v>
      </c>
      <c r="AR102" s="886">
        <v>0</v>
      </c>
      <c r="AS102" s="923">
        <v>5.6147516544049472</v>
      </c>
      <c r="AT102" s="923">
        <v>38.65227604451961</v>
      </c>
      <c r="AU102" s="949">
        <v>4.3425072</v>
      </c>
      <c r="AV102" s="944">
        <v>0.11519703495348303</v>
      </c>
      <c r="AW102" s="923">
        <v>0.50024395370415176</v>
      </c>
      <c r="AX102" s="23">
        <v>0</v>
      </c>
      <c r="AY102" s="937">
        <v>78.357697937003493</v>
      </c>
      <c r="AZ102" s="923" t="s">
        <v>63</v>
      </c>
      <c r="BA102" s="950">
        <v>78.357697937003493</v>
      </c>
      <c r="BB102" s="951">
        <v>238.20965662393408</v>
      </c>
      <c r="BL102" s="887"/>
      <c r="BN102" s="945"/>
    </row>
    <row r="103" spans="3:66">
      <c r="C103" s="841" t="s">
        <v>238</v>
      </c>
      <c r="D103" s="842" t="s">
        <v>89</v>
      </c>
      <c r="E103" s="842">
        <v>6130</v>
      </c>
      <c r="F103" s="830">
        <v>877.56845866935487</v>
      </c>
      <c r="G103" s="830">
        <v>2025</v>
      </c>
      <c r="H103" s="830">
        <v>5</v>
      </c>
      <c r="I103" s="830">
        <v>2030</v>
      </c>
      <c r="J103" s="830">
        <v>40</v>
      </c>
      <c r="K103" s="843">
        <v>2535.8039419533661</v>
      </c>
      <c r="L103" s="843">
        <v>4.3425072</v>
      </c>
      <c r="M103" s="844">
        <v>0</v>
      </c>
      <c r="N103" s="844">
        <v>1</v>
      </c>
      <c r="O103" s="845">
        <v>62.993160000000003</v>
      </c>
      <c r="P103" s="844">
        <v>0</v>
      </c>
      <c r="Q103" s="845">
        <v>65.083313254933572</v>
      </c>
      <c r="R103" s="829">
        <v>6884.058</v>
      </c>
      <c r="S103" s="836">
        <v>0.52462655118063006</v>
      </c>
      <c r="T103" s="836">
        <v>2.5000000000000001E-2</v>
      </c>
      <c r="U103" s="846">
        <v>3.7999999999999999E-2</v>
      </c>
      <c r="V103" s="847">
        <v>323.39999999999998</v>
      </c>
      <c r="W103" s="848">
        <v>1.5039999999999999E-3</v>
      </c>
      <c r="X103" s="848">
        <v>5.9934374999999996E-3</v>
      </c>
      <c r="Y103" s="849">
        <v>0</v>
      </c>
      <c r="Z103" s="850">
        <v>5.8204047217537891</v>
      </c>
      <c r="AD103" s="952" t="s">
        <v>89</v>
      </c>
      <c r="AE103" s="947">
        <v>6130</v>
      </c>
      <c r="AF103" s="923">
        <v>2535.8039419533661</v>
      </c>
      <c r="AG103" s="923">
        <v>65.083313254933572</v>
      </c>
      <c r="AH103" s="948">
        <v>6.2420000000000003E-2</v>
      </c>
      <c r="AI103" s="937">
        <v>162.34738247010208</v>
      </c>
      <c r="AJ103" s="937">
        <v>62.993160000000003</v>
      </c>
      <c r="AK103" s="792">
        <v>5.5399999999999998E-2</v>
      </c>
      <c r="AL103" s="923">
        <v>3.489821064</v>
      </c>
      <c r="AM103" s="923">
        <v>16.550355576614397</v>
      </c>
      <c r="AN103" s="937">
        <v>83.033336640614394</v>
      </c>
      <c r="AO103" s="937">
        <v>245.38071911071648</v>
      </c>
      <c r="AP103" s="792">
        <v>0.78</v>
      </c>
      <c r="AQ103" s="937">
        <v>35.912176429972554</v>
      </c>
      <c r="AR103" s="886">
        <v>0</v>
      </c>
      <c r="AS103" s="923">
        <v>5.6147516544049472</v>
      </c>
      <c r="AT103" s="923">
        <v>38.65227604451961</v>
      </c>
      <c r="AU103" s="949">
        <v>4.3425072</v>
      </c>
      <c r="AV103" s="944">
        <v>0.11519703495348303</v>
      </c>
      <c r="AW103" s="923">
        <v>0.50024395370415176</v>
      </c>
      <c r="AX103" s="23">
        <v>0</v>
      </c>
      <c r="AY103" s="937">
        <v>79.407203628196314</v>
      </c>
      <c r="AZ103" s="923" t="s">
        <v>63</v>
      </c>
      <c r="BA103" s="950">
        <v>79.407203628196314</v>
      </c>
      <c r="BB103" s="951">
        <v>245.38071911071648</v>
      </c>
      <c r="BL103" s="887"/>
      <c r="BN103" s="945"/>
    </row>
    <row r="104" spans="3:66">
      <c r="C104" s="826" t="s">
        <v>208</v>
      </c>
      <c r="D104" s="827" t="s">
        <v>96</v>
      </c>
      <c r="E104" s="827">
        <v>0</v>
      </c>
      <c r="F104" s="852">
        <v>233</v>
      </c>
      <c r="G104" s="853">
        <v>2025</v>
      </c>
      <c r="H104" s="854">
        <v>5</v>
      </c>
      <c r="I104" s="855">
        <v>2030</v>
      </c>
      <c r="J104" s="853">
        <v>40</v>
      </c>
      <c r="K104" s="856">
        <v>1594.9604943886598</v>
      </c>
      <c r="L104" s="856">
        <v>8.9139789</v>
      </c>
      <c r="M104" s="857">
        <v>1</v>
      </c>
      <c r="N104" s="857">
        <v>0.99</v>
      </c>
      <c r="O104" s="858">
        <v>27.922499999999999</v>
      </c>
      <c r="P104" s="857">
        <v>0.03</v>
      </c>
      <c r="Q104" s="858">
        <v>13.949546139455324</v>
      </c>
      <c r="R104" s="852">
        <v>9717</v>
      </c>
      <c r="S104" s="859">
        <v>0.35115174229668622</v>
      </c>
      <c r="T104" s="859">
        <v>2.7E-2</v>
      </c>
      <c r="U104" s="860">
        <v>3.9E-2</v>
      </c>
      <c r="V104" s="861">
        <v>28.4</v>
      </c>
      <c r="W104" s="862">
        <v>0</v>
      </c>
      <c r="X104" s="862">
        <v>7.4999999999999997E-3</v>
      </c>
      <c r="Y104" s="863">
        <v>0</v>
      </c>
      <c r="Z104" s="696">
        <v>0</v>
      </c>
      <c r="AD104" s="946" t="s">
        <v>96</v>
      </c>
      <c r="AE104" s="947">
        <v>0</v>
      </c>
      <c r="AF104" s="923">
        <v>1594.9604943886598</v>
      </c>
      <c r="AG104" s="923">
        <v>13.949546139455324</v>
      </c>
      <c r="AH104" s="948">
        <v>4.1459999999999997E-2</v>
      </c>
      <c r="AI104" s="937">
        <v>66.705410280295652</v>
      </c>
      <c r="AJ104" s="937">
        <v>27.922499999999999</v>
      </c>
      <c r="AK104" s="792">
        <v>2.6162731357831728E-2</v>
      </c>
      <c r="AL104" s="923">
        <v>0.73052886633905645</v>
      </c>
      <c r="AM104" s="923">
        <v>0</v>
      </c>
      <c r="AN104" s="937">
        <v>28.653028866339056</v>
      </c>
      <c r="AO104" s="937">
        <v>95.358439146634709</v>
      </c>
      <c r="AP104" s="792">
        <v>0.33</v>
      </c>
      <c r="AQ104" s="937">
        <v>32.986868391668295</v>
      </c>
      <c r="AR104" s="886">
        <v>0</v>
      </c>
      <c r="AS104" s="923">
        <v>5.6147516544049472</v>
      </c>
      <c r="AT104" s="923">
        <v>54.558541825852878</v>
      </c>
      <c r="AU104" s="949">
        <v>8.9139789</v>
      </c>
      <c r="AV104" s="944">
        <v>0.14389502246807465</v>
      </c>
      <c r="AW104" s="923">
        <v>1.2826771940954433</v>
      </c>
      <c r="AX104" s="23">
        <v>0</v>
      </c>
      <c r="AY104" s="937">
        <v>97.742066311616625</v>
      </c>
      <c r="AZ104" s="923" t="s">
        <v>63</v>
      </c>
      <c r="BA104" s="950">
        <v>97.742066311616625</v>
      </c>
      <c r="BB104" s="951">
        <v>95.358439146634709</v>
      </c>
      <c r="BL104" s="887"/>
      <c r="BN104" s="945"/>
    </row>
    <row r="105" spans="3:66">
      <c r="C105" s="841" t="s">
        <v>234</v>
      </c>
      <c r="D105" s="842" t="s">
        <v>64</v>
      </c>
      <c r="E105" s="842">
        <v>19</v>
      </c>
      <c r="F105" s="830">
        <v>236.72800000000001</v>
      </c>
      <c r="G105" s="830">
        <v>2025</v>
      </c>
      <c r="H105" s="830">
        <v>5</v>
      </c>
      <c r="I105" s="830">
        <v>2030</v>
      </c>
      <c r="J105" s="830">
        <v>40</v>
      </c>
      <c r="K105" s="843">
        <v>1754.4565438275258</v>
      </c>
      <c r="L105" s="843">
        <v>8.9139789</v>
      </c>
      <c r="M105" s="844">
        <v>1</v>
      </c>
      <c r="N105" s="844">
        <v>0.99</v>
      </c>
      <c r="O105" s="845">
        <v>27.922499999999999</v>
      </c>
      <c r="P105" s="844">
        <v>0.03</v>
      </c>
      <c r="Q105" s="845">
        <v>13.949546139455324</v>
      </c>
      <c r="R105" s="829">
        <v>9678.1319999999996</v>
      </c>
      <c r="S105" s="836">
        <v>0.35115174229668622</v>
      </c>
      <c r="T105" s="836">
        <v>2.7E-2</v>
      </c>
      <c r="U105" s="846">
        <v>3.9E-2</v>
      </c>
      <c r="V105" s="847">
        <v>28.4</v>
      </c>
      <c r="W105" s="848">
        <v>0</v>
      </c>
      <c r="X105" s="848">
        <v>7.4999999999999997E-3</v>
      </c>
      <c r="Y105" s="849">
        <v>0</v>
      </c>
      <c r="Z105" s="850">
        <v>0</v>
      </c>
      <c r="AD105" s="952" t="s">
        <v>64</v>
      </c>
      <c r="AE105" s="947">
        <v>19</v>
      </c>
      <c r="AF105" s="923">
        <v>1754.4565438275258</v>
      </c>
      <c r="AG105" s="923">
        <v>13.949546139455324</v>
      </c>
      <c r="AH105" s="948">
        <v>4.1459999999999997E-2</v>
      </c>
      <c r="AI105" s="937">
        <v>73.318116490031031</v>
      </c>
      <c r="AJ105" s="937">
        <v>27.922499999999999</v>
      </c>
      <c r="AK105" s="792">
        <v>2.6162731357831728E-2</v>
      </c>
      <c r="AL105" s="923">
        <v>0.73052886633905645</v>
      </c>
      <c r="AM105" s="923">
        <v>0</v>
      </c>
      <c r="AN105" s="937">
        <v>28.653028866339056</v>
      </c>
      <c r="AO105" s="937">
        <v>101.97114535637009</v>
      </c>
      <c r="AP105" s="792">
        <v>0.33</v>
      </c>
      <c r="AQ105" s="937">
        <v>35.274368810146015</v>
      </c>
      <c r="AR105" s="886">
        <v>0</v>
      </c>
      <c r="AS105" s="923">
        <v>5.6947139982809709</v>
      </c>
      <c r="AT105" s="923">
        <v>55.114193777611007</v>
      </c>
      <c r="AU105" s="949">
        <v>8.9139789</v>
      </c>
      <c r="AV105" s="944">
        <v>0.14389502246807465</v>
      </c>
      <c r="AW105" s="923">
        <v>1.2826771940954433</v>
      </c>
      <c r="AX105" s="23">
        <v>0</v>
      </c>
      <c r="AY105" s="937">
        <v>100.58521868185247</v>
      </c>
      <c r="AZ105" s="923" t="s">
        <v>63</v>
      </c>
      <c r="BA105" s="950">
        <v>100.58521868185247</v>
      </c>
      <c r="BB105" s="951">
        <v>101.97114535637009</v>
      </c>
      <c r="BL105" s="887"/>
      <c r="BN105" s="945"/>
    </row>
    <row r="106" spans="3:66">
      <c r="C106" s="841" t="s">
        <v>235</v>
      </c>
      <c r="D106" s="842" t="s">
        <v>65</v>
      </c>
      <c r="E106" s="842">
        <v>497</v>
      </c>
      <c r="F106" s="830">
        <v>225.078</v>
      </c>
      <c r="G106" s="830">
        <v>2025</v>
      </c>
      <c r="H106" s="830">
        <v>5</v>
      </c>
      <c r="I106" s="830">
        <v>2030</v>
      </c>
      <c r="J106" s="830">
        <v>40</v>
      </c>
      <c r="K106" s="843">
        <v>1866.1037784347318</v>
      </c>
      <c r="L106" s="843">
        <v>8.9139789</v>
      </c>
      <c r="M106" s="844">
        <v>1</v>
      </c>
      <c r="N106" s="844">
        <v>0.99</v>
      </c>
      <c r="O106" s="845">
        <v>27.922499999999999</v>
      </c>
      <c r="P106" s="844">
        <v>0.03</v>
      </c>
      <c r="Q106" s="845">
        <v>13.949546139455324</v>
      </c>
      <c r="R106" s="829">
        <v>9755.8680000000004</v>
      </c>
      <c r="S106" s="836">
        <v>0.35115174229668622</v>
      </c>
      <c r="T106" s="836">
        <v>2.7E-2</v>
      </c>
      <c r="U106" s="846">
        <v>3.9E-2</v>
      </c>
      <c r="V106" s="847">
        <v>28.4</v>
      </c>
      <c r="W106" s="848">
        <v>0</v>
      </c>
      <c r="X106" s="848">
        <v>7.4999999999999997E-3</v>
      </c>
      <c r="Y106" s="849">
        <v>0</v>
      </c>
      <c r="Z106" s="850">
        <v>0</v>
      </c>
      <c r="AD106" s="952" t="s">
        <v>65</v>
      </c>
      <c r="AE106" s="947">
        <v>497</v>
      </c>
      <c r="AF106" s="923">
        <v>1866.1037784347318</v>
      </c>
      <c r="AG106" s="923">
        <v>13.949546139455324</v>
      </c>
      <c r="AH106" s="948">
        <v>4.1459999999999997E-2</v>
      </c>
      <c r="AI106" s="937">
        <v>77.947010836845791</v>
      </c>
      <c r="AJ106" s="937">
        <v>27.922499999999999</v>
      </c>
      <c r="AK106" s="792">
        <v>2.6162731357831728E-2</v>
      </c>
      <c r="AL106" s="923">
        <v>0.73052886633905645</v>
      </c>
      <c r="AM106" s="923">
        <v>0</v>
      </c>
      <c r="AN106" s="937">
        <v>28.653028866339056</v>
      </c>
      <c r="AO106" s="937">
        <v>106.60003970318485</v>
      </c>
      <c r="AP106" s="792">
        <v>0.33</v>
      </c>
      <c r="AQ106" s="937">
        <v>36.87561910308041</v>
      </c>
      <c r="AR106" s="886">
        <v>0</v>
      </c>
      <c r="AS106" s="923">
        <v>6.7601746648887975</v>
      </c>
      <c r="AT106" s="923">
        <v>65.951371687599348</v>
      </c>
      <c r="AU106" s="949">
        <v>8.9139789</v>
      </c>
      <c r="AV106" s="944">
        <v>0.14389502246807465</v>
      </c>
      <c r="AW106" s="923">
        <v>1.2826771940954433</v>
      </c>
      <c r="AX106" s="23">
        <v>0</v>
      </c>
      <c r="AY106" s="937">
        <v>113.0236468847752</v>
      </c>
      <c r="AZ106" s="923" t="s">
        <v>63</v>
      </c>
      <c r="BA106" s="950">
        <v>113.0236468847752</v>
      </c>
      <c r="BB106" s="951">
        <v>106.60003970318485</v>
      </c>
      <c r="BL106" s="887"/>
      <c r="BN106" s="945"/>
    </row>
    <row r="107" spans="3:66">
      <c r="C107" s="841" t="s">
        <v>236</v>
      </c>
      <c r="D107" s="842" t="s">
        <v>56</v>
      </c>
      <c r="E107" s="842">
        <v>2353</v>
      </c>
      <c r="F107" s="830">
        <v>222.74799999999999</v>
      </c>
      <c r="G107" s="830">
        <v>2025</v>
      </c>
      <c r="H107" s="830">
        <v>5</v>
      </c>
      <c r="I107" s="830">
        <v>2030</v>
      </c>
      <c r="J107" s="830">
        <v>40</v>
      </c>
      <c r="K107" s="843">
        <v>1642.8093092203196</v>
      </c>
      <c r="L107" s="843">
        <v>8.9139789</v>
      </c>
      <c r="M107" s="844">
        <v>1</v>
      </c>
      <c r="N107" s="844">
        <v>0.99</v>
      </c>
      <c r="O107" s="845">
        <v>27.922499999999999</v>
      </c>
      <c r="P107" s="844">
        <v>0.03</v>
      </c>
      <c r="Q107" s="845">
        <v>13.949546139455324</v>
      </c>
      <c r="R107" s="829">
        <v>9619.83</v>
      </c>
      <c r="S107" s="836">
        <v>0.35115174229668622</v>
      </c>
      <c r="T107" s="836">
        <v>2.7E-2</v>
      </c>
      <c r="U107" s="846">
        <v>3.9E-2</v>
      </c>
      <c r="V107" s="847">
        <v>28.4</v>
      </c>
      <c r="W107" s="848">
        <v>0</v>
      </c>
      <c r="X107" s="848">
        <v>7.4999999999999997E-3</v>
      </c>
      <c r="Y107" s="849">
        <v>0</v>
      </c>
      <c r="Z107" s="850">
        <v>0</v>
      </c>
      <c r="AD107" s="952" t="s">
        <v>56</v>
      </c>
      <c r="AE107" s="947">
        <v>2353</v>
      </c>
      <c r="AF107" s="923">
        <v>1642.8093092203196</v>
      </c>
      <c r="AG107" s="923">
        <v>13.949546139455324</v>
      </c>
      <c r="AH107" s="948">
        <v>4.1459999999999997E-2</v>
      </c>
      <c r="AI107" s="937">
        <v>68.68922214321627</v>
      </c>
      <c r="AJ107" s="937">
        <v>27.922499999999999</v>
      </c>
      <c r="AK107" s="792">
        <v>2.6162731357831728E-2</v>
      </c>
      <c r="AL107" s="923">
        <v>0.73052886633905645</v>
      </c>
      <c r="AM107" s="923">
        <v>0</v>
      </c>
      <c r="AN107" s="937">
        <v>28.653028866339056</v>
      </c>
      <c r="AO107" s="937">
        <v>97.342251009555326</v>
      </c>
      <c r="AP107" s="792">
        <v>0.33</v>
      </c>
      <c r="AQ107" s="937">
        <v>33.673118517211606</v>
      </c>
      <c r="AR107" s="886">
        <v>0</v>
      </c>
      <c r="AS107" s="923">
        <v>5.10157128434897</v>
      </c>
      <c r="AT107" s="923">
        <v>49.076248488318754</v>
      </c>
      <c r="AU107" s="949">
        <v>8.9139789</v>
      </c>
      <c r="AV107" s="944">
        <v>0.14389502246807465</v>
      </c>
      <c r="AW107" s="923">
        <v>1.2826771940954433</v>
      </c>
      <c r="AX107" s="23">
        <v>0</v>
      </c>
      <c r="AY107" s="937">
        <v>92.946023099625805</v>
      </c>
      <c r="AZ107" s="923" t="s">
        <v>63</v>
      </c>
      <c r="BA107" s="950">
        <v>92.946023099625805</v>
      </c>
      <c r="BB107" s="951">
        <v>97.342251009555326</v>
      </c>
      <c r="BL107" s="887"/>
      <c r="BN107" s="945"/>
    </row>
    <row r="108" spans="3:66">
      <c r="C108" s="841" t="s">
        <v>237</v>
      </c>
      <c r="D108" s="842" t="s">
        <v>66</v>
      </c>
      <c r="E108" s="842">
        <v>2814</v>
      </c>
      <c r="F108" s="830">
        <v>214.82600000000002</v>
      </c>
      <c r="G108" s="830">
        <v>2025</v>
      </c>
      <c r="H108" s="830">
        <v>5</v>
      </c>
      <c r="I108" s="830">
        <v>2030</v>
      </c>
      <c r="J108" s="830">
        <v>40</v>
      </c>
      <c r="K108" s="843">
        <v>1610.9100993325465</v>
      </c>
      <c r="L108" s="843">
        <v>8.9139789</v>
      </c>
      <c r="M108" s="844">
        <v>1</v>
      </c>
      <c r="N108" s="844">
        <v>0.99</v>
      </c>
      <c r="O108" s="845">
        <v>27.922499999999999</v>
      </c>
      <c r="P108" s="844">
        <v>0.03</v>
      </c>
      <c r="Q108" s="845">
        <v>13.949546139455324</v>
      </c>
      <c r="R108" s="829">
        <v>9658.6980000000003</v>
      </c>
      <c r="S108" s="836">
        <v>0.35115174229668622</v>
      </c>
      <c r="T108" s="836">
        <v>2.7E-2</v>
      </c>
      <c r="U108" s="846">
        <v>3.9E-2</v>
      </c>
      <c r="V108" s="847">
        <v>28.4</v>
      </c>
      <c r="W108" s="848">
        <v>0</v>
      </c>
      <c r="X108" s="848">
        <v>7.4999999999999997E-3</v>
      </c>
      <c r="Y108" s="849">
        <v>0</v>
      </c>
      <c r="Z108" s="850">
        <v>0</v>
      </c>
      <c r="AD108" s="952" t="s">
        <v>66</v>
      </c>
      <c r="AE108" s="947">
        <v>2814</v>
      </c>
      <c r="AF108" s="923">
        <v>1610.9100993325465</v>
      </c>
      <c r="AG108" s="923">
        <v>13.949546139455324</v>
      </c>
      <c r="AH108" s="948">
        <v>4.1459999999999997E-2</v>
      </c>
      <c r="AI108" s="937">
        <v>67.366680901269191</v>
      </c>
      <c r="AJ108" s="937">
        <v>27.922499999999999</v>
      </c>
      <c r="AK108" s="792">
        <v>2.6162731357831728E-2</v>
      </c>
      <c r="AL108" s="923">
        <v>0.73052886633905645</v>
      </c>
      <c r="AM108" s="923">
        <v>96.198592162982422</v>
      </c>
      <c r="AN108" s="937">
        <v>124.85162102932148</v>
      </c>
      <c r="AO108" s="937">
        <v>192.21830193059066</v>
      </c>
      <c r="AP108" s="792">
        <v>0.33</v>
      </c>
      <c r="AQ108" s="937">
        <v>66.493116760270738</v>
      </c>
      <c r="AR108" s="886">
        <v>0</v>
      </c>
      <c r="AS108" s="923">
        <v>5.7200873382155413</v>
      </c>
      <c r="AT108" s="923">
        <v>55.248596133447769</v>
      </c>
      <c r="AU108" s="949">
        <v>8.9139789</v>
      </c>
      <c r="AV108" s="944">
        <v>0.14389502246807465</v>
      </c>
      <c r="AW108" s="923">
        <v>1.2826771940954433</v>
      </c>
      <c r="AX108" s="23">
        <v>0</v>
      </c>
      <c r="AY108" s="937">
        <v>131.93836898781393</v>
      </c>
      <c r="AZ108" s="923" t="s">
        <v>63</v>
      </c>
      <c r="BA108" s="950">
        <v>131.93836898781393</v>
      </c>
      <c r="BB108" s="951">
        <v>192.21830193059066</v>
      </c>
      <c r="BL108" s="887"/>
      <c r="BN108" s="945"/>
    </row>
    <row r="109" spans="3:66">
      <c r="C109" s="841" t="s">
        <v>61</v>
      </c>
      <c r="D109" s="842" t="s">
        <v>67</v>
      </c>
      <c r="E109" s="842">
        <v>4225</v>
      </c>
      <c r="F109" s="830">
        <v>202.477</v>
      </c>
      <c r="G109" s="830">
        <v>2025</v>
      </c>
      <c r="H109" s="830">
        <v>5</v>
      </c>
      <c r="I109" s="830">
        <v>2030</v>
      </c>
      <c r="J109" s="830">
        <v>40</v>
      </c>
      <c r="K109" s="843">
        <v>1579.0108894447731</v>
      </c>
      <c r="L109" s="843">
        <v>8.9139789</v>
      </c>
      <c r="M109" s="844">
        <v>1</v>
      </c>
      <c r="N109" s="844">
        <v>0.99</v>
      </c>
      <c r="O109" s="845">
        <v>27.922499999999999</v>
      </c>
      <c r="P109" s="844">
        <v>0.03</v>
      </c>
      <c r="Q109" s="845">
        <v>13.949546139455324</v>
      </c>
      <c r="R109" s="829">
        <v>9668.4149999999991</v>
      </c>
      <c r="S109" s="836">
        <v>0.35115174229668622</v>
      </c>
      <c r="T109" s="836">
        <v>2.7E-2</v>
      </c>
      <c r="U109" s="846">
        <v>3.9E-2</v>
      </c>
      <c r="V109" s="847">
        <v>28.4</v>
      </c>
      <c r="W109" s="848">
        <v>0</v>
      </c>
      <c r="X109" s="848">
        <v>7.4999999999999997E-3</v>
      </c>
      <c r="Y109" s="849">
        <v>0</v>
      </c>
      <c r="Z109" s="850">
        <v>0</v>
      </c>
      <c r="AD109" s="952" t="s">
        <v>67</v>
      </c>
      <c r="AE109" s="947">
        <v>4225</v>
      </c>
      <c r="AF109" s="923">
        <v>1579.0108894447731</v>
      </c>
      <c r="AG109" s="923">
        <v>13.949546139455324</v>
      </c>
      <c r="AH109" s="948">
        <v>4.1459999999999997E-2</v>
      </c>
      <c r="AI109" s="937">
        <v>66.044139659322113</v>
      </c>
      <c r="AJ109" s="937">
        <v>27.922499999999999</v>
      </c>
      <c r="AK109" s="792">
        <v>2.6162731357831728E-2</v>
      </c>
      <c r="AL109" s="923">
        <v>0.73052886633905645</v>
      </c>
      <c r="AM109" s="923">
        <v>14.72428058229</v>
      </c>
      <c r="AN109" s="937">
        <v>43.377309448629056</v>
      </c>
      <c r="AO109" s="937">
        <v>109.42144910795116</v>
      </c>
      <c r="AP109" s="792">
        <v>0.33</v>
      </c>
      <c r="AQ109" s="937">
        <v>37.851615161184156</v>
      </c>
      <c r="AR109" s="886">
        <v>0</v>
      </c>
      <c r="AS109" s="923">
        <v>5.716678296246049</v>
      </c>
      <c r="AT109" s="923">
        <v>55.27121818959975</v>
      </c>
      <c r="AU109" s="949">
        <v>8.9139789</v>
      </c>
      <c r="AV109" s="944">
        <v>0.14389502246807465</v>
      </c>
      <c r="AW109" s="923">
        <v>1.2826771940954433</v>
      </c>
      <c r="AX109" s="23">
        <v>0</v>
      </c>
      <c r="AY109" s="937">
        <v>103.31948944487935</v>
      </c>
      <c r="AZ109" s="923" t="s">
        <v>63</v>
      </c>
      <c r="BA109" s="950">
        <v>103.31948944487935</v>
      </c>
      <c r="BB109" s="951">
        <v>109.42144910795116</v>
      </c>
      <c r="BL109" s="887"/>
      <c r="BN109" s="945"/>
    </row>
    <row r="110" spans="3:66">
      <c r="C110" s="841" t="s">
        <v>238</v>
      </c>
      <c r="D110" s="842" t="s">
        <v>68</v>
      </c>
      <c r="E110" s="842">
        <v>6130</v>
      </c>
      <c r="F110" s="830">
        <v>191.75899999999999</v>
      </c>
      <c r="G110" s="830">
        <v>2025</v>
      </c>
      <c r="H110" s="830">
        <v>5</v>
      </c>
      <c r="I110" s="830">
        <v>2030</v>
      </c>
      <c r="J110" s="830">
        <v>40</v>
      </c>
      <c r="K110" s="843">
        <v>1579.0108894447731</v>
      </c>
      <c r="L110" s="843">
        <v>8.9139789</v>
      </c>
      <c r="M110" s="844">
        <v>1</v>
      </c>
      <c r="N110" s="844">
        <v>0.99</v>
      </c>
      <c r="O110" s="845">
        <v>27.922499999999999</v>
      </c>
      <c r="P110" s="844">
        <v>0.03</v>
      </c>
      <c r="Q110" s="845">
        <v>13.949546139455324</v>
      </c>
      <c r="R110" s="829">
        <v>9600.3960000000006</v>
      </c>
      <c r="S110" s="836">
        <v>0.35115174229668622</v>
      </c>
      <c r="T110" s="836">
        <v>2.7E-2</v>
      </c>
      <c r="U110" s="846">
        <v>3.9E-2</v>
      </c>
      <c r="V110" s="847">
        <v>28.4</v>
      </c>
      <c r="W110" s="848">
        <v>0</v>
      </c>
      <c r="X110" s="848">
        <v>7.4999999999999997E-3</v>
      </c>
      <c r="Y110" s="849">
        <v>0</v>
      </c>
      <c r="Z110" s="850">
        <v>0</v>
      </c>
      <c r="AD110" s="952" t="s">
        <v>68</v>
      </c>
      <c r="AE110" s="947">
        <v>6130</v>
      </c>
      <c r="AF110" s="923">
        <v>1579.0108894447731</v>
      </c>
      <c r="AG110" s="923">
        <v>13.949546139455324</v>
      </c>
      <c r="AH110" s="948">
        <v>4.1459999999999997E-2</v>
      </c>
      <c r="AI110" s="937">
        <v>66.044139659322113</v>
      </c>
      <c r="AJ110" s="937">
        <v>27.922499999999999</v>
      </c>
      <c r="AK110" s="792">
        <v>2.6162731357831728E-2</v>
      </c>
      <c r="AL110" s="923">
        <v>0.73052886633905645</v>
      </c>
      <c r="AM110" s="923">
        <v>25.7991364904832</v>
      </c>
      <c r="AN110" s="937">
        <v>54.452165356822256</v>
      </c>
      <c r="AO110" s="937">
        <v>120.49630501614436</v>
      </c>
      <c r="AP110" s="792">
        <v>0.33</v>
      </c>
      <c r="AQ110" s="937">
        <v>41.682684729536582</v>
      </c>
      <c r="AR110" s="886">
        <v>0</v>
      </c>
      <c r="AS110" s="923">
        <v>4.944831658985902</v>
      </c>
      <c r="AT110" s="923">
        <v>47.472342079601617</v>
      </c>
      <c r="AU110" s="949">
        <v>8.9139789</v>
      </c>
      <c r="AV110" s="944">
        <v>0.14389502246807465</v>
      </c>
      <c r="AW110" s="923">
        <v>1.2826771940954433</v>
      </c>
      <c r="AX110" s="23">
        <v>0</v>
      </c>
      <c r="AY110" s="937">
        <v>99.351682903233652</v>
      </c>
      <c r="AZ110" s="923" t="s">
        <v>63</v>
      </c>
      <c r="BA110" s="950">
        <v>99.351682903233652</v>
      </c>
      <c r="BB110" s="951">
        <v>120.49630501614436</v>
      </c>
      <c r="BL110" s="887"/>
      <c r="BN110" s="945"/>
    </row>
    <row r="111" spans="3:66">
      <c r="C111" s="826" t="s">
        <v>208</v>
      </c>
      <c r="D111" s="827" t="s">
        <v>97</v>
      </c>
      <c r="E111" s="827">
        <v>0</v>
      </c>
      <c r="F111" s="852">
        <v>649</v>
      </c>
      <c r="G111" s="853">
        <v>2025</v>
      </c>
      <c r="H111" s="854">
        <v>5</v>
      </c>
      <c r="I111" s="855">
        <v>2030</v>
      </c>
      <c r="J111" s="853">
        <v>40</v>
      </c>
      <c r="K111" s="856">
        <v>2114.8479359058538</v>
      </c>
      <c r="L111" s="856">
        <v>3.1083326999999996</v>
      </c>
      <c r="M111" s="857">
        <v>0</v>
      </c>
      <c r="N111" s="857">
        <v>1</v>
      </c>
      <c r="O111" s="858">
        <v>42.4422</v>
      </c>
      <c r="P111" s="857">
        <v>0</v>
      </c>
      <c r="Q111" s="858">
        <v>13.894245659219624</v>
      </c>
      <c r="R111" s="852">
        <v>6040</v>
      </c>
      <c r="S111" s="859">
        <v>0.5649240860756457</v>
      </c>
      <c r="T111" s="859">
        <v>2.5000000000000001E-2</v>
      </c>
      <c r="U111" s="860">
        <v>3.7999999999999999E-2</v>
      </c>
      <c r="V111" s="861">
        <v>210</v>
      </c>
      <c r="W111" s="862">
        <v>0</v>
      </c>
      <c r="X111" s="862">
        <v>7.4999999999999997E-3</v>
      </c>
      <c r="Y111" s="863">
        <v>0</v>
      </c>
      <c r="Z111" s="696">
        <v>0</v>
      </c>
      <c r="AD111" s="946" t="s">
        <v>97</v>
      </c>
      <c r="AE111" s="947">
        <v>0</v>
      </c>
      <c r="AF111" s="923">
        <v>2114.8479359058538</v>
      </c>
      <c r="AG111" s="923">
        <v>13.894245659219624</v>
      </c>
      <c r="AH111" s="948">
        <v>4.1450000000000001E-2</v>
      </c>
      <c r="AI111" s="937">
        <v>88.236363425872284</v>
      </c>
      <c r="AJ111" s="937">
        <v>42.4422</v>
      </c>
      <c r="AK111" s="792">
        <v>2.6162731357831728E-2</v>
      </c>
      <c r="AL111" s="923">
        <v>1.1104038768353657</v>
      </c>
      <c r="AM111" s="923">
        <v>0</v>
      </c>
      <c r="AN111" s="937">
        <v>43.552603876835363</v>
      </c>
      <c r="AO111" s="937">
        <v>131.78896730270765</v>
      </c>
      <c r="AP111" s="792">
        <v>0.78</v>
      </c>
      <c r="AQ111" s="937">
        <v>19.287695718110825</v>
      </c>
      <c r="AR111" s="886">
        <v>0</v>
      </c>
      <c r="AS111" s="923">
        <v>5.6147516544049472</v>
      </c>
      <c r="AT111" s="923">
        <v>33.913099992605886</v>
      </c>
      <c r="AU111" s="949">
        <v>3.1083326999999996</v>
      </c>
      <c r="AV111" s="944">
        <v>0.14389502246807465</v>
      </c>
      <c r="AW111" s="923">
        <v>0.44727360370475105</v>
      </c>
      <c r="AX111" s="23">
        <v>0</v>
      </c>
      <c r="AY111" s="937">
        <v>56.756402014421461</v>
      </c>
      <c r="AZ111" s="923" t="s">
        <v>63</v>
      </c>
      <c r="BA111" s="950">
        <v>56.756402014421461</v>
      </c>
      <c r="BB111" s="951">
        <v>131.78896730270765</v>
      </c>
      <c r="BL111" s="887"/>
      <c r="BN111" s="945"/>
    </row>
    <row r="112" spans="3:66">
      <c r="C112" s="841" t="s">
        <v>234</v>
      </c>
      <c r="D112" s="842" t="s">
        <v>64</v>
      </c>
      <c r="E112" s="842">
        <v>19</v>
      </c>
      <c r="F112" s="830">
        <v>655.49</v>
      </c>
      <c r="G112" s="830">
        <v>2025</v>
      </c>
      <c r="H112" s="830">
        <v>5</v>
      </c>
      <c r="I112" s="830">
        <v>2030</v>
      </c>
      <c r="J112" s="830">
        <v>40</v>
      </c>
      <c r="K112" s="843">
        <v>2326.3327294964392</v>
      </c>
      <c r="L112" s="843">
        <v>3.1083326999999996</v>
      </c>
      <c r="M112" s="844">
        <v>0</v>
      </c>
      <c r="N112" s="844">
        <v>1</v>
      </c>
      <c r="O112" s="845">
        <v>42.4422</v>
      </c>
      <c r="P112" s="844">
        <v>0</v>
      </c>
      <c r="Q112" s="845">
        <v>13.894245659219624</v>
      </c>
      <c r="R112" s="829">
        <v>6027.92</v>
      </c>
      <c r="S112" s="836">
        <v>0.5649240860756457</v>
      </c>
      <c r="T112" s="836">
        <v>2.5000000000000001E-2</v>
      </c>
      <c r="U112" s="846">
        <v>3.7999999999999999E-2</v>
      </c>
      <c r="V112" s="847">
        <v>210</v>
      </c>
      <c r="W112" s="848">
        <v>0</v>
      </c>
      <c r="X112" s="848">
        <v>7.4999999999999997E-3</v>
      </c>
      <c r="Y112" s="849">
        <v>0</v>
      </c>
      <c r="Z112" s="850">
        <v>0</v>
      </c>
      <c r="AD112" s="952" t="s">
        <v>64</v>
      </c>
      <c r="AE112" s="947">
        <v>19</v>
      </c>
      <c r="AF112" s="923">
        <v>2326.3327294964392</v>
      </c>
      <c r="AG112" s="923">
        <v>13.894245659219624</v>
      </c>
      <c r="AH112" s="948">
        <v>4.1450000000000001E-2</v>
      </c>
      <c r="AI112" s="937">
        <v>97.002408120202048</v>
      </c>
      <c r="AJ112" s="937">
        <v>42.4422</v>
      </c>
      <c r="AK112" s="792">
        <v>2.6162731357831728E-2</v>
      </c>
      <c r="AL112" s="923">
        <v>1.1104038768353657</v>
      </c>
      <c r="AM112" s="923">
        <v>0</v>
      </c>
      <c r="AN112" s="937">
        <v>43.552603876835363</v>
      </c>
      <c r="AO112" s="937">
        <v>140.55501199703741</v>
      </c>
      <c r="AP112" s="792">
        <v>0.78</v>
      </c>
      <c r="AQ112" s="937">
        <v>20.570631658622734</v>
      </c>
      <c r="AR112" s="886">
        <v>0</v>
      </c>
      <c r="AS112" s="923">
        <v>5.6947139982809709</v>
      </c>
      <c r="AT112" s="923">
        <v>34.327280404517829</v>
      </c>
      <c r="AU112" s="949">
        <v>3.1083326999999996</v>
      </c>
      <c r="AV112" s="944">
        <v>0.14389502246807465</v>
      </c>
      <c r="AW112" s="923">
        <v>0.44727360370475105</v>
      </c>
      <c r="AX112" s="23">
        <v>0</v>
      </c>
      <c r="AY112" s="937">
        <v>58.453518366845316</v>
      </c>
      <c r="AZ112" s="923" t="s">
        <v>63</v>
      </c>
      <c r="BA112" s="950">
        <v>58.453518366845316</v>
      </c>
      <c r="BB112" s="951">
        <v>140.55501199703741</v>
      </c>
      <c r="BL112" s="887"/>
      <c r="BN112" s="945"/>
    </row>
    <row r="113" spans="3:66">
      <c r="C113" s="841" t="s">
        <v>235</v>
      </c>
      <c r="D113" s="842" t="s">
        <v>65</v>
      </c>
      <c r="E113" s="842">
        <v>497</v>
      </c>
      <c r="F113" s="830">
        <v>630.82799999999997</v>
      </c>
      <c r="G113" s="830">
        <v>2025</v>
      </c>
      <c r="H113" s="830">
        <v>5</v>
      </c>
      <c r="I113" s="830">
        <v>2030</v>
      </c>
      <c r="J113" s="830">
        <v>40</v>
      </c>
      <c r="K113" s="843">
        <v>2516.6690437279658</v>
      </c>
      <c r="L113" s="843">
        <v>3.1083326999999996</v>
      </c>
      <c r="M113" s="844">
        <v>0</v>
      </c>
      <c r="N113" s="844">
        <v>1</v>
      </c>
      <c r="O113" s="845">
        <v>42.4422</v>
      </c>
      <c r="P113" s="844">
        <v>0</v>
      </c>
      <c r="Q113" s="845">
        <v>13.894245659219624</v>
      </c>
      <c r="R113" s="829">
        <v>6058.119999999999</v>
      </c>
      <c r="S113" s="836">
        <v>0.5649240860756457</v>
      </c>
      <c r="T113" s="836">
        <v>2.5000000000000001E-2</v>
      </c>
      <c r="U113" s="846">
        <v>3.7999999999999999E-2</v>
      </c>
      <c r="V113" s="847">
        <v>210</v>
      </c>
      <c r="W113" s="848">
        <v>0</v>
      </c>
      <c r="X113" s="848">
        <v>7.4999999999999997E-3</v>
      </c>
      <c r="Y113" s="849">
        <v>0</v>
      </c>
      <c r="Z113" s="850">
        <v>0</v>
      </c>
      <c r="AD113" s="952" t="s">
        <v>65</v>
      </c>
      <c r="AE113" s="947">
        <v>497</v>
      </c>
      <c r="AF113" s="923">
        <v>2516.6690437279658</v>
      </c>
      <c r="AG113" s="923">
        <v>13.894245659219624</v>
      </c>
      <c r="AH113" s="948">
        <v>4.1450000000000001E-2</v>
      </c>
      <c r="AI113" s="937">
        <v>104.89184834509884</v>
      </c>
      <c r="AJ113" s="937">
        <v>42.4422</v>
      </c>
      <c r="AK113" s="792">
        <v>2.6162731357831728E-2</v>
      </c>
      <c r="AL113" s="923">
        <v>1.1104038768353657</v>
      </c>
      <c r="AM113" s="923">
        <v>0</v>
      </c>
      <c r="AN113" s="937">
        <v>43.552603876835363</v>
      </c>
      <c r="AO113" s="937">
        <v>148.4444522219342</v>
      </c>
      <c r="AP113" s="792">
        <v>0.78</v>
      </c>
      <c r="AQ113" s="937">
        <v>21.725274005083445</v>
      </c>
      <c r="AR113" s="886">
        <v>0</v>
      </c>
      <c r="AS113" s="923">
        <v>6.7601746648887975</v>
      </c>
      <c r="AT113" s="923">
        <v>40.953949340856113</v>
      </c>
      <c r="AU113" s="949">
        <v>3.1083326999999996</v>
      </c>
      <c r="AV113" s="944">
        <v>0.14389502246807465</v>
      </c>
      <c r="AW113" s="923">
        <v>0.44727360370475105</v>
      </c>
      <c r="AX113" s="23">
        <v>0</v>
      </c>
      <c r="AY113" s="937">
        <v>66.234829649644311</v>
      </c>
      <c r="AZ113" s="923" t="s">
        <v>63</v>
      </c>
      <c r="BA113" s="950">
        <v>66.234829649644311</v>
      </c>
      <c r="BB113" s="951">
        <v>148.4444522219342</v>
      </c>
      <c r="BL113" s="887"/>
      <c r="BN113" s="945"/>
    </row>
    <row r="114" spans="3:66">
      <c r="C114" s="841" t="s">
        <v>236</v>
      </c>
      <c r="D114" s="842" t="s">
        <v>56</v>
      </c>
      <c r="E114" s="842">
        <v>2353</v>
      </c>
      <c r="F114" s="830">
        <v>611.35799999999995</v>
      </c>
      <c r="G114" s="830">
        <v>2025</v>
      </c>
      <c r="H114" s="830">
        <v>5</v>
      </c>
      <c r="I114" s="830">
        <v>2030</v>
      </c>
      <c r="J114" s="830">
        <v>40</v>
      </c>
      <c r="K114" s="843">
        <v>2199.4418533420881</v>
      </c>
      <c r="L114" s="843">
        <v>3.1083326999999996</v>
      </c>
      <c r="M114" s="844">
        <v>0</v>
      </c>
      <c r="N114" s="844">
        <v>1</v>
      </c>
      <c r="O114" s="845">
        <v>42.4422</v>
      </c>
      <c r="P114" s="844">
        <v>0</v>
      </c>
      <c r="Q114" s="845">
        <v>13.894245659219624</v>
      </c>
      <c r="R114" s="829">
        <v>6033.96</v>
      </c>
      <c r="S114" s="836">
        <v>0.5649240860756457</v>
      </c>
      <c r="T114" s="836">
        <v>2.5000000000000001E-2</v>
      </c>
      <c r="U114" s="846">
        <v>3.7999999999999999E-2</v>
      </c>
      <c r="V114" s="847">
        <v>210</v>
      </c>
      <c r="W114" s="848">
        <v>0</v>
      </c>
      <c r="X114" s="848">
        <v>7.4999999999999997E-3</v>
      </c>
      <c r="Y114" s="849">
        <v>0</v>
      </c>
      <c r="Z114" s="850">
        <v>0</v>
      </c>
      <c r="AD114" s="952" t="s">
        <v>56</v>
      </c>
      <c r="AE114" s="947">
        <v>2353</v>
      </c>
      <c r="AF114" s="923">
        <v>2199.4418533420881</v>
      </c>
      <c r="AG114" s="923">
        <v>13.894245659219624</v>
      </c>
      <c r="AH114" s="948">
        <v>4.1450000000000001E-2</v>
      </c>
      <c r="AI114" s="937">
        <v>91.742781303604204</v>
      </c>
      <c r="AJ114" s="937">
        <v>42.4422</v>
      </c>
      <c r="AK114" s="792">
        <v>2.6162731357831728E-2</v>
      </c>
      <c r="AL114" s="923">
        <v>1.1104038768353657</v>
      </c>
      <c r="AM114" s="923">
        <v>0</v>
      </c>
      <c r="AN114" s="937">
        <v>43.552603876835363</v>
      </c>
      <c r="AO114" s="937">
        <v>135.29538518043955</v>
      </c>
      <c r="AP114" s="792">
        <v>0.78</v>
      </c>
      <c r="AQ114" s="937">
        <v>19.800870094315588</v>
      </c>
      <c r="AR114" s="886">
        <v>0</v>
      </c>
      <c r="AS114" s="923">
        <v>5.10157128434897</v>
      </c>
      <c r="AT114" s="923">
        <v>30.782677066910306</v>
      </c>
      <c r="AU114" s="949">
        <v>3.1083326999999996</v>
      </c>
      <c r="AV114" s="944">
        <v>0.14389502246807465</v>
      </c>
      <c r="AW114" s="923">
        <v>0.44727360370475105</v>
      </c>
      <c r="AX114" s="23">
        <v>0</v>
      </c>
      <c r="AY114" s="937">
        <v>54.139153464930644</v>
      </c>
      <c r="AZ114" s="923" t="s">
        <v>63</v>
      </c>
      <c r="BA114" s="950">
        <v>54.139153464930644</v>
      </c>
      <c r="BB114" s="951">
        <v>135.29538518043955</v>
      </c>
      <c r="BL114" s="887"/>
      <c r="BN114" s="945"/>
    </row>
    <row r="115" spans="3:66">
      <c r="C115" s="841" t="s">
        <v>237</v>
      </c>
      <c r="D115" s="842" t="s">
        <v>66</v>
      </c>
      <c r="E115" s="842">
        <v>2814</v>
      </c>
      <c r="F115" s="830">
        <v>593.18600000000004</v>
      </c>
      <c r="G115" s="830">
        <v>2025</v>
      </c>
      <c r="H115" s="830">
        <v>5</v>
      </c>
      <c r="I115" s="830">
        <v>2030</v>
      </c>
      <c r="J115" s="830">
        <v>40</v>
      </c>
      <c r="K115" s="843">
        <v>2135.9964152649122</v>
      </c>
      <c r="L115" s="843">
        <v>3.1083326999999996</v>
      </c>
      <c r="M115" s="844">
        <v>0</v>
      </c>
      <c r="N115" s="844">
        <v>1</v>
      </c>
      <c r="O115" s="845">
        <v>42.4422</v>
      </c>
      <c r="P115" s="844">
        <v>0</v>
      </c>
      <c r="Q115" s="845">
        <v>13.894245659219624</v>
      </c>
      <c r="R115" s="829">
        <v>6058.119999999999</v>
      </c>
      <c r="S115" s="836">
        <v>0.5649240860756457</v>
      </c>
      <c r="T115" s="836">
        <v>2.5000000000000001E-2</v>
      </c>
      <c r="U115" s="846">
        <v>3.7999999999999999E-2</v>
      </c>
      <c r="V115" s="847">
        <v>210</v>
      </c>
      <c r="W115" s="848">
        <v>0</v>
      </c>
      <c r="X115" s="848">
        <v>7.4999999999999997E-3</v>
      </c>
      <c r="Y115" s="849">
        <v>0</v>
      </c>
      <c r="Z115" s="850">
        <v>0</v>
      </c>
      <c r="AD115" s="952" t="s">
        <v>66</v>
      </c>
      <c r="AE115" s="947">
        <v>2814</v>
      </c>
      <c r="AF115" s="923">
        <v>2135.9964152649122</v>
      </c>
      <c r="AG115" s="923">
        <v>13.894245659219624</v>
      </c>
      <c r="AH115" s="948">
        <v>4.1450000000000001E-2</v>
      </c>
      <c r="AI115" s="937">
        <v>89.11296789530526</v>
      </c>
      <c r="AJ115" s="937">
        <v>42.4422</v>
      </c>
      <c r="AK115" s="792">
        <v>2.6162731357831728E-2</v>
      </c>
      <c r="AL115" s="923">
        <v>1.1104038768353657</v>
      </c>
      <c r="AM115" s="923">
        <v>60.337595725055991</v>
      </c>
      <c r="AN115" s="937">
        <v>103.89019960189135</v>
      </c>
      <c r="AO115" s="937">
        <v>193.00316749719661</v>
      </c>
      <c r="AP115" s="792">
        <v>0.78</v>
      </c>
      <c r="AQ115" s="937">
        <v>28.246570585586671</v>
      </c>
      <c r="AR115" s="886">
        <v>0</v>
      </c>
      <c r="AS115" s="923">
        <v>5.7200873382155413</v>
      </c>
      <c r="AT115" s="923">
        <v>34.65297550539033</v>
      </c>
      <c r="AU115" s="949">
        <v>3.1083326999999996</v>
      </c>
      <c r="AV115" s="944">
        <v>0.14389502246807465</v>
      </c>
      <c r="AW115" s="923">
        <v>0.44727360370475105</v>
      </c>
      <c r="AX115" s="23">
        <v>0</v>
      </c>
      <c r="AY115" s="937">
        <v>66.455152394681747</v>
      </c>
      <c r="AZ115" s="923" t="s">
        <v>63</v>
      </c>
      <c r="BA115" s="950">
        <v>66.455152394681747</v>
      </c>
      <c r="BB115" s="951">
        <v>193.00316749719661</v>
      </c>
      <c r="BL115" s="887"/>
      <c r="BN115" s="945"/>
    </row>
    <row r="116" spans="3:66">
      <c r="C116" s="841" t="s">
        <v>61</v>
      </c>
      <c r="D116" s="842" t="s">
        <v>67</v>
      </c>
      <c r="E116" s="842">
        <v>4225</v>
      </c>
      <c r="F116" s="830">
        <v>560.08699999999999</v>
      </c>
      <c r="G116" s="830">
        <v>2025</v>
      </c>
      <c r="H116" s="830">
        <v>5</v>
      </c>
      <c r="I116" s="830">
        <v>2030</v>
      </c>
      <c r="J116" s="830">
        <v>40</v>
      </c>
      <c r="K116" s="843">
        <v>2093.6994565467953</v>
      </c>
      <c r="L116" s="843">
        <v>3.1083326999999996</v>
      </c>
      <c r="M116" s="844">
        <v>0</v>
      </c>
      <c r="N116" s="844">
        <v>1</v>
      </c>
      <c r="O116" s="845">
        <v>42.4422</v>
      </c>
      <c r="P116" s="844">
        <v>0</v>
      </c>
      <c r="Q116" s="845">
        <v>13.894245659219624</v>
      </c>
      <c r="R116" s="829">
        <v>6076.24</v>
      </c>
      <c r="S116" s="836">
        <v>0.5649240860756457</v>
      </c>
      <c r="T116" s="836">
        <v>2.5000000000000001E-2</v>
      </c>
      <c r="U116" s="846">
        <v>3.7999999999999999E-2</v>
      </c>
      <c r="V116" s="847">
        <v>210</v>
      </c>
      <c r="W116" s="848">
        <v>0</v>
      </c>
      <c r="X116" s="848">
        <v>7.4999999999999997E-3</v>
      </c>
      <c r="Y116" s="849">
        <v>0</v>
      </c>
      <c r="Z116" s="850">
        <v>0</v>
      </c>
      <c r="AD116" s="952" t="s">
        <v>67</v>
      </c>
      <c r="AE116" s="947">
        <v>4225</v>
      </c>
      <c r="AF116" s="923">
        <v>2093.6994565467953</v>
      </c>
      <c r="AG116" s="923">
        <v>13.894245659219624</v>
      </c>
      <c r="AH116" s="948">
        <v>4.1450000000000001E-2</v>
      </c>
      <c r="AI116" s="937">
        <v>87.359758956439308</v>
      </c>
      <c r="AJ116" s="937">
        <v>42.4422</v>
      </c>
      <c r="AK116" s="792">
        <v>2.6162731357831728E-2</v>
      </c>
      <c r="AL116" s="923">
        <v>1.1104038768353657</v>
      </c>
      <c r="AM116" s="923">
        <v>9.2536638782400011</v>
      </c>
      <c r="AN116" s="937">
        <v>52.806267755075368</v>
      </c>
      <c r="AO116" s="937">
        <v>140.16602671151469</v>
      </c>
      <c r="AP116" s="792">
        <v>0.78</v>
      </c>
      <c r="AQ116" s="937">
        <v>20.513702539444253</v>
      </c>
      <c r="AR116" s="886">
        <v>0</v>
      </c>
      <c r="AS116" s="923">
        <v>5.716678296246049</v>
      </c>
      <c r="AT116" s="923">
        <v>34.735909330782093</v>
      </c>
      <c r="AU116" s="949">
        <v>3.1083326999999996</v>
      </c>
      <c r="AV116" s="944">
        <v>0.14389502246807465</v>
      </c>
      <c r="AW116" s="923">
        <v>0.44727360370475105</v>
      </c>
      <c r="AX116" s="23">
        <v>0</v>
      </c>
      <c r="AY116" s="937">
        <v>58.805218173931095</v>
      </c>
      <c r="AZ116" s="923" t="s">
        <v>63</v>
      </c>
      <c r="BA116" s="950">
        <v>58.805218173931095</v>
      </c>
      <c r="BB116" s="951">
        <v>140.16602671151469</v>
      </c>
      <c r="BL116" s="887"/>
      <c r="BN116" s="945"/>
    </row>
    <row r="117" spans="3:66">
      <c r="C117" s="841" t="s">
        <v>238</v>
      </c>
      <c r="D117" s="842" t="s">
        <v>68</v>
      </c>
      <c r="E117" s="842">
        <v>6130</v>
      </c>
      <c r="F117" s="830">
        <v>525.04100000000005</v>
      </c>
      <c r="G117" s="830">
        <v>2025</v>
      </c>
      <c r="H117" s="830">
        <v>5</v>
      </c>
      <c r="I117" s="830">
        <v>2030</v>
      </c>
      <c r="J117" s="830">
        <v>40</v>
      </c>
      <c r="K117" s="843">
        <v>2093.6994565467953</v>
      </c>
      <c r="L117" s="843">
        <v>3.1083326999999996</v>
      </c>
      <c r="M117" s="844">
        <v>0</v>
      </c>
      <c r="N117" s="844">
        <v>1</v>
      </c>
      <c r="O117" s="845">
        <v>42.4422</v>
      </c>
      <c r="P117" s="844">
        <v>0</v>
      </c>
      <c r="Q117" s="845">
        <v>13.894245659219624</v>
      </c>
      <c r="R117" s="829">
        <v>6076.24</v>
      </c>
      <c r="S117" s="836">
        <v>0.5649240860756457</v>
      </c>
      <c r="T117" s="836">
        <v>2.5000000000000001E-2</v>
      </c>
      <c r="U117" s="846">
        <v>3.7999999999999999E-2</v>
      </c>
      <c r="V117" s="847">
        <v>210</v>
      </c>
      <c r="W117" s="848">
        <v>0</v>
      </c>
      <c r="X117" s="848">
        <v>7.4999999999999997E-3</v>
      </c>
      <c r="Y117" s="849">
        <v>0</v>
      </c>
      <c r="Z117" s="850">
        <v>0</v>
      </c>
      <c r="AD117" s="952" t="s">
        <v>68</v>
      </c>
      <c r="AE117" s="947">
        <v>6130</v>
      </c>
      <c r="AF117" s="923">
        <v>2093.6994565467953</v>
      </c>
      <c r="AG117" s="923">
        <v>13.894245659219624</v>
      </c>
      <c r="AH117" s="948">
        <v>4.1450000000000001E-2</v>
      </c>
      <c r="AI117" s="937">
        <v>87.359758956439308</v>
      </c>
      <c r="AJ117" s="937">
        <v>42.4422</v>
      </c>
      <c r="AK117" s="792">
        <v>2.6162731357831728E-2</v>
      </c>
      <c r="AL117" s="923">
        <v>1.1104038768353657</v>
      </c>
      <c r="AM117" s="923">
        <v>16.328674891008003</v>
      </c>
      <c r="AN117" s="937">
        <v>59.881278767843369</v>
      </c>
      <c r="AO117" s="937">
        <v>147.24103772428268</v>
      </c>
      <c r="AP117" s="792">
        <v>0.78</v>
      </c>
      <c r="AQ117" s="937">
        <v>21.549150820202946</v>
      </c>
      <c r="AR117" s="886">
        <v>0</v>
      </c>
      <c r="AS117" s="923">
        <v>4.944831658985902</v>
      </c>
      <c r="AT117" s="923">
        <v>30.045983919596498</v>
      </c>
      <c r="AU117" s="949">
        <v>3.1083326999999996</v>
      </c>
      <c r="AV117" s="944">
        <v>0.14389502246807465</v>
      </c>
      <c r="AW117" s="923">
        <v>0.44727360370475105</v>
      </c>
      <c r="AX117" s="23">
        <v>0</v>
      </c>
      <c r="AY117" s="937">
        <v>55.150741043504198</v>
      </c>
      <c r="AZ117" s="923" t="s">
        <v>63</v>
      </c>
      <c r="BA117" s="950">
        <v>55.150741043504198</v>
      </c>
      <c r="BB117" s="951">
        <v>147.24103772428268</v>
      </c>
      <c r="BL117" s="887"/>
      <c r="BN117" s="945"/>
    </row>
    <row r="118" spans="3:66">
      <c r="C118" s="826" t="s">
        <v>208</v>
      </c>
      <c r="D118" s="827" t="s">
        <v>98</v>
      </c>
      <c r="E118" s="827">
        <v>0</v>
      </c>
      <c r="F118" s="852">
        <v>1227</v>
      </c>
      <c r="G118" s="853">
        <v>2025</v>
      </c>
      <c r="H118" s="854">
        <v>5</v>
      </c>
      <c r="I118" s="855">
        <v>2030</v>
      </c>
      <c r="J118" s="853">
        <v>40</v>
      </c>
      <c r="K118" s="856">
        <v>1786.2481326640573</v>
      </c>
      <c r="L118" s="856">
        <v>2.6202473999999998</v>
      </c>
      <c r="M118" s="857">
        <v>0</v>
      </c>
      <c r="N118" s="857">
        <v>1</v>
      </c>
      <c r="O118" s="858">
        <v>35.18235</v>
      </c>
      <c r="P118" s="857">
        <v>0</v>
      </c>
      <c r="Q118" s="858">
        <v>13.668896202259145</v>
      </c>
      <c r="R118" s="852">
        <v>6122</v>
      </c>
      <c r="S118" s="859">
        <v>0.55735731458622995</v>
      </c>
      <c r="T118" s="859">
        <v>2.5000000000000001E-2</v>
      </c>
      <c r="U118" s="860">
        <v>3.7999999999999999E-2</v>
      </c>
      <c r="V118" s="861">
        <v>210</v>
      </c>
      <c r="W118" s="862">
        <v>0</v>
      </c>
      <c r="X118" s="862">
        <v>7.4999999999999997E-3</v>
      </c>
      <c r="Y118" s="863">
        <v>0</v>
      </c>
      <c r="Z118" s="696">
        <v>0</v>
      </c>
      <c r="AD118" s="946" t="s">
        <v>98</v>
      </c>
      <c r="AE118" s="947">
        <v>0</v>
      </c>
      <c r="AF118" s="923">
        <v>1786.2481326640573</v>
      </c>
      <c r="AG118" s="923">
        <v>13.668896202259145</v>
      </c>
      <c r="AH118" s="948">
        <v>4.1450000000000001E-2</v>
      </c>
      <c r="AI118" s="937">
        <v>74.606560846508827</v>
      </c>
      <c r="AJ118" s="937">
        <v>35.18235</v>
      </c>
      <c r="AK118" s="792">
        <v>2.6162731357831728E-2</v>
      </c>
      <c r="AL118" s="923">
        <v>0.92046637158721112</v>
      </c>
      <c r="AM118" s="923">
        <v>0</v>
      </c>
      <c r="AN118" s="937">
        <v>36.10281637158721</v>
      </c>
      <c r="AO118" s="937">
        <v>110.70937721809604</v>
      </c>
      <c r="AP118" s="792">
        <v>0.78</v>
      </c>
      <c r="AQ118" s="937">
        <v>16.202636871867465</v>
      </c>
      <c r="AR118" s="886">
        <v>0</v>
      </c>
      <c r="AS118" s="923">
        <v>5.6147516544049472</v>
      </c>
      <c r="AT118" s="923">
        <v>34.373509628267094</v>
      </c>
      <c r="AU118" s="949">
        <v>2.6202473999999998</v>
      </c>
      <c r="AV118" s="944">
        <v>0.14389502246807465</v>
      </c>
      <c r="AW118" s="923">
        <v>0.37704055849491414</v>
      </c>
      <c r="AX118" s="23">
        <v>0</v>
      </c>
      <c r="AY118" s="937">
        <v>53.573434458629464</v>
      </c>
      <c r="AZ118" s="923" t="s">
        <v>63</v>
      </c>
      <c r="BA118" s="950">
        <v>53.573434458629464</v>
      </c>
      <c r="BB118" s="951">
        <v>110.70937721809604</v>
      </c>
      <c r="BL118" s="887"/>
      <c r="BN118" s="945"/>
    </row>
    <row r="119" spans="3:66">
      <c r="C119" s="841" t="s">
        <v>234</v>
      </c>
      <c r="D119" s="842" t="s">
        <v>64</v>
      </c>
      <c r="E119" s="842">
        <v>19</v>
      </c>
      <c r="F119" s="830">
        <v>1239.27</v>
      </c>
      <c r="G119" s="830">
        <v>2025</v>
      </c>
      <c r="H119" s="830">
        <v>5</v>
      </c>
      <c r="I119" s="830">
        <v>2030</v>
      </c>
      <c r="J119" s="830">
        <v>40</v>
      </c>
      <c r="K119" s="843">
        <v>1964.8729459304632</v>
      </c>
      <c r="L119" s="843">
        <v>2.6202473999999998</v>
      </c>
      <c r="M119" s="844">
        <v>0</v>
      </c>
      <c r="N119" s="844">
        <v>1</v>
      </c>
      <c r="O119" s="845">
        <v>35.18235</v>
      </c>
      <c r="P119" s="844">
        <v>0</v>
      </c>
      <c r="Q119" s="845">
        <v>13.668896202259145</v>
      </c>
      <c r="R119" s="829">
        <v>6109.7560000000003</v>
      </c>
      <c r="S119" s="836">
        <v>0.55735731458622995</v>
      </c>
      <c r="T119" s="836">
        <v>2.5000000000000001E-2</v>
      </c>
      <c r="U119" s="846">
        <v>3.7999999999999999E-2</v>
      </c>
      <c r="V119" s="847">
        <v>210</v>
      </c>
      <c r="W119" s="848">
        <v>0</v>
      </c>
      <c r="X119" s="848">
        <v>7.4999999999999997E-3</v>
      </c>
      <c r="Y119" s="849">
        <v>0</v>
      </c>
      <c r="Z119" s="850">
        <v>0</v>
      </c>
      <c r="AD119" s="952" t="s">
        <v>64</v>
      </c>
      <c r="AE119" s="947">
        <v>19</v>
      </c>
      <c r="AF119" s="923">
        <v>1964.8729459304632</v>
      </c>
      <c r="AG119" s="923">
        <v>13.668896202259145</v>
      </c>
      <c r="AH119" s="948">
        <v>4.1450000000000001E-2</v>
      </c>
      <c r="AI119" s="937">
        <v>82.010559356401345</v>
      </c>
      <c r="AJ119" s="937">
        <v>35.18235</v>
      </c>
      <c r="AK119" s="792">
        <v>2.6162731357831728E-2</v>
      </c>
      <c r="AL119" s="923">
        <v>0.92046637158721112</v>
      </c>
      <c r="AM119" s="923">
        <v>0</v>
      </c>
      <c r="AN119" s="937">
        <v>36.10281637158721</v>
      </c>
      <c r="AO119" s="937">
        <v>118.11337572798855</v>
      </c>
      <c r="AP119" s="792">
        <v>0.78</v>
      </c>
      <c r="AQ119" s="937">
        <v>17.286233422314211</v>
      </c>
      <c r="AR119" s="886">
        <v>0</v>
      </c>
      <c r="AS119" s="923">
        <v>5.6947139982809709</v>
      </c>
      <c r="AT119" s="923">
        <v>34.79331301928115</v>
      </c>
      <c r="AU119" s="949">
        <v>2.6202473999999998</v>
      </c>
      <c r="AV119" s="944">
        <v>0.14389502246807465</v>
      </c>
      <c r="AW119" s="923">
        <v>0.37704055849491414</v>
      </c>
      <c r="AX119" s="23">
        <v>0</v>
      </c>
      <c r="AY119" s="937">
        <v>55.07683440009027</v>
      </c>
      <c r="AZ119" s="923" t="s">
        <v>63</v>
      </c>
      <c r="BA119" s="950">
        <v>55.07683440009027</v>
      </c>
      <c r="BB119" s="951">
        <v>118.11337572798855</v>
      </c>
      <c r="BL119" s="887"/>
      <c r="BN119" s="945"/>
    </row>
    <row r="120" spans="3:66">
      <c r="C120" s="841" t="s">
        <v>235</v>
      </c>
      <c r="D120" s="842" t="s">
        <v>65</v>
      </c>
      <c r="E120" s="842">
        <v>497</v>
      </c>
      <c r="F120" s="830">
        <v>1192.644</v>
      </c>
      <c r="G120" s="830">
        <v>2025</v>
      </c>
      <c r="H120" s="830">
        <v>5</v>
      </c>
      <c r="I120" s="830">
        <v>2030</v>
      </c>
      <c r="J120" s="830">
        <v>40</v>
      </c>
      <c r="K120" s="843">
        <v>2125.635277870228</v>
      </c>
      <c r="L120" s="843">
        <v>2.6202473999999998</v>
      </c>
      <c r="M120" s="844">
        <v>0</v>
      </c>
      <c r="N120" s="844">
        <v>1</v>
      </c>
      <c r="O120" s="845">
        <v>35.18235</v>
      </c>
      <c r="P120" s="844">
        <v>0</v>
      </c>
      <c r="Q120" s="845">
        <v>13.668896202259145</v>
      </c>
      <c r="R120" s="829">
        <v>6140.3659999999991</v>
      </c>
      <c r="S120" s="836">
        <v>0.55735731458622995</v>
      </c>
      <c r="T120" s="836">
        <v>2.5000000000000001E-2</v>
      </c>
      <c r="U120" s="846">
        <v>3.7999999999999999E-2</v>
      </c>
      <c r="V120" s="847">
        <v>210</v>
      </c>
      <c r="W120" s="848">
        <v>0</v>
      </c>
      <c r="X120" s="848">
        <v>7.4999999999999997E-3</v>
      </c>
      <c r="Y120" s="849">
        <v>0</v>
      </c>
      <c r="Z120" s="850">
        <v>0</v>
      </c>
      <c r="AD120" s="952" t="s">
        <v>65</v>
      </c>
      <c r="AE120" s="947">
        <v>497</v>
      </c>
      <c r="AF120" s="923">
        <v>2125.635277870228</v>
      </c>
      <c r="AG120" s="923">
        <v>13.668896202259145</v>
      </c>
      <c r="AH120" s="948">
        <v>4.1450000000000001E-2</v>
      </c>
      <c r="AI120" s="937">
        <v>88.674158015304585</v>
      </c>
      <c r="AJ120" s="937">
        <v>35.18235</v>
      </c>
      <c r="AK120" s="792">
        <v>2.6162731357831728E-2</v>
      </c>
      <c r="AL120" s="923">
        <v>0.92046637158721112</v>
      </c>
      <c r="AM120" s="923">
        <v>0</v>
      </c>
      <c r="AN120" s="937">
        <v>36.10281637158721</v>
      </c>
      <c r="AO120" s="937">
        <v>124.77697438689179</v>
      </c>
      <c r="AP120" s="792">
        <v>0.78</v>
      </c>
      <c r="AQ120" s="937">
        <v>18.261470317716277</v>
      </c>
      <c r="AR120" s="886">
        <v>0</v>
      </c>
      <c r="AS120" s="923">
        <v>6.7601746648887975</v>
      </c>
      <c r="AT120" s="923">
        <v>41.509946666344561</v>
      </c>
      <c r="AU120" s="949">
        <v>2.6202473999999998</v>
      </c>
      <c r="AV120" s="944">
        <v>0.14389502246807465</v>
      </c>
      <c r="AW120" s="923">
        <v>0.37704055849491414</v>
      </c>
      <c r="AX120" s="23">
        <v>0</v>
      </c>
      <c r="AY120" s="937">
        <v>62.768704942555743</v>
      </c>
      <c r="AZ120" s="923" t="s">
        <v>63</v>
      </c>
      <c r="BA120" s="950">
        <v>62.768704942555743</v>
      </c>
      <c r="BB120" s="951">
        <v>124.77697438689179</v>
      </c>
      <c r="BL120" s="887"/>
      <c r="BN120" s="945"/>
    </row>
    <row r="121" spans="3:66">
      <c r="C121" s="841" t="s">
        <v>236</v>
      </c>
      <c r="D121" s="842" t="s">
        <v>56</v>
      </c>
      <c r="E121" s="842">
        <v>2353</v>
      </c>
      <c r="F121" s="830">
        <v>1155.8339999999998</v>
      </c>
      <c r="G121" s="830">
        <v>2025</v>
      </c>
      <c r="H121" s="830">
        <v>5</v>
      </c>
      <c r="I121" s="830">
        <v>2030</v>
      </c>
      <c r="J121" s="830">
        <v>40</v>
      </c>
      <c r="K121" s="843">
        <v>1857.6980579706196</v>
      </c>
      <c r="L121" s="843">
        <v>2.6202473999999998</v>
      </c>
      <c r="M121" s="844">
        <v>0</v>
      </c>
      <c r="N121" s="844">
        <v>1</v>
      </c>
      <c r="O121" s="845">
        <v>35.18235</v>
      </c>
      <c r="P121" s="844">
        <v>0</v>
      </c>
      <c r="Q121" s="845">
        <v>13.668896202259145</v>
      </c>
      <c r="R121" s="829">
        <v>6115.8779999999997</v>
      </c>
      <c r="S121" s="836">
        <v>0.55735731458622995</v>
      </c>
      <c r="T121" s="836">
        <v>2.5000000000000001E-2</v>
      </c>
      <c r="U121" s="846">
        <v>3.7999999999999999E-2</v>
      </c>
      <c r="V121" s="847">
        <v>210</v>
      </c>
      <c r="W121" s="848">
        <v>0</v>
      </c>
      <c r="X121" s="848">
        <v>7.4999999999999997E-3</v>
      </c>
      <c r="Y121" s="849">
        <v>0</v>
      </c>
      <c r="Z121" s="850">
        <v>0</v>
      </c>
      <c r="AD121" s="952" t="s">
        <v>56</v>
      </c>
      <c r="AE121" s="947">
        <v>2353</v>
      </c>
      <c r="AF121" s="923">
        <v>1857.6980579706196</v>
      </c>
      <c r="AG121" s="923">
        <v>13.668896202259145</v>
      </c>
      <c r="AH121" s="948">
        <v>4.1450000000000001E-2</v>
      </c>
      <c r="AI121" s="937">
        <v>77.568160250465837</v>
      </c>
      <c r="AJ121" s="937">
        <v>35.18235</v>
      </c>
      <c r="AK121" s="792">
        <v>2.6162731357831728E-2</v>
      </c>
      <c r="AL121" s="923">
        <v>0.92046637158721112</v>
      </c>
      <c r="AM121" s="923">
        <v>0</v>
      </c>
      <c r="AN121" s="937">
        <v>36.10281637158721</v>
      </c>
      <c r="AO121" s="937">
        <v>113.67097662205305</v>
      </c>
      <c r="AP121" s="792">
        <v>0.78</v>
      </c>
      <c r="AQ121" s="937">
        <v>16.636075492046167</v>
      </c>
      <c r="AR121" s="886">
        <v>0</v>
      </c>
      <c r="AS121" s="923">
        <v>5.10157128434897</v>
      </c>
      <c r="AT121" s="923">
        <v>31.200587583381612</v>
      </c>
      <c r="AU121" s="949">
        <v>2.6202473999999998</v>
      </c>
      <c r="AV121" s="944">
        <v>0.14389502246807465</v>
      </c>
      <c r="AW121" s="923">
        <v>0.37704055849491414</v>
      </c>
      <c r="AX121" s="23">
        <v>0</v>
      </c>
      <c r="AY121" s="937">
        <v>50.833951033922688</v>
      </c>
      <c r="AZ121" s="923" t="s">
        <v>63</v>
      </c>
      <c r="BA121" s="950">
        <v>50.833951033922688</v>
      </c>
      <c r="BB121" s="951">
        <v>113.67097662205305</v>
      </c>
      <c r="BL121" s="887"/>
      <c r="BN121" s="945"/>
    </row>
    <row r="122" spans="3:66">
      <c r="C122" s="841" t="s">
        <v>237</v>
      </c>
      <c r="D122" s="842" t="s">
        <v>66</v>
      </c>
      <c r="E122" s="842">
        <v>2814</v>
      </c>
      <c r="F122" s="830">
        <v>1121.4780000000001</v>
      </c>
      <c r="G122" s="830">
        <v>2025</v>
      </c>
      <c r="H122" s="830">
        <v>5</v>
      </c>
      <c r="I122" s="830">
        <v>2030</v>
      </c>
      <c r="J122" s="830">
        <v>40</v>
      </c>
      <c r="K122" s="843">
        <v>1804.1106139906979</v>
      </c>
      <c r="L122" s="843">
        <v>2.6202473999999998</v>
      </c>
      <c r="M122" s="844">
        <v>0</v>
      </c>
      <c r="N122" s="844">
        <v>1</v>
      </c>
      <c r="O122" s="845">
        <v>35.18235</v>
      </c>
      <c r="P122" s="844">
        <v>0</v>
      </c>
      <c r="Q122" s="845">
        <v>13.668896202259145</v>
      </c>
      <c r="R122" s="829">
        <v>6140.3659999999991</v>
      </c>
      <c r="S122" s="836">
        <v>0.55735731458622995</v>
      </c>
      <c r="T122" s="836">
        <v>2.5000000000000001E-2</v>
      </c>
      <c r="U122" s="846">
        <v>3.7999999999999999E-2</v>
      </c>
      <c r="V122" s="847">
        <v>210</v>
      </c>
      <c r="W122" s="848">
        <v>0</v>
      </c>
      <c r="X122" s="848">
        <v>7.4999999999999997E-3</v>
      </c>
      <c r="Y122" s="849">
        <v>0</v>
      </c>
      <c r="Z122" s="850">
        <v>0</v>
      </c>
      <c r="AD122" s="952" t="s">
        <v>66</v>
      </c>
      <c r="AE122" s="947">
        <v>2814</v>
      </c>
      <c r="AF122" s="923">
        <v>1804.1106139906979</v>
      </c>
      <c r="AG122" s="923">
        <v>13.668896202259145</v>
      </c>
      <c r="AH122" s="948">
        <v>4.1450000000000001E-2</v>
      </c>
      <c r="AI122" s="937">
        <v>75.346960697498076</v>
      </c>
      <c r="AJ122" s="937">
        <v>35.18235</v>
      </c>
      <c r="AK122" s="792">
        <v>2.6162731357831728E-2</v>
      </c>
      <c r="AL122" s="923">
        <v>0.92046637158721112</v>
      </c>
      <c r="AM122" s="923">
        <v>61.156748514700801</v>
      </c>
      <c r="AN122" s="937">
        <v>97.259564886288018</v>
      </c>
      <c r="AO122" s="937">
        <v>172.60652558378609</v>
      </c>
      <c r="AP122" s="792">
        <v>0.78</v>
      </c>
      <c r="AQ122" s="937">
        <v>25.261463175240909</v>
      </c>
      <c r="AR122" s="886">
        <v>0</v>
      </c>
      <c r="AS122" s="923">
        <v>5.7200873382155413</v>
      </c>
      <c r="AT122" s="923">
        <v>35.12342980860921</v>
      </c>
      <c r="AU122" s="949">
        <v>2.6202473999999998</v>
      </c>
      <c r="AV122" s="944">
        <v>0.14389502246807465</v>
      </c>
      <c r="AW122" s="923">
        <v>0.37704055849491414</v>
      </c>
      <c r="AX122" s="23">
        <v>0</v>
      </c>
      <c r="AY122" s="937">
        <v>63.38218094234503</v>
      </c>
      <c r="AZ122" s="923" t="s">
        <v>63</v>
      </c>
      <c r="BA122" s="950">
        <v>63.38218094234503</v>
      </c>
      <c r="BB122" s="951">
        <v>172.60652558378609</v>
      </c>
      <c r="BL122" s="887"/>
      <c r="BN122" s="945"/>
    </row>
    <row r="123" spans="3:66">
      <c r="C123" s="841" t="s">
        <v>61</v>
      </c>
      <c r="D123" s="842" t="s">
        <v>67</v>
      </c>
      <c r="E123" s="842">
        <v>4225</v>
      </c>
      <c r="F123" s="830">
        <v>1058.9010000000001</v>
      </c>
      <c r="G123" s="830">
        <v>2025</v>
      </c>
      <c r="H123" s="830">
        <v>5</v>
      </c>
      <c r="I123" s="830">
        <v>2030</v>
      </c>
      <c r="J123" s="830">
        <v>40</v>
      </c>
      <c r="K123" s="843">
        <v>1768.3856513374167</v>
      </c>
      <c r="L123" s="843">
        <v>2.6202473999999998</v>
      </c>
      <c r="M123" s="844">
        <v>0</v>
      </c>
      <c r="N123" s="844">
        <v>1</v>
      </c>
      <c r="O123" s="845">
        <v>35.18235</v>
      </c>
      <c r="P123" s="844">
        <v>0</v>
      </c>
      <c r="Q123" s="845">
        <v>13.668896202259145</v>
      </c>
      <c r="R123" s="829">
        <v>6158.732</v>
      </c>
      <c r="S123" s="836">
        <v>0.55735731458622995</v>
      </c>
      <c r="T123" s="836">
        <v>2.5000000000000001E-2</v>
      </c>
      <c r="U123" s="846">
        <v>3.7999999999999999E-2</v>
      </c>
      <c r="V123" s="847">
        <v>210</v>
      </c>
      <c r="W123" s="848">
        <v>0</v>
      </c>
      <c r="X123" s="848">
        <v>7.4999999999999997E-3</v>
      </c>
      <c r="Y123" s="849">
        <v>0</v>
      </c>
      <c r="Z123" s="850">
        <v>0</v>
      </c>
      <c r="AD123" s="952" t="s">
        <v>67</v>
      </c>
      <c r="AE123" s="947">
        <v>4225</v>
      </c>
      <c r="AF123" s="923">
        <v>1768.3856513374167</v>
      </c>
      <c r="AG123" s="923">
        <v>13.668896202259145</v>
      </c>
      <c r="AH123" s="948">
        <v>4.1450000000000001E-2</v>
      </c>
      <c r="AI123" s="937">
        <v>73.866160995519564</v>
      </c>
      <c r="AJ123" s="937">
        <v>35.18235</v>
      </c>
      <c r="AK123" s="792">
        <v>2.6162731357831728E-2</v>
      </c>
      <c r="AL123" s="923">
        <v>0.92046637158721112</v>
      </c>
      <c r="AM123" s="923">
        <v>9.3792930898320002</v>
      </c>
      <c r="AN123" s="937">
        <v>45.482109461419213</v>
      </c>
      <c r="AO123" s="937">
        <v>119.34827045693878</v>
      </c>
      <c r="AP123" s="792">
        <v>0.78</v>
      </c>
      <c r="AQ123" s="937">
        <v>17.466963829899715</v>
      </c>
      <c r="AR123" s="886">
        <v>0</v>
      </c>
      <c r="AS123" s="923">
        <v>5.716678296246049</v>
      </c>
      <c r="AT123" s="923">
        <v>35.20748955679602</v>
      </c>
      <c r="AU123" s="949">
        <v>2.6202473999999998</v>
      </c>
      <c r="AV123" s="944">
        <v>0.14389502246807465</v>
      </c>
      <c r="AW123" s="923">
        <v>0.37704055849491414</v>
      </c>
      <c r="AX123" s="23">
        <v>0</v>
      </c>
      <c r="AY123" s="937">
        <v>55.67174134519064</v>
      </c>
      <c r="AZ123" s="923" t="s">
        <v>63</v>
      </c>
      <c r="BA123" s="950">
        <v>55.67174134519064</v>
      </c>
      <c r="BB123" s="951">
        <v>119.34827045693878</v>
      </c>
      <c r="BL123" s="887"/>
      <c r="BN123" s="945"/>
    </row>
    <row r="124" spans="3:66">
      <c r="C124" s="841" t="s">
        <v>238</v>
      </c>
      <c r="D124" s="842" t="s">
        <v>68</v>
      </c>
      <c r="E124" s="842">
        <v>6130</v>
      </c>
      <c r="F124" s="830">
        <v>992.64300000000003</v>
      </c>
      <c r="G124" s="830">
        <v>2025</v>
      </c>
      <c r="H124" s="830">
        <v>5</v>
      </c>
      <c r="I124" s="830">
        <v>2030</v>
      </c>
      <c r="J124" s="830">
        <v>40</v>
      </c>
      <c r="K124" s="843">
        <v>1768.3856513374167</v>
      </c>
      <c r="L124" s="843">
        <v>2.6202473999999998</v>
      </c>
      <c r="M124" s="844">
        <v>0</v>
      </c>
      <c r="N124" s="844">
        <v>1</v>
      </c>
      <c r="O124" s="845">
        <v>35.18235</v>
      </c>
      <c r="P124" s="844">
        <v>0</v>
      </c>
      <c r="Q124" s="845">
        <v>13.668896202259145</v>
      </c>
      <c r="R124" s="829">
        <v>6158.732</v>
      </c>
      <c r="S124" s="836">
        <v>0.55735731458622995</v>
      </c>
      <c r="T124" s="836">
        <v>2.5000000000000001E-2</v>
      </c>
      <c r="U124" s="846">
        <v>3.7999999999999999E-2</v>
      </c>
      <c r="V124" s="847">
        <v>210</v>
      </c>
      <c r="W124" s="848">
        <v>0</v>
      </c>
      <c r="X124" s="848">
        <v>7.4999999999999997E-3</v>
      </c>
      <c r="Y124" s="849">
        <v>0</v>
      </c>
      <c r="Z124" s="850">
        <v>0</v>
      </c>
      <c r="AD124" s="952" t="s">
        <v>68</v>
      </c>
      <c r="AE124" s="947">
        <v>6130</v>
      </c>
      <c r="AF124" s="923">
        <v>1768.3856513374167</v>
      </c>
      <c r="AG124" s="923">
        <v>13.668896202259145</v>
      </c>
      <c r="AH124" s="948">
        <v>4.1450000000000001E-2</v>
      </c>
      <c r="AI124" s="937">
        <v>73.866160995519564</v>
      </c>
      <c r="AJ124" s="937">
        <v>35.18235</v>
      </c>
      <c r="AK124" s="792">
        <v>2.6162731357831728E-2</v>
      </c>
      <c r="AL124" s="923">
        <v>0.92046637158721112</v>
      </c>
      <c r="AM124" s="923">
        <v>16.550355576614397</v>
      </c>
      <c r="AN124" s="937">
        <v>52.653171948201603</v>
      </c>
      <c r="AO124" s="937">
        <v>126.51933294372117</v>
      </c>
      <c r="AP124" s="792">
        <v>0.78</v>
      </c>
      <c r="AQ124" s="937">
        <v>18.516469521092549</v>
      </c>
      <c r="AR124" s="886">
        <v>0</v>
      </c>
      <c r="AS124" s="923">
        <v>4.944831658985902</v>
      </c>
      <c r="AT124" s="923">
        <v>30.453892972809566</v>
      </c>
      <c r="AU124" s="949">
        <v>2.6202473999999998</v>
      </c>
      <c r="AV124" s="944">
        <v>0.14389502246807465</v>
      </c>
      <c r="AW124" s="923">
        <v>0.37704055849491414</v>
      </c>
      <c r="AX124" s="23">
        <v>0</v>
      </c>
      <c r="AY124" s="937">
        <v>51.967650452397024</v>
      </c>
      <c r="AZ124" s="923" t="s">
        <v>63</v>
      </c>
      <c r="BA124" s="950">
        <v>51.967650452397024</v>
      </c>
      <c r="BB124" s="951">
        <v>126.51933294372117</v>
      </c>
      <c r="BL124" s="887"/>
      <c r="BN124" s="945"/>
    </row>
    <row r="125" spans="3:66">
      <c r="C125" s="826" t="s">
        <v>208</v>
      </c>
      <c r="D125" s="827" t="s">
        <v>99</v>
      </c>
      <c r="E125" s="827">
        <v>0</v>
      </c>
      <c r="F125" s="852">
        <v>233</v>
      </c>
      <c r="G125" s="853">
        <v>2025</v>
      </c>
      <c r="H125" s="854">
        <v>5</v>
      </c>
      <c r="I125" s="855">
        <v>2030</v>
      </c>
      <c r="J125" s="853">
        <v>40</v>
      </c>
      <c r="K125" s="856">
        <v>2585.9321690336174</v>
      </c>
      <c r="L125" s="856">
        <v>8.1775128508804276</v>
      </c>
      <c r="M125" s="857">
        <v>1</v>
      </c>
      <c r="N125" s="857">
        <v>0.99</v>
      </c>
      <c r="O125" s="858">
        <v>35.124099999999999</v>
      </c>
      <c r="P125" s="857">
        <v>0.03</v>
      </c>
      <c r="Q125" s="858">
        <v>27.130040121265498</v>
      </c>
      <c r="R125" s="852">
        <v>9717</v>
      </c>
      <c r="S125" s="859">
        <v>0.35115174229668622</v>
      </c>
      <c r="T125" s="859">
        <v>2.7539999999999999E-2</v>
      </c>
      <c r="U125" s="860">
        <v>3.9E-2</v>
      </c>
      <c r="V125" s="861">
        <v>28.4</v>
      </c>
      <c r="W125" s="862">
        <v>1.9620000000000002E-3</v>
      </c>
      <c r="X125" s="862">
        <v>9.4619999999999999E-3</v>
      </c>
      <c r="Y125" s="863">
        <v>1.9620000000000002E-3</v>
      </c>
      <c r="Z125" s="696">
        <v>1.9620000000000002E-3</v>
      </c>
      <c r="AD125" s="946" t="s">
        <v>99</v>
      </c>
      <c r="AE125" s="947">
        <v>0</v>
      </c>
      <c r="AF125" s="923">
        <v>2585.9321690336174</v>
      </c>
      <c r="AG125" s="923">
        <v>27.130040121265498</v>
      </c>
      <c r="AH125" s="948">
        <v>7.8299999999999995E-2</v>
      </c>
      <c r="AI125" s="937">
        <v>204.60277097682732</v>
      </c>
      <c r="AJ125" s="937">
        <v>35.124099999999999</v>
      </c>
      <c r="AK125" s="792">
        <v>2.6162731357831728E-2</v>
      </c>
      <c r="AL125" s="923">
        <v>0.91894239248561738</v>
      </c>
      <c r="AM125" s="923">
        <v>0</v>
      </c>
      <c r="AN125" s="937">
        <v>36.043042392485617</v>
      </c>
      <c r="AO125" s="937">
        <v>240.64581336931292</v>
      </c>
      <c r="AP125" s="792">
        <v>0.33</v>
      </c>
      <c r="AQ125" s="937">
        <v>83.245403822233612</v>
      </c>
      <c r="AR125" s="886">
        <v>0</v>
      </c>
      <c r="AS125" s="923">
        <v>5.6147516544049472</v>
      </c>
      <c r="AT125" s="923">
        <v>54.558541825852878</v>
      </c>
      <c r="AU125" s="949">
        <v>8.1775128508804276</v>
      </c>
      <c r="AV125" s="944">
        <v>0.14389502246807465</v>
      </c>
      <c r="AW125" s="923">
        <v>1.1767033954104082</v>
      </c>
      <c r="AX125" s="23">
        <v>0</v>
      </c>
      <c r="AY125" s="937">
        <v>147.15816189437732</v>
      </c>
      <c r="AZ125" s="923" t="s">
        <v>63</v>
      </c>
      <c r="BA125" s="950">
        <v>147.15816189437732</v>
      </c>
      <c r="BB125" s="951">
        <v>240.64581336931292</v>
      </c>
      <c r="BL125" s="887"/>
      <c r="BN125" s="945"/>
    </row>
    <row r="126" spans="3:66">
      <c r="C126" s="841" t="s">
        <v>234</v>
      </c>
      <c r="D126" s="842" t="s">
        <v>64</v>
      </c>
      <c r="E126" s="842">
        <v>19</v>
      </c>
      <c r="F126" s="830">
        <v>236.72800000000001</v>
      </c>
      <c r="G126" s="830">
        <v>2025</v>
      </c>
      <c r="H126" s="830">
        <v>5</v>
      </c>
      <c r="I126" s="830">
        <v>2030</v>
      </c>
      <c r="J126" s="830">
        <v>40</v>
      </c>
      <c r="K126" s="843">
        <v>2844.5253859369795</v>
      </c>
      <c r="L126" s="843">
        <v>8.1775128508804276</v>
      </c>
      <c r="M126" s="844">
        <v>1</v>
      </c>
      <c r="N126" s="844">
        <v>0.99</v>
      </c>
      <c r="O126" s="845">
        <v>35.124099999999999</v>
      </c>
      <c r="P126" s="844">
        <v>0.03</v>
      </c>
      <c r="Q126" s="845">
        <v>27.130040121265498</v>
      </c>
      <c r="R126" s="829">
        <v>9678.1319999999996</v>
      </c>
      <c r="S126" s="836">
        <v>0.35115174229668622</v>
      </c>
      <c r="T126" s="836">
        <v>2.7539999999999999E-2</v>
      </c>
      <c r="U126" s="846">
        <v>3.9E-2</v>
      </c>
      <c r="V126" s="847">
        <v>28.4</v>
      </c>
      <c r="W126" s="848">
        <v>1.9620000000000002E-3</v>
      </c>
      <c r="X126" s="848">
        <v>9.4619999999999999E-3</v>
      </c>
      <c r="Y126" s="849">
        <v>1.9620000000000002E-3</v>
      </c>
      <c r="Z126" s="850">
        <v>1.9620000000000002E-3</v>
      </c>
      <c r="AD126" s="952" t="s">
        <v>64</v>
      </c>
      <c r="AE126" s="947">
        <v>19</v>
      </c>
      <c r="AF126" s="923">
        <v>2844.5253859369795</v>
      </c>
      <c r="AG126" s="923">
        <v>27.130040121265498</v>
      </c>
      <c r="AH126" s="948">
        <v>7.8299999999999995E-2</v>
      </c>
      <c r="AI126" s="937">
        <v>224.85061986036058</v>
      </c>
      <c r="AJ126" s="937">
        <v>35.124099999999999</v>
      </c>
      <c r="AK126" s="792">
        <v>2.6162731357831728E-2</v>
      </c>
      <c r="AL126" s="923">
        <v>0.91894239248561738</v>
      </c>
      <c r="AM126" s="923">
        <v>0</v>
      </c>
      <c r="AN126" s="937">
        <v>36.043042392485617</v>
      </c>
      <c r="AO126" s="937">
        <v>260.89366225284618</v>
      </c>
      <c r="AP126" s="792">
        <v>0.33</v>
      </c>
      <c r="AQ126" s="937">
        <v>90.249641017312214</v>
      </c>
      <c r="AR126" s="886">
        <v>0</v>
      </c>
      <c r="AS126" s="923">
        <v>5.6947139982809709</v>
      </c>
      <c r="AT126" s="923">
        <v>55.114193777611007</v>
      </c>
      <c r="AU126" s="949">
        <v>8.1775128508804276</v>
      </c>
      <c r="AV126" s="944">
        <v>0.14389502246807465</v>
      </c>
      <c r="AW126" s="923">
        <v>1.1767033954104082</v>
      </c>
      <c r="AX126" s="23">
        <v>0</v>
      </c>
      <c r="AY126" s="937">
        <v>154.71805104121404</v>
      </c>
      <c r="AZ126" s="923" t="s">
        <v>63</v>
      </c>
      <c r="BA126" s="950">
        <v>154.71805104121404</v>
      </c>
      <c r="BB126" s="951">
        <v>260.89366225284618</v>
      </c>
      <c r="BL126" s="887"/>
      <c r="BN126" s="945"/>
    </row>
    <row r="127" spans="3:66">
      <c r="C127" s="841" t="s">
        <v>235</v>
      </c>
      <c r="D127" s="842" t="s">
        <v>65</v>
      </c>
      <c r="E127" s="842">
        <v>497</v>
      </c>
      <c r="F127" s="830">
        <v>225.078</v>
      </c>
      <c r="G127" s="830">
        <v>2025</v>
      </c>
      <c r="H127" s="830">
        <v>5</v>
      </c>
      <c r="I127" s="830">
        <v>2030</v>
      </c>
      <c r="J127" s="830">
        <v>40</v>
      </c>
      <c r="K127" s="843">
        <v>3025.5406377693321</v>
      </c>
      <c r="L127" s="843">
        <v>8.1775128508804276</v>
      </c>
      <c r="M127" s="844">
        <v>1</v>
      </c>
      <c r="N127" s="844">
        <v>0.99</v>
      </c>
      <c r="O127" s="845">
        <v>35.124099999999999</v>
      </c>
      <c r="P127" s="844">
        <v>0.03</v>
      </c>
      <c r="Q127" s="845">
        <v>27.130040121265498</v>
      </c>
      <c r="R127" s="829">
        <v>9755.8680000000004</v>
      </c>
      <c r="S127" s="836">
        <v>0.35115174229668622</v>
      </c>
      <c r="T127" s="836">
        <v>2.7539999999999999E-2</v>
      </c>
      <c r="U127" s="846">
        <v>3.9E-2</v>
      </c>
      <c r="V127" s="847">
        <v>28.4</v>
      </c>
      <c r="W127" s="848">
        <v>1.9620000000000002E-3</v>
      </c>
      <c r="X127" s="848">
        <v>9.4619999999999999E-3</v>
      </c>
      <c r="Y127" s="849">
        <v>1.9620000000000002E-3</v>
      </c>
      <c r="Z127" s="850">
        <v>1.9620000000000002E-3</v>
      </c>
      <c r="AD127" s="952" t="s">
        <v>65</v>
      </c>
      <c r="AE127" s="947">
        <v>497</v>
      </c>
      <c r="AF127" s="923">
        <v>3025.5406377693321</v>
      </c>
      <c r="AG127" s="923">
        <v>27.130040121265498</v>
      </c>
      <c r="AH127" s="948">
        <v>7.8299999999999995E-2</v>
      </c>
      <c r="AI127" s="937">
        <v>239.02411407883378</v>
      </c>
      <c r="AJ127" s="937">
        <v>35.124099999999999</v>
      </c>
      <c r="AK127" s="792">
        <v>2.6162731357831728E-2</v>
      </c>
      <c r="AL127" s="923">
        <v>0.91894239248561738</v>
      </c>
      <c r="AM127" s="923">
        <v>0</v>
      </c>
      <c r="AN127" s="937">
        <v>36.043042392485617</v>
      </c>
      <c r="AO127" s="937">
        <v>275.06715647131938</v>
      </c>
      <c r="AP127" s="792">
        <v>0.33</v>
      </c>
      <c r="AQ127" s="937">
        <v>95.152607053867214</v>
      </c>
      <c r="AR127" s="886">
        <v>0</v>
      </c>
      <c r="AS127" s="923">
        <v>6.7601746648887975</v>
      </c>
      <c r="AT127" s="923">
        <v>65.951371687599348</v>
      </c>
      <c r="AU127" s="949">
        <v>8.1775128508804276</v>
      </c>
      <c r="AV127" s="944">
        <v>0.14389502246807465</v>
      </c>
      <c r="AW127" s="923">
        <v>1.1767033954104082</v>
      </c>
      <c r="AX127" s="23">
        <v>0</v>
      </c>
      <c r="AY127" s="937">
        <v>170.45819498775739</v>
      </c>
      <c r="AZ127" s="923" t="s">
        <v>63</v>
      </c>
      <c r="BA127" s="950">
        <v>170.45819498775739</v>
      </c>
      <c r="BB127" s="951">
        <v>275.06715647131938</v>
      </c>
      <c r="BL127" s="887"/>
      <c r="BN127" s="945"/>
    </row>
    <row r="128" spans="3:66">
      <c r="C128" s="841" t="s">
        <v>236</v>
      </c>
      <c r="D128" s="842" t="s">
        <v>56</v>
      </c>
      <c r="E128" s="842">
        <v>2353</v>
      </c>
      <c r="F128" s="830">
        <v>222.74799999999999</v>
      </c>
      <c r="G128" s="830">
        <v>2025</v>
      </c>
      <c r="H128" s="830">
        <v>5</v>
      </c>
      <c r="I128" s="830">
        <v>2030</v>
      </c>
      <c r="J128" s="830">
        <v>40</v>
      </c>
      <c r="K128" s="843">
        <v>2663.5101341046261</v>
      </c>
      <c r="L128" s="843">
        <v>8.1775128508804276</v>
      </c>
      <c r="M128" s="844">
        <v>1</v>
      </c>
      <c r="N128" s="844">
        <v>0.99</v>
      </c>
      <c r="O128" s="845">
        <v>35.124099999999999</v>
      </c>
      <c r="P128" s="844">
        <v>0.03</v>
      </c>
      <c r="Q128" s="845">
        <v>27.130040121265498</v>
      </c>
      <c r="R128" s="829">
        <v>9619.83</v>
      </c>
      <c r="S128" s="836">
        <v>0.35115174229668622</v>
      </c>
      <c r="T128" s="836">
        <v>2.7539999999999999E-2</v>
      </c>
      <c r="U128" s="846">
        <v>3.9E-2</v>
      </c>
      <c r="V128" s="847">
        <v>28.4</v>
      </c>
      <c r="W128" s="848">
        <v>1.9620000000000002E-3</v>
      </c>
      <c r="X128" s="848">
        <v>9.4619999999999999E-3</v>
      </c>
      <c r="Y128" s="849">
        <v>1.9620000000000002E-3</v>
      </c>
      <c r="Z128" s="850">
        <v>1.9620000000000002E-3</v>
      </c>
      <c r="AD128" s="952" t="s">
        <v>56</v>
      </c>
      <c r="AE128" s="947">
        <v>2353</v>
      </c>
      <c r="AF128" s="923">
        <v>2663.5101341046261</v>
      </c>
      <c r="AG128" s="923">
        <v>27.130040121265498</v>
      </c>
      <c r="AH128" s="948">
        <v>7.8299999999999995E-2</v>
      </c>
      <c r="AI128" s="937">
        <v>210.6771256418873</v>
      </c>
      <c r="AJ128" s="937">
        <v>35.124099999999999</v>
      </c>
      <c r="AK128" s="792">
        <v>2.6162731357831728E-2</v>
      </c>
      <c r="AL128" s="923">
        <v>0.91894239248561738</v>
      </c>
      <c r="AM128" s="923">
        <v>0</v>
      </c>
      <c r="AN128" s="937">
        <v>36.043042392485617</v>
      </c>
      <c r="AO128" s="937">
        <v>246.72016803437293</v>
      </c>
      <c r="AP128" s="792">
        <v>0.33</v>
      </c>
      <c r="AQ128" s="937">
        <v>85.346674980757214</v>
      </c>
      <c r="AR128" s="886">
        <v>0</v>
      </c>
      <c r="AS128" s="923">
        <v>5.10157128434897</v>
      </c>
      <c r="AT128" s="923">
        <v>49.076248488318754</v>
      </c>
      <c r="AU128" s="949">
        <v>8.1775128508804276</v>
      </c>
      <c r="AV128" s="944">
        <v>0.14389502246807465</v>
      </c>
      <c r="AW128" s="923">
        <v>1.1767033954104082</v>
      </c>
      <c r="AX128" s="23">
        <v>0</v>
      </c>
      <c r="AY128" s="937">
        <v>143.77713971536679</v>
      </c>
      <c r="AZ128" s="923" t="s">
        <v>63</v>
      </c>
      <c r="BA128" s="950">
        <v>143.77713971536679</v>
      </c>
      <c r="BB128" s="951">
        <v>246.72016803437293</v>
      </c>
      <c r="BL128" s="887"/>
      <c r="BN128" s="945"/>
    </row>
    <row r="129" spans="3:66">
      <c r="C129" s="841" t="s">
        <v>237</v>
      </c>
      <c r="D129" s="842" t="s">
        <v>66</v>
      </c>
      <c r="E129" s="842">
        <v>2814</v>
      </c>
      <c r="F129" s="830">
        <v>214.82600000000002</v>
      </c>
      <c r="G129" s="830">
        <v>2025</v>
      </c>
      <c r="H129" s="830">
        <v>5</v>
      </c>
      <c r="I129" s="830">
        <v>2030</v>
      </c>
      <c r="J129" s="830">
        <v>40</v>
      </c>
      <c r="K129" s="843">
        <v>2611.7914907239538</v>
      </c>
      <c r="L129" s="843">
        <v>8.1775128508804276</v>
      </c>
      <c r="M129" s="844">
        <v>1</v>
      </c>
      <c r="N129" s="844">
        <v>0.99</v>
      </c>
      <c r="O129" s="845">
        <v>35.124099999999999</v>
      </c>
      <c r="P129" s="844">
        <v>0.03</v>
      </c>
      <c r="Q129" s="845">
        <v>27.130040121265498</v>
      </c>
      <c r="R129" s="829">
        <v>9658.6980000000003</v>
      </c>
      <c r="S129" s="836">
        <v>0.35115174229668622</v>
      </c>
      <c r="T129" s="836">
        <v>2.7539999999999999E-2</v>
      </c>
      <c r="U129" s="846">
        <v>3.9E-2</v>
      </c>
      <c r="V129" s="847">
        <v>28.4</v>
      </c>
      <c r="W129" s="848">
        <v>1.9620000000000002E-3</v>
      </c>
      <c r="X129" s="848">
        <v>9.4619999999999999E-3</v>
      </c>
      <c r="Y129" s="849">
        <v>1.9620000000000002E-3</v>
      </c>
      <c r="Z129" s="850">
        <v>1.9620000000000002E-3</v>
      </c>
      <c r="AD129" s="952" t="s">
        <v>66</v>
      </c>
      <c r="AE129" s="947">
        <v>2814</v>
      </c>
      <c r="AF129" s="923">
        <v>2611.7914907239538</v>
      </c>
      <c r="AG129" s="923">
        <v>27.130040121265498</v>
      </c>
      <c r="AH129" s="948">
        <v>7.8299999999999995E-2</v>
      </c>
      <c r="AI129" s="937">
        <v>206.62755586518065</v>
      </c>
      <c r="AJ129" s="937">
        <v>35.124099999999999</v>
      </c>
      <c r="AK129" s="792">
        <v>2.6162731357831728E-2</v>
      </c>
      <c r="AL129" s="923">
        <v>0.91894239248561738</v>
      </c>
      <c r="AM129" s="923">
        <v>96.198592162982422</v>
      </c>
      <c r="AN129" s="937">
        <v>132.24163455546804</v>
      </c>
      <c r="AO129" s="937">
        <v>338.86919042064869</v>
      </c>
      <c r="AP129" s="792">
        <v>0.33</v>
      </c>
      <c r="AQ129" s="937">
        <v>117.22332586849613</v>
      </c>
      <c r="AR129" s="886">
        <v>0</v>
      </c>
      <c r="AS129" s="923">
        <v>5.7200873382155413</v>
      </c>
      <c r="AT129" s="923">
        <v>55.248596133447769</v>
      </c>
      <c r="AU129" s="949">
        <v>8.1775128508804276</v>
      </c>
      <c r="AV129" s="944">
        <v>0.14389502246807465</v>
      </c>
      <c r="AW129" s="923">
        <v>1.1767033954104082</v>
      </c>
      <c r="AX129" s="23">
        <v>0</v>
      </c>
      <c r="AY129" s="937">
        <v>181.82613824823474</v>
      </c>
      <c r="AZ129" s="923" t="s">
        <v>63</v>
      </c>
      <c r="BA129" s="950">
        <v>181.82613824823474</v>
      </c>
      <c r="BB129" s="951">
        <v>338.86919042064869</v>
      </c>
      <c r="BL129" s="887"/>
      <c r="BN129" s="945"/>
    </row>
    <row r="130" spans="3:66">
      <c r="C130" s="841" t="s">
        <v>61</v>
      </c>
      <c r="D130" s="842" t="s">
        <v>67</v>
      </c>
      <c r="E130" s="842">
        <v>4225</v>
      </c>
      <c r="F130" s="830">
        <v>202.477</v>
      </c>
      <c r="G130" s="830">
        <v>2025</v>
      </c>
      <c r="H130" s="830">
        <v>5</v>
      </c>
      <c r="I130" s="830">
        <v>2030</v>
      </c>
      <c r="J130" s="830">
        <v>40</v>
      </c>
      <c r="K130" s="843">
        <v>2560.072847343281</v>
      </c>
      <c r="L130" s="843">
        <v>8.1775128508804276</v>
      </c>
      <c r="M130" s="844">
        <v>1</v>
      </c>
      <c r="N130" s="844">
        <v>0.99</v>
      </c>
      <c r="O130" s="845">
        <v>35.124099999999999</v>
      </c>
      <c r="P130" s="844">
        <v>0.03</v>
      </c>
      <c r="Q130" s="845">
        <v>27.130040121265498</v>
      </c>
      <c r="R130" s="829">
        <v>9668.4149999999991</v>
      </c>
      <c r="S130" s="836">
        <v>0.35115174229668622</v>
      </c>
      <c r="T130" s="836">
        <v>2.7539999999999999E-2</v>
      </c>
      <c r="U130" s="846">
        <v>3.9E-2</v>
      </c>
      <c r="V130" s="847">
        <v>28.4</v>
      </c>
      <c r="W130" s="848">
        <v>1.9620000000000002E-3</v>
      </c>
      <c r="X130" s="848">
        <v>9.4619999999999999E-3</v>
      </c>
      <c r="Y130" s="849">
        <v>1.9620000000000002E-3</v>
      </c>
      <c r="Z130" s="850">
        <v>1.9620000000000002E-3</v>
      </c>
      <c r="AD130" s="952" t="s">
        <v>67</v>
      </c>
      <c r="AE130" s="947">
        <v>4225</v>
      </c>
      <c r="AF130" s="923">
        <v>2560.072847343281</v>
      </c>
      <c r="AG130" s="923">
        <v>27.130040121265498</v>
      </c>
      <c r="AH130" s="948">
        <v>7.8299999999999995E-2</v>
      </c>
      <c r="AI130" s="937">
        <v>202.57798608847398</v>
      </c>
      <c r="AJ130" s="937">
        <v>35.124099999999999</v>
      </c>
      <c r="AK130" s="792">
        <v>2.6162731357831728E-2</v>
      </c>
      <c r="AL130" s="923">
        <v>0.91894239248561738</v>
      </c>
      <c r="AM130" s="923">
        <v>14.72428058229</v>
      </c>
      <c r="AN130" s="937">
        <v>50.767322974775617</v>
      </c>
      <c r="AO130" s="937">
        <v>253.3453090632496</v>
      </c>
      <c r="AP130" s="792">
        <v>0.33</v>
      </c>
      <c r="AQ130" s="937">
        <v>87.638476914089381</v>
      </c>
      <c r="AR130" s="886">
        <v>0</v>
      </c>
      <c r="AS130" s="923">
        <v>5.716678296246049</v>
      </c>
      <c r="AT130" s="923">
        <v>55.27121818959975</v>
      </c>
      <c r="AU130" s="949">
        <v>8.1775128508804276</v>
      </c>
      <c r="AV130" s="944">
        <v>0.14389502246807465</v>
      </c>
      <c r="AW130" s="923">
        <v>1.1767033954104082</v>
      </c>
      <c r="AX130" s="23">
        <v>0</v>
      </c>
      <c r="AY130" s="937">
        <v>152.26391134997996</v>
      </c>
      <c r="AZ130" s="923" t="s">
        <v>63</v>
      </c>
      <c r="BA130" s="950">
        <v>152.26391134997996</v>
      </c>
      <c r="BB130" s="951">
        <v>253.3453090632496</v>
      </c>
      <c r="BL130" s="887"/>
      <c r="BN130" s="945"/>
    </row>
    <row r="131" spans="3:66">
      <c r="C131" s="841" t="s">
        <v>238</v>
      </c>
      <c r="D131" s="842" t="s">
        <v>68</v>
      </c>
      <c r="E131" s="842">
        <v>6130</v>
      </c>
      <c r="F131" s="830">
        <v>191.75899999999999</v>
      </c>
      <c r="G131" s="830">
        <v>2025</v>
      </c>
      <c r="H131" s="830">
        <v>5</v>
      </c>
      <c r="I131" s="830">
        <v>2030</v>
      </c>
      <c r="J131" s="830">
        <v>40</v>
      </c>
      <c r="K131" s="843">
        <v>2560.072847343281</v>
      </c>
      <c r="L131" s="843">
        <v>8.1775128508804276</v>
      </c>
      <c r="M131" s="844">
        <v>1</v>
      </c>
      <c r="N131" s="844">
        <v>0.99</v>
      </c>
      <c r="O131" s="845">
        <v>35.124099999999999</v>
      </c>
      <c r="P131" s="844">
        <v>0.03</v>
      </c>
      <c r="Q131" s="845">
        <v>27.130040121265498</v>
      </c>
      <c r="R131" s="829">
        <v>9600.3960000000006</v>
      </c>
      <c r="S131" s="836">
        <v>0.35115174229668622</v>
      </c>
      <c r="T131" s="836">
        <v>2.7539999999999999E-2</v>
      </c>
      <c r="U131" s="846">
        <v>3.9E-2</v>
      </c>
      <c r="V131" s="847">
        <v>28.4</v>
      </c>
      <c r="W131" s="848">
        <v>1.9620000000000002E-3</v>
      </c>
      <c r="X131" s="848">
        <v>9.4619999999999999E-3</v>
      </c>
      <c r="Y131" s="849">
        <v>1.9620000000000002E-3</v>
      </c>
      <c r="Z131" s="850">
        <v>1.9620000000000002E-3</v>
      </c>
      <c r="AD131" s="952" t="s">
        <v>68</v>
      </c>
      <c r="AE131" s="947">
        <v>6130</v>
      </c>
      <c r="AF131" s="923">
        <v>2560.072847343281</v>
      </c>
      <c r="AG131" s="923">
        <v>27.130040121265498</v>
      </c>
      <c r="AH131" s="948">
        <v>7.8299999999999995E-2</v>
      </c>
      <c r="AI131" s="937">
        <v>202.57798608847398</v>
      </c>
      <c r="AJ131" s="937">
        <v>35.124099999999999</v>
      </c>
      <c r="AK131" s="792">
        <v>2.6162731357831728E-2</v>
      </c>
      <c r="AL131" s="923">
        <v>0.91894239248561738</v>
      </c>
      <c r="AM131" s="923">
        <v>25.7991364904832</v>
      </c>
      <c r="AN131" s="937">
        <v>61.842178882968817</v>
      </c>
      <c r="AO131" s="937">
        <v>264.42016497144277</v>
      </c>
      <c r="AP131" s="792">
        <v>0.33</v>
      </c>
      <c r="AQ131" s="937">
        <v>91.469546482441814</v>
      </c>
      <c r="AR131" s="886">
        <v>0</v>
      </c>
      <c r="AS131" s="923">
        <v>4.944831658985902</v>
      </c>
      <c r="AT131" s="923">
        <v>47.472342079601617</v>
      </c>
      <c r="AU131" s="949">
        <v>8.1775128508804276</v>
      </c>
      <c r="AV131" s="944">
        <v>0.14389502246807465</v>
      </c>
      <c r="AW131" s="923">
        <v>1.1767033954104082</v>
      </c>
      <c r="AX131" s="23">
        <v>0</v>
      </c>
      <c r="AY131" s="937">
        <v>148.29610480833426</v>
      </c>
      <c r="AZ131" s="923" t="s">
        <v>63</v>
      </c>
      <c r="BA131" s="950">
        <v>148.29610480833426</v>
      </c>
      <c r="BB131" s="951">
        <v>264.42016497144277</v>
      </c>
      <c r="BL131" s="887"/>
      <c r="BN131" s="945"/>
    </row>
    <row r="132" spans="3:66">
      <c r="C132" s="826" t="s">
        <v>208</v>
      </c>
      <c r="D132" s="827" t="s">
        <v>100</v>
      </c>
      <c r="E132" s="827">
        <v>0</v>
      </c>
      <c r="F132" s="852">
        <v>649</v>
      </c>
      <c r="G132" s="853">
        <v>2025</v>
      </c>
      <c r="H132" s="854">
        <v>5</v>
      </c>
      <c r="I132" s="855">
        <v>2030</v>
      </c>
      <c r="J132" s="853">
        <v>40</v>
      </c>
      <c r="K132" s="856">
        <v>3038.0082051355248</v>
      </c>
      <c r="L132" s="856">
        <v>3.129124850880427</v>
      </c>
      <c r="M132" s="857">
        <v>0</v>
      </c>
      <c r="N132" s="857">
        <v>1</v>
      </c>
      <c r="O132" s="858">
        <v>49.643799999999999</v>
      </c>
      <c r="P132" s="857">
        <v>0</v>
      </c>
      <c r="Q132" s="858">
        <v>27.081952747147497</v>
      </c>
      <c r="R132" s="852">
        <v>6040</v>
      </c>
      <c r="S132" s="859">
        <v>0.5649240860756457</v>
      </c>
      <c r="T132" s="859">
        <v>2.5500000000000002E-2</v>
      </c>
      <c r="U132" s="860">
        <v>3.7999999999999999E-2</v>
      </c>
      <c r="V132" s="861">
        <v>210</v>
      </c>
      <c r="W132" s="862">
        <v>1.9620000000000002E-3</v>
      </c>
      <c r="X132" s="862">
        <v>9.4619999999999999E-3</v>
      </c>
      <c r="Y132" s="863">
        <v>1.9620000000000002E-3</v>
      </c>
      <c r="Z132" s="696">
        <v>1.9620000000000002E-3</v>
      </c>
      <c r="AD132" s="946" t="s">
        <v>100</v>
      </c>
      <c r="AE132" s="947">
        <v>0</v>
      </c>
      <c r="AF132" s="923">
        <v>3038.0082051355248</v>
      </c>
      <c r="AG132" s="923">
        <v>27.081952747147497</v>
      </c>
      <c r="AH132" s="948">
        <v>7.8130000000000005E-2</v>
      </c>
      <c r="AI132" s="937">
        <v>239.4754940353732</v>
      </c>
      <c r="AJ132" s="937">
        <v>49.643799999999999</v>
      </c>
      <c r="AK132" s="792">
        <v>2.6162731357831728E-2</v>
      </c>
      <c r="AL132" s="923">
        <v>1.2988174029819266</v>
      </c>
      <c r="AM132" s="923">
        <v>0</v>
      </c>
      <c r="AN132" s="937">
        <v>50.942617402981924</v>
      </c>
      <c r="AO132" s="937">
        <v>290.41811143835514</v>
      </c>
      <c r="AP132" s="792">
        <v>0.78</v>
      </c>
      <c r="AQ132" s="937">
        <v>42.503528778590791</v>
      </c>
      <c r="AR132" s="886">
        <v>0</v>
      </c>
      <c r="AS132" s="923">
        <v>5.6147516544049472</v>
      </c>
      <c r="AT132" s="923">
        <v>33.913099992605886</v>
      </c>
      <c r="AU132" s="949">
        <v>3.129124850880427</v>
      </c>
      <c r="AV132" s="944">
        <v>0.14389502246807465</v>
      </c>
      <c r="AW132" s="923">
        <v>0.45026549072284977</v>
      </c>
      <c r="AX132" s="23">
        <v>0</v>
      </c>
      <c r="AY132" s="937">
        <v>79.996019112799971</v>
      </c>
      <c r="AZ132" s="923" t="s">
        <v>63</v>
      </c>
      <c r="BA132" s="950">
        <v>79.996019112799971</v>
      </c>
      <c r="BB132" s="951">
        <v>290.41811143835514</v>
      </c>
      <c r="BL132" s="887"/>
      <c r="BN132" s="945"/>
    </row>
    <row r="133" spans="3:66">
      <c r="C133" s="841" t="s">
        <v>234</v>
      </c>
      <c r="D133" s="842" t="s">
        <v>64</v>
      </c>
      <c r="E133" s="842">
        <v>19</v>
      </c>
      <c r="F133" s="830">
        <v>655.49</v>
      </c>
      <c r="G133" s="830">
        <v>2025</v>
      </c>
      <c r="H133" s="830">
        <v>5</v>
      </c>
      <c r="I133" s="830">
        <v>2030</v>
      </c>
      <c r="J133" s="830">
        <v>40</v>
      </c>
      <c r="K133" s="843">
        <v>3341.8090256490777</v>
      </c>
      <c r="L133" s="843">
        <v>3.129124850880427</v>
      </c>
      <c r="M133" s="844">
        <v>0</v>
      </c>
      <c r="N133" s="844">
        <v>1</v>
      </c>
      <c r="O133" s="845">
        <v>49.643799999999999</v>
      </c>
      <c r="P133" s="844">
        <v>0</v>
      </c>
      <c r="Q133" s="845">
        <v>27.081952747147497</v>
      </c>
      <c r="R133" s="829">
        <v>6027.92</v>
      </c>
      <c r="S133" s="836">
        <v>0.5649240860756457</v>
      </c>
      <c r="T133" s="836">
        <v>2.5500000000000002E-2</v>
      </c>
      <c r="U133" s="846">
        <v>3.7999999999999999E-2</v>
      </c>
      <c r="V133" s="847">
        <v>210</v>
      </c>
      <c r="W133" s="848">
        <v>1.9620000000000002E-3</v>
      </c>
      <c r="X133" s="848">
        <v>9.4619999999999999E-3</v>
      </c>
      <c r="Y133" s="849">
        <v>1.9620000000000002E-3</v>
      </c>
      <c r="Z133" s="850">
        <v>1.9620000000000002E-3</v>
      </c>
      <c r="AD133" s="952" t="s">
        <v>64</v>
      </c>
      <c r="AE133" s="947">
        <v>19</v>
      </c>
      <c r="AF133" s="923">
        <v>3341.8090256490777</v>
      </c>
      <c r="AG133" s="923">
        <v>27.081952747147497</v>
      </c>
      <c r="AH133" s="948">
        <v>7.8130000000000005E-2</v>
      </c>
      <c r="AI133" s="937">
        <v>263.21145214209713</v>
      </c>
      <c r="AJ133" s="937">
        <v>49.643799999999999</v>
      </c>
      <c r="AK133" s="792">
        <v>2.6162731357831728E-2</v>
      </c>
      <c r="AL133" s="923">
        <v>1.2988174029819266</v>
      </c>
      <c r="AM133" s="923">
        <v>0</v>
      </c>
      <c r="AN133" s="937">
        <v>50.942617402981924</v>
      </c>
      <c r="AO133" s="937">
        <v>314.15406954507904</v>
      </c>
      <c r="AP133" s="792">
        <v>0.78</v>
      </c>
      <c r="AQ133" s="937">
        <v>45.977354751358014</v>
      </c>
      <c r="AR133" s="886">
        <v>0</v>
      </c>
      <c r="AS133" s="923">
        <v>5.6947139982809709</v>
      </c>
      <c r="AT133" s="923">
        <v>34.327280404517829</v>
      </c>
      <c r="AU133" s="949">
        <v>3.129124850880427</v>
      </c>
      <c r="AV133" s="944">
        <v>0.14389502246807465</v>
      </c>
      <c r="AW133" s="923">
        <v>0.45026549072284977</v>
      </c>
      <c r="AX133" s="23">
        <v>0</v>
      </c>
      <c r="AY133" s="937">
        <v>83.884025497479129</v>
      </c>
      <c r="AZ133" s="923" t="s">
        <v>63</v>
      </c>
      <c r="BA133" s="950">
        <v>83.884025497479129</v>
      </c>
      <c r="BB133" s="951">
        <v>314.15406954507904</v>
      </c>
      <c r="BL133" s="887"/>
      <c r="BN133" s="945"/>
    </row>
    <row r="134" spans="3:66">
      <c r="C134" s="841" t="s">
        <v>235</v>
      </c>
      <c r="D134" s="842" t="s">
        <v>65</v>
      </c>
      <c r="E134" s="842">
        <v>497</v>
      </c>
      <c r="F134" s="830">
        <v>630.82799999999997</v>
      </c>
      <c r="G134" s="830">
        <v>2025</v>
      </c>
      <c r="H134" s="830">
        <v>5</v>
      </c>
      <c r="I134" s="830">
        <v>2030</v>
      </c>
      <c r="J134" s="830">
        <v>40</v>
      </c>
      <c r="K134" s="843">
        <v>3615.2297641112746</v>
      </c>
      <c r="L134" s="843">
        <v>3.129124850880427</v>
      </c>
      <c r="M134" s="844">
        <v>0</v>
      </c>
      <c r="N134" s="844">
        <v>1</v>
      </c>
      <c r="O134" s="845">
        <v>49.643799999999999</v>
      </c>
      <c r="P134" s="844">
        <v>0</v>
      </c>
      <c r="Q134" s="845">
        <v>27.081952747147497</v>
      </c>
      <c r="R134" s="829">
        <v>6058.119999999999</v>
      </c>
      <c r="S134" s="836">
        <v>0.5649240860756457</v>
      </c>
      <c r="T134" s="836">
        <v>2.5500000000000002E-2</v>
      </c>
      <c r="U134" s="846">
        <v>3.7999999999999999E-2</v>
      </c>
      <c r="V134" s="847">
        <v>210</v>
      </c>
      <c r="W134" s="848">
        <v>1.9620000000000002E-3</v>
      </c>
      <c r="X134" s="848">
        <v>9.4619999999999999E-3</v>
      </c>
      <c r="Y134" s="849">
        <v>1.9620000000000002E-3</v>
      </c>
      <c r="Z134" s="850">
        <v>1.9620000000000002E-3</v>
      </c>
      <c r="AD134" s="952" t="s">
        <v>65</v>
      </c>
      <c r="AE134" s="947">
        <v>497</v>
      </c>
      <c r="AF134" s="923">
        <v>3615.2297641112746</v>
      </c>
      <c r="AG134" s="923">
        <v>27.081952747147497</v>
      </c>
      <c r="AH134" s="948">
        <v>7.8130000000000005E-2</v>
      </c>
      <c r="AI134" s="937">
        <v>284.57381443814853</v>
      </c>
      <c r="AJ134" s="937">
        <v>49.643799999999999</v>
      </c>
      <c r="AK134" s="792">
        <v>2.6162731357831728E-2</v>
      </c>
      <c r="AL134" s="923">
        <v>1.2988174029819266</v>
      </c>
      <c r="AM134" s="923">
        <v>0</v>
      </c>
      <c r="AN134" s="937">
        <v>50.942617402981924</v>
      </c>
      <c r="AO134" s="937">
        <v>335.51643184113044</v>
      </c>
      <c r="AP134" s="792">
        <v>0.78</v>
      </c>
      <c r="AQ134" s="937">
        <v>49.103798126848503</v>
      </c>
      <c r="AR134" s="886">
        <v>0</v>
      </c>
      <c r="AS134" s="923">
        <v>6.7601746648887975</v>
      </c>
      <c r="AT134" s="923">
        <v>40.953949340856113</v>
      </c>
      <c r="AU134" s="949">
        <v>3.129124850880427</v>
      </c>
      <c r="AV134" s="944">
        <v>0.14389502246807465</v>
      </c>
      <c r="AW134" s="923">
        <v>0.45026549072284977</v>
      </c>
      <c r="AX134" s="23">
        <v>0</v>
      </c>
      <c r="AY134" s="937">
        <v>93.637137809307902</v>
      </c>
      <c r="AZ134" s="923" t="s">
        <v>63</v>
      </c>
      <c r="BA134" s="950">
        <v>93.637137809307902</v>
      </c>
      <c r="BB134" s="951">
        <v>335.51643184113044</v>
      </c>
      <c r="BL134" s="887"/>
      <c r="BN134" s="945"/>
    </row>
    <row r="135" spans="3:66">
      <c r="C135" s="841" t="s">
        <v>236</v>
      </c>
      <c r="D135" s="842" t="s">
        <v>56</v>
      </c>
      <c r="E135" s="842">
        <v>2353</v>
      </c>
      <c r="F135" s="830">
        <v>611.35799999999995</v>
      </c>
      <c r="G135" s="830">
        <v>2025</v>
      </c>
      <c r="H135" s="830">
        <v>5</v>
      </c>
      <c r="I135" s="830">
        <v>2030</v>
      </c>
      <c r="J135" s="830">
        <v>40</v>
      </c>
      <c r="K135" s="843">
        <v>3159.5285333409461</v>
      </c>
      <c r="L135" s="843">
        <v>3.129124850880427</v>
      </c>
      <c r="M135" s="844">
        <v>0</v>
      </c>
      <c r="N135" s="844">
        <v>1</v>
      </c>
      <c r="O135" s="845">
        <v>49.643799999999999</v>
      </c>
      <c r="P135" s="844">
        <v>0</v>
      </c>
      <c r="Q135" s="845">
        <v>27.081952747147497</v>
      </c>
      <c r="R135" s="829">
        <v>6033.96</v>
      </c>
      <c r="S135" s="836">
        <v>0.5649240860756457</v>
      </c>
      <c r="T135" s="836">
        <v>2.5500000000000002E-2</v>
      </c>
      <c r="U135" s="846">
        <v>3.7999999999999999E-2</v>
      </c>
      <c r="V135" s="847">
        <v>210</v>
      </c>
      <c r="W135" s="848">
        <v>1.9620000000000002E-3</v>
      </c>
      <c r="X135" s="848">
        <v>9.4619999999999999E-3</v>
      </c>
      <c r="Y135" s="849">
        <v>1.9620000000000002E-3</v>
      </c>
      <c r="Z135" s="850">
        <v>1.9620000000000002E-3</v>
      </c>
      <c r="AD135" s="952" t="s">
        <v>56</v>
      </c>
      <c r="AE135" s="947">
        <v>2353</v>
      </c>
      <c r="AF135" s="923">
        <v>3159.5285333409461</v>
      </c>
      <c r="AG135" s="923">
        <v>27.081952747147497</v>
      </c>
      <c r="AH135" s="948">
        <v>7.8130000000000005E-2</v>
      </c>
      <c r="AI135" s="937">
        <v>248.96987727806277</v>
      </c>
      <c r="AJ135" s="937">
        <v>49.643799999999999</v>
      </c>
      <c r="AK135" s="792">
        <v>2.6162731357831728E-2</v>
      </c>
      <c r="AL135" s="923">
        <v>1.2988174029819266</v>
      </c>
      <c r="AM135" s="923">
        <v>0</v>
      </c>
      <c r="AN135" s="937">
        <v>50.942617402981924</v>
      </c>
      <c r="AO135" s="937">
        <v>299.91249468104468</v>
      </c>
      <c r="AP135" s="792">
        <v>0.78</v>
      </c>
      <c r="AQ135" s="937">
        <v>43.893059167697672</v>
      </c>
      <c r="AR135" s="886">
        <v>0</v>
      </c>
      <c r="AS135" s="923">
        <v>5.10157128434897</v>
      </c>
      <c r="AT135" s="923">
        <v>30.782677066910306</v>
      </c>
      <c r="AU135" s="949">
        <v>3.129124850880427</v>
      </c>
      <c r="AV135" s="944">
        <v>0.14389502246807465</v>
      </c>
      <c r="AW135" s="923">
        <v>0.45026549072284977</v>
      </c>
      <c r="AX135" s="23">
        <v>0</v>
      </c>
      <c r="AY135" s="937">
        <v>78.255126576211268</v>
      </c>
      <c r="AZ135" s="923" t="s">
        <v>63</v>
      </c>
      <c r="BA135" s="950">
        <v>78.255126576211268</v>
      </c>
      <c r="BB135" s="951">
        <v>299.91249468104468</v>
      </c>
      <c r="BL135" s="887"/>
      <c r="BN135" s="945"/>
    </row>
    <row r="136" spans="3:66">
      <c r="C136" s="841" t="s">
        <v>237</v>
      </c>
      <c r="D136" s="842" t="s">
        <v>66</v>
      </c>
      <c r="E136" s="842">
        <v>2814</v>
      </c>
      <c r="F136" s="830">
        <v>593.18600000000004</v>
      </c>
      <c r="G136" s="830">
        <v>2025</v>
      </c>
      <c r="H136" s="830">
        <v>5</v>
      </c>
      <c r="I136" s="830">
        <v>2030</v>
      </c>
      <c r="J136" s="830">
        <v>40</v>
      </c>
      <c r="K136" s="843">
        <v>3068.38828718688</v>
      </c>
      <c r="L136" s="843">
        <v>3.129124850880427</v>
      </c>
      <c r="M136" s="844">
        <v>0</v>
      </c>
      <c r="N136" s="844">
        <v>1</v>
      </c>
      <c r="O136" s="845">
        <v>49.643799999999999</v>
      </c>
      <c r="P136" s="844">
        <v>0</v>
      </c>
      <c r="Q136" s="845">
        <v>27.081952747147497</v>
      </c>
      <c r="R136" s="829">
        <v>6058.119999999999</v>
      </c>
      <c r="S136" s="836">
        <v>0.5649240860756457</v>
      </c>
      <c r="T136" s="836">
        <v>2.5500000000000002E-2</v>
      </c>
      <c r="U136" s="846">
        <v>3.7999999999999999E-2</v>
      </c>
      <c r="V136" s="847">
        <v>210</v>
      </c>
      <c r="W136" s="848">
        <v>1.9620000000000002E-3</v>
      </c>
      <c r="X136" s="848">
        <v>9.4619999999999999E-3</v>
      </c>
      <c r="Y136" s="849">
        <v>1.9620000000000002E-3</v>
      </c>
      <c r="Z136" s="850">
        <v>1.9620000000000002E-3</v>
      </c>
      <c r="AD136" s="952" t="s">
        <v>66</v>
      </c>
      <c r="AE136" s="947">
        <v>2814</v>
      </c>
      <c r="AF136" s="923">
        <v>3068.38828718688</v>
      </c>
      <c r="AG136" s="923">
        <v>27.081952747147497</v>
      </c>
      <c r="AH136" s="948">
        <v>7.8130000000000005E-2</v>
      </c>
      <c r="AI136" s="937">
        <v>241.84908984604559</v>
      </c>
      <c r="AJ136" s="937">
        <v>49.643799999999999</v>
      </c>
      <c r="AK136" s="792">
        <v>2.6162731357831728E-2</v>
      </c>
      <c r="AL136" s="923">
        <v>1.2988174029819266</v>
      </c>
      <c r="AM136" s="923">
        <v>60.337595725055991</v>
      </c>
      <c r="AN136" s="937">
        <v>111.28021312803791</v>
      </c>
      <c r="AO136" s="937">
        <v>353.12930297408349</v>
      </c>
      <c r="AP136" s="792">
        <v>0.78</v>
      </c>
      <c r="AQ136" s="937">
        <v>51.68149264929216</v>
      </c>
      <c r="AR136" s="886">
        <v>0</v>
      </c>
      <c r="AS136" s="923">
        <v>5.7200873382155413</v>
      </c>
      <c r="AT136" s="923">
        <v>34.65297550539033</v>
      </c>
      <c r="AU136" s="949">
        <v>3.129124850880427</v>
      </c>
      <c r="AV136" s="944">
        <v>0.14389502246807465</v>
      </c>
      <c r="AW136" s="923">
        <v>0.45026549072284977</v>
      </c>
      <c r="AX136" s="23">
        <v>0</v>
      </c>
      <c r="AY136" s="937">
        <v>89.913858496285783</v>
      </c>
      <c r="AZ136" s="923" t="s">
        <v>63</v>
      </c>
      <c r="BA136" s="950">
        <v>89.913858496285783</v>
      </c>
      <c r="BB136" s="951">
        <v>353.12930297408349</v>
      </c>
      <c r="BL136" s="887"/>
      <c r="BN136" s="945"/>
    </row>
    <row r="137" spans="3:66">
      <c r="C137" s="841" t="s">
        <v>61</v>
      </c>
      <c r="D137" s="842" t="s">
        <v>67</v>
      </c>
      <c r="E137" s="842">
        <v>4225</v>
      </c>
      <c r="F137" s="830">
        <v>560.08699999999999</v>
      </c>
      <c r="G137" s="830">
        <v>2025</v>
      </c>
      <c r="H137" s="830">
        <v>5</v>
      </c>
      <c r="I137" s="830">
        <v>2030</v>
      </c>
      <c r="J137" s="830">
        <v>40</v>
      </c>
      <c r="K137" s="843">
        <v>3007.6281230841696</v>
      </c>
      <c r="L137" s="843">
        <v>3.129124850880427</v>
      </c>
      <c r="M137" s="844">
        <v>0</v>
      </c>
      <c r="N137" s="844">
        <v>1</v>
      </c>
      <c r="O137" s="845">
        <v>49.643799999999999</v>
      </c>
      <c r="P137" s="844">
        <v>0</v>
      </c>
      <c r="Q137" s="845">
        <v>27.081952747147497</v>
      </c>
      <c r="R137" s="829">
        <v>6076.24</v>
      </c>
      <c r="S137" s="836">
        <v>0.5649240860756457</v>
      </c>
      <c r="T137" s="836">
        <v>2.5500000000000002E-2</v>
      </c>
      <c r="U137" s="846">
        <v>3.7999999999999999E-2</v>
      </c>
      <c r="V137" s="847">
        <v>210</v>
      </c>
      <c r="W137" s="848">
        <v>1.9620000000000002E-3</v>
      </c>
      <c r="X137" s="848">
        <v>9.4619999999999999E-3</v>
      </c>
      <c r="Y137" s="849">
        <v>1.9620000000000002E-3</v>
      </c>
      <c r="Z137" s="850">
        <v>1.9620000000000002E-3</v>
      </c>
      <c r="AD137" s="952" t="s">
        <v>67</v>
      </c>
      <c r="AE137" s="947">
        <v>4225</v>
      </c>
      <c r="AF137" s="923">
        <v>3007.6281230841696</v>
      </c>
      <c r="AG137" s="923">
        <v>27.081952747147497</v>
      </c>
      <c r="AH137" s="948">
        <v>7.8130000000000005E-2</v>
      </c>
      <c r="AI137" s="937">
        <v>237.10189822470082</v>
      </c>
      <c r="AJ137" s="937">
        <v>49.643799999999999</v>
      </c>
      <c r="AK137" s="792">
        <v>2.6162731357831728E-2</v>
      </c>
      <c r="AL137" s="923">
        <v>1.2988174029819266</v>
      </c>
      <c r="AM137" s="923">
        <v>9.2536638782400011</v>
      </c>
      <c r="AN137" s="937">
        <v>60.196281281221928</v>
      </c>
      <c r="AO137" s="937">
        <v>297.29817950592275</v>
      </c>
      <c r="AP137" s="792">
        <v>0.78</v>
      </c>
      <c r="AQ137" s="937">
        <v>43.510446596698678</v>
      </c>
      <c r="AR137" s="886">
        <v>0</v>
      </c>
      <c r="AS137" s="923">
        <v>5.716678296246049</v>
      </c>
      <c r="AT137" s="923">
        <v>34.735909330782093</v>
      </c>
      <c r="AU137" s="949">
        <v>3.129124850880427</v>
      </c>
      <c r="AV137" s="944">
        <v>0.14389502246807465</v>
      </c>
      <c r="AW137" s="923">
        <v>0.45026549072284977</v>
      </c>
      <c r="AX137" s="23">
        <v>0</v>
      </c>
      <c r="AY137" s="937">
        <v>81.825746269084064</v>
      </c>
      <c r="AZ137" s="923" t="s">
        <v>63</v>
      </c>
      <c r="BA137" s="950">
        <v>81.825746269084064</v>
      </c>
      <c r="BB137" s="951">
        <v>297.29817950592275</v>
      </c>
      <c r="BL137" s="887"/>
      <c r="BN137" s="945"/>
    </row>
    <row r="138" spans="3:66">
      <c r="C138" s="841" t="s">
        <v>238</v>
      </c>
      <c r="D138" s="842" t="s">
        <v>68</v>
      </c>
      <c r="E138" s="842">
        <v>6130</v>
      </c>
      <c r="F138" s="830">
        <v>525.04100000000005</v>
      </c>
      <c r="G138" s="830">
        <v>2025</v>
      </c>
      <c r="H138" s="830">
        <v>5</v>
      </c>
      <c r="I138" s="830">
        <v>2030</v>
      </c>
      <c r="J138" s="830">
        <v>40</v>
      </c>
      <c r="K138" s="843">
        <v>3007.6281230841696</v>
      </c>
      <c r="L138" s="843">
        <v>3.129124850880427</v>
      </c>
      <c r="M138" s="844">
        <v>0</v>
      </c>
      <c r="N138" s="844">
        <v>1</v>
      </c>
      <c r="O138" s="845">
        <v>49.643799999999999</v>
      </c>
      <c r="P138" s="844">
        <v>0</v>
      </c>
      <c r="Q138" s="845">
        <v>27.081952747147497</v>
      </c>
      <c r="R138" s="829">
        <v>6076.24</v>
      </c>
      <c r="S138" s="836">
        <v>0.5649240860756457</v>
      </c>
      <c r="T138" s="836">
        <v>2.5500000000000002E-2</v>
      </c>
      <c r="U138" s="846">
        <v>3.7999999999999999E-2</v>
      </c>
      <c r="V138" s="847">
        <v>210</v>
      </c>
      <c r="W138" s="848">
        <v>1.9620000000000002E-3</v>
      </c>
      <c r="X138" s="848">
        <v>9.4619999999999999E-3</v>
      </c>
      <c r="Y138" s="849">
        <v>1.9620000000000002E-3</v>
      </c>
      <c r="Z138" s="850">
        <v>1.9620000000000002E-3</v>
      </c>
      <c r="AD138" s="952" t="s">
        <v>68</v>
      </c>
      <c r="AE138" s="947">
        <v>6130</v>
      </c>
      <c r="AF138" s="923">
        <v>3007.6281230841696</v>
      </c>
      <c r="AG138" s="923">
        <v>27.081952747147497</v>
      </c>
      <c r="AH138" s="948">
        <v>7.8130000000000005E-2</v>
      </c>
      <c r="AI138" s="937">
        <v>237.10189822470082</v>
      </c>
      <c r="AJ138" s="937">
        <v>49.643799999999999</v>
      </c>
      <c r="AK138" s="792">
        <v>2.6162731357831728E-2</v>
      </c>
      <c r="AL138" s="923">
        <v>1.2988174029819266</v>
      </c>
      <c r="AM138" s="923">
        <v>16.328674891008003</v>
      </c>
      <c r="AN138" s="937">
        <v>67.27129229398993</v>
      </c>
      <c r="AO138" s="937">
        <v>304.37319051869076</v>
      </c>
      <c r="AP138" s="792">
        <v>0.78</v>
      </c>
      <c r="AQ138" s="937">
        <v>44.545894877457371</v>
      </c>
      <c r="AR138" s="886">
        <v>0</v>
      </c>
      <c r="AS138" s="923">
        <v>4.944831658985902</v>
      </c>
      <c r="AT138" s="923">
        <v>30.045983919596498</v>
      </c>
      <c r="AU138" s="949">
        <v>3.129124850880427</v>
      </c>
      <c r="AV138" s="944">
        <v>0.14389502246807465</v>
      </c>
      <c r="AW138" s="923">
        <v>0.45026549072284977</v>
      </c>
      <c r="AX138" s="23">
        <v>0</v>
      </c>
      <c r="AY138" s="937">
        <v>78.171269138657152</v>
      </c>
      <c r="AZ138" s="923" t="s">
        <v>63</v>
      </c>
      <c r="BA138" s="950">
        <v>78.171269138657152</v>
      </c>
      <c r="BB138" s="951">
        <v>304.37319051869076</v>
      </c>
      <c r="BL138" s="887"/>
      <c r="BN138" s="945"/>
    </row>
    <row r="139" spans="3:66">
      <c r="C139" s="826" t="s">
        <v>208</v>
      </c>
      <c r="D139" s="827" t="s">
        <v>101</v>
      </c>
      <c r="E139" s="827">
        <v>0</v>
      </c>
      <c r="F139" s="852">
        <v>1227</v>
      </c>
      <c r="G139" s="853">
        <v>2025</v>
      </c>
      <c r="H139" s="854">
        <v>5</v>
      </c>
      <c r="I139" s="855">
        <v>2030</v>
      </c>
      <c r="J139" s="853">
        <v>40</v>
      </c>
      <c r="K139" s="856">
        <v>2752.2692457948324</v>
      </c>
      <c r="L139" s="856">
        <v>2.7047028508804272</v>
      </c>
      <c r="M139" s="857">
        <v>0</v>
      </c>
      <c r="N139" s="857">
        <v>1</v>
      </c>
      <c r="O139" s="858">
        <v>42.383949999999999</v>
      </c>
      <c r="P139" s="857">
        <v>0</v>
      </c>
      <c r="Q139" s="858">
        <v>26.885996697616648</v>
      </c>
      <c r="R139" s="852">
        <v>6122</v>
      </c>
      <c r="S139" s="859">
        <v>0.55735731458622995</v>
      </c>
      <c r="T139" s="859">
        <v>2.5500000000000002E-2</v>
      </c>
      <c r="U139" s="860">
        <v>3.7999999999999999E-2</v>
      </c>
      <c r="V139" s="861">
        <v>210</v>
      </c>
      <c r="W139" s="862">
        <v>1.9620000000000002E-3</v>
      </c>
      <c r="X139" s="862">
        <v>9.4619999999999999E-3</v>
      </c>
      <c r="Y139" s="863">
        <v>1.9620000000000002E-3</v>
      </c>
      <c r="Z139" s="696">
        <v>1.9620000000000002E-3</v>
      </c>
      <c r="AD139" s="946" t="s">
        <v>101</v>
      </c>
      <c r="AE139" s="947">
        <v>0</v>
      </c>
      <c r="AF139" s="923">
        <v>2752.2692457948324</v>
      </c>
      <c r="AG139" s="923">
        <v>26.885996697616648</v>
      </c>
      <c r="AH139" s="948">
        <v>7.8219999999999998E-2</v>
      </c>
      <c r="AI139" s="937">
        <v>217.38552306775935</v>
      </c>
      <c r="AJ139" s="937">
        <v>42.383949999999999</v>
      </c>
      <c r="AK139" s="792">
        <v>2.6162731357831728E-2</v>
      </c>
      <c r="AL139" s="923">
        <v>1.1088798977337719</v>
      </c>
      <c r="AM139" s="923">
        <v>0</v>
      </c>
      <c r="AN139" s="937">
        <v>43.49282989773377</v>
      </c>
      <c r="AO139" s="937">
        <v>260.87835296549315</v>
      </c>
      <c r="AP139" s="792">
        <v>0.78</v>
      </c>
      <c r="AQ139" s="937">
        <v>38.180299872013393</v>
      </c>
      <c r="AR139" s="886">
        <v>0</v>
      </c>
      <c r="AS139" s="923">
        <v>5.6147516544049472</v>
      </c>
      <c r="AT139" s="923">
        <v>34.373509628267094</v>
      </c>
      <c r="AU139" s="949">
        <v>2.7047028508804272</v>
      </c>
      <c r="AV139" s="944">
        <v>0.14389502246807465</v>
      </c>
      <c r="AW139" s="923">
        <v>0.38919327749690463</v>
      </c>
      <c r="AX139" s="23">
        <v>0</v>
      </c>
      <c r="AY139" s="937">
        <v>75.647705628657818</v>
      </c>
      <c r="AZ139" s="923" t="s">
        <v>63</v>
      </c>
      <c r="BA139" s="950">
        <v>75.647705628657818</v>
      </c>
      <c r="BB139" s="951">
        <v>260.87835296549315</v>
      </c>
      <c r="BL139" s="887"/>
      <c r="BN139" s="945"/>
    </row>
    <row r="140" spans="3:66">
      <c r="C140" s="841" t="s">
        <v>234</v>
      </c>
      <c r="D140" s="842" t="s">
        <v>64</v>
      </c>
      <c r="E140" s="842">
        <v>19</v>
      </c>
      <c r="F140" s="830">
        <v>1239.27</v>
      </c>
      <c r="G140" s="830">
        <v>2025</v>
      </c>
      <c r="H140" s="830">
        <v>5</v>
      </c>
      <c r="I140" s="830">
        <v>2030</v>
      </c>
      <c r="J140" s="830">
        <v>40</v>
      </c>
      <c r="K140" s="843">
        <v>3027.4961703743161</v>
      </c>
      <c r="L140" s="843">
        <v>2.7047028508804272</v>
      </c>
      <c r="M140" s="844">
        <v>0</v>
      </c>
      <c r="N140" s="844">
        <v>1</v>
      </c>
      <c r="O140" s="845">
        <v>42.383949999999999</v>
      </c>
      <c r="P140" s="844">
        <v>0</v>
      </c>
      <c r="Q140" s="845">
        <v>26.885996697616648</v>
      </c>
      <c r="R140" s="829">
        <v>6109.7560000000003</v>
      </c>
      <c r="S140" s="836">
        <v>0.55735731458622995</v>
      </c>
      <c r="T140" s="836">
        <v>2.5500000000000002E-2</v>
      </c>
      <c r="U140" s="846">
        <v>3.7999999999999999E-2</v>
      </c>
      <c r="V140" s="847">
        <v>210</v>
      </c>
      <c r="W140" s="848">
        <v>1.9620000000000002E-3</v>
      </c>
      <c r="X140" s="848">
        <v>9.4619999999999999E-3</v>
      </c>
      <c r="Y140" s="849">
        <v>1.9620000000000002E-3</v>
      </c>
      <c r="Z140" s="850">
        <v>1.9620000000000002E-3</v>
      </c>
      <c r="AD140" s="952" t="s">
        <v>64</v>
      </c>
      <c r="AE140" s="947">
        <v>19</v>
      </c>
      <c r="AF140" s="923">
        <v>3027.4961703743161</v>
      </c>
      <c r="AG140" s="923">
        <v>26.885996697616648</v>
      </c>
      <c r="AH140" s="948">
        <v>7.8219999999999998E-2</v>
      </c>
      <c r="AI140" s="937">
        <v>238.91377310836657</v>
      </c>
      <c r="AJ140" s="937">
        <v>42.383949999999999</v>
      </c>
      <c r="AK140" s="792">
        <v>2.6162731357831728E-2</v>
      </c>
      <c r="AL140" s="923">
        <v>1.1088798977337719</v>
      </c>
      <c r="AM140" s="923">
        <v>0</v>
      </c>
      <c r="AN140" s="937">
        <v>43.49282989773377</v>
      </c>
      <c r="AO140" s="937">
        <v>282.40660300610034</v>
      </c>
      <c r="AP140" s="792">
        <v>0.78</v>
      </c>
      <c r="AQ140" s="937">
        <v>41.331021397684744</v>
      </c>
      <c r="AR140" s="886">
        <v>0</v>
      </c>
      <c r="AS140" s="923">
        <v>5.6947139982809709</v>
      </c>
      <c r="AT140" s="923">
        <v>34.79331301928115</v>
      </c>
      <c r="AU140" s="949">
        <v>2.7047028508804272</v>
      </c>
      <c r="AV140" s="944">
        <v>0.14389502246807465</v>
      </c>
      <c r="AW140" s="923">
        <v>0.38919327749690463</v>
      </c>
      <c r="AX140" s="23">
        <v>0</v>
      </c>
      <c r="AY140" s="937">
        <v>79.218230545343218</v>
      </c>
      <c r="AZ140" s="923" t="s">
        <v>63</v>
      </c>
      <c r="BA140" s="950">
        <v>79.218230545343218</v>
      </c>
      <c r="BB140" s="951">
        <v>282.40660300610034</v>
      </c>
      <c r="BL140" s="887"/>
      <c r="BN140" s="945"/>
    </row>
    <row r="141" spans="3:66">
      <c r="C141" s="841" t="s">
        <v>235</v>
      </c>
      <c r="D141" s="842" t="s">
        <v>65</v>
      </c>
      <c r="E141" s="842">
        <v>497</v>
      </c>
      <c r="F141" s="830">
        <v>1192.644</v>
      </c>
      <c r="G141" s="830">
        <v>2025</v>
      </c>
      <c r="H141" s="830">
        <v>5</v>
      </c>
      <c r="I141" s="830">
        <v>2030</v>
      </c>
      <c r="J141" s="830">
        <v>40</v>
      </c>
      <c r="K141" s="843">
        <v>3275.2004024958505</v>
      </c>
      <c r="L141" s="843">
        <v>2.7047028508804272</v>
      </c>
      <c r="M141" s="844">
        <v>0</v>
      </c>
      <c r="N141" s="844">
        <v>1</v>
      </c>
      <c r="O141" s="845">
        <v>42.383949999999999</v>
      </c>
      <c r="P141" s="844">
        <v>0</v>
      </c>
      <c r="Q141" s="845">
        <v>26.885996697616648</v>
      </c>
      <c r="R141" s="829">
        <v>6140.3659999999991</v>
      </c>
      <c r="S141" s="836">
        <v>0.55735731458622995</v>
      </c>
      <c r="T141" s="836">
        <v>2.5500000000000002E-2</v>
      </c>
      <c r="U141" s="846">
        <v>3.7999999999999999E-2</v>
      </c>
      <c r="V141" s="847">
        <v>210</v>
      </c>
      <c r="W141" s="848">
        <v>1.9620000000000002E-3</v>
      </c>
      <c r="X141" s="848">
        <v>9.4619999999999999E-3</v>
      </c>
      <c r="Y141" s="849">
        <v>1.9620000000000002E-3</v>
      </c>
      <c r="Z141" s="850">
        <v>1.9620000000000002E-3</v>
      </c>
      <c r="AD141" s="952" t="s">
        <v>65</v>
      </c>
      <c r="AE141" s="947">
        <v>497</v>
      </c>
      <c r="AF141" s="923">
        <v>3275.2004024958505</v>
      </c>
      <c r="AG141" s="923">
        <v>26.885996697616648</v>
      </c>
      <c r="AH141" s="948">
        <v>7.8219999999999998E-2</v>
      </c>
      <c r="AI141" s="937">
        <v>258.28919814491297</v>
      </c>
      <c r="AJ141" s="937">
        <v>42.383949999999999</v>
      </c>
      <c r="AK141" s="792">
        <v>2.6162731357831728E-2</v>
      </c>
      <c r="AL141" s="923">
        <v>1.1088798977337719</v>
      </c>
      <c r="AM141" s="923">
        <v>0</v>
      </c>
      <c r="AN141" s="937">
        <v>43.49282989773377</v>
      </c>
      <c r="AO141" s="937">
        <v>301.78202804264674</v>
      </c>
      <c r="AP141" s="792">
        <v>0.78</v>
      </c>
      <c r="AQ141" s="937">
        <v>44.166670770788954</v>
      </c>
      <c r="AR141" s="886">
        <v>0</v>
      </c>
      <c r="AS141" s="923">
        <v>6.7601746648887975</v>
      </c>
      <c r="AT141" s="923">
        <v>41.509946666344561</v>
      </c>
      <c r="AU141" s="949">
        <v>2.7047028508804272</v>
      </c>
      <c r="AV141" s="944">
        <v>0.14389502246807465</v>
      </c>
      <c r="AW141" s="923">
        <v>0.38919327749690463</v>
      </c>
      <c r="AX141" s="23">
        <v>0</v>
      </c>
      <c r="AY141" s="937">
        <v>88.770513565510839</v>
      </c>
      <c r="AZ141" s="923" t="s">
        <v>63</v>
      </c>
      <c r="BA141" s="950">
        <v>88.770513565510839</v>
      </c>
      <c r="BB141" s="951">
        <v>301.78202804264674</v>
      </c>
      <c r="BL141" s="887"/>
      <c r="BN141" s="945"/>
    </row>
    <row r="142" spans="3:66">
      <c r="C142" s="841" t="s">
        <v>236</v>
      </c>
      <c r="D142" s="842" t="s">
        <v>56</v>
      </c>
      <c r="E142" s="842">
        <v>2353</v>
      </c>
      <c r="F142" s="830">
        <v>1155.8339999999998</v>
      </c>
      <c r="G142" s="830">
        <v>2025</v>
      </c>
      <c r="H142" s="830">
        <v>5</v>
      </c>
      <c r="I142" s="830">
        <v>2030</v>
      </c>
      <c r="J142" s="830">
        <v>40</v>
      </c>
      <c r="K142" s="843">
        <v>2862.3600156266257</v>
      </c>
      <c r="L142" s="843">
        <v>2.7047028508804272</v>
      </c>
      <c r="M142" s="844">
        <v>0</v>
      </c>
      <c r="N142" s="844">
        <v>1</v>
      </c>
      <c r="O142" s="845">
        <v>42.383949999999999</v>
      </c>
      <c r="P142" s="844">
        <v>0</v>
      </c>
      <c r="Q142" s="845">
        <v>26.885996697616648</v>
      </c>
      <c r="R142" s="829">
        <v>6115.8779999999997</v>
      </c>
      <c r="S142" s="836">
        <v>0.55735731458622995</v>
      </c>
      <c r="T142" s="836">
        <v>2.5500000000000002E-2</v>
      </c>
      <c r="U142" s="846">
        <v>3.7999999999999999E-2</v>
      </c>
      <c r="V142" s="847">
        <v>210</v>
      </c>
      <c r="W142" s="848">
        <v>1.9620000000000002E-3</v>
      </c>
      <c r="X142" s="848">
        <v>9.4619999999999999E-3</v>
      </c>
      <c r="Y142" s="849">
        <v>1.9620000000000002E-3</v>
      </c>
      <c r="Z142" s="850">
        <v>1.9620000000000002E-3</v>
      </c>
      <c r="AD142" s="952" t="s">
        <v>56</v>
      </c>
      <c r="AE142" s="947">
        <v>2353</v>
      </c>
      <c r="AF142" s="923">
        <v>2862.3600156266257</v>
      </c>
      <c r="AG142" s="923">
        <v>26.885996697616648</v>
      </c>
      <c r="AH142" s="948">
        <v>7.8219999999999998E-2</v>
      </c>
      <c r="AI142" s="937">
        <v>225.99682308400222</v>
      </c>
      <c r="AJ142" s="937">
        <v>42.383949999999999</v>
      </c>
      <c r="AK142" s="792">
        <v>2.6162731357831728E-2</v>
      </c>
      <c r="AL142" s="923">
        <v>1.1088798977337719</v>
      </c>
      <c r="AM142" s="923">
        <v>0</v>
      </c>
      <c r="AN142" s="937">
        <v>43.49282989773377</v>
      </c>
      <c r="AO142" s="937">
        <v>269.48965298173596</v>
      </c>
      <c r="AP142" s="792">
        <v>0.78</v>
      </c>
      <c r="AQ142" s="937">
        <v>39.440588482281932</v>
      </c>
      <c r="AR142" s="886">
        <v>0</v>
      </c>
      <c r="AS142" s="923">
        <v>5.10157128434897</v>
      </c>
      <c r="AT142" s="923">
        <v>31.200587583381612</v>
      </c>
      <c r="AU142" s="949">
        <v>2.7047028508804272</v>
      </c>
      <c r="AV142" s="944">
        <v>0.14389502246807465</v>
      </c>
      <c r="AW142" s="923">
        <v>0.38919327749690463</v>
      </c>
      <c r="AX142" s="23">
        <v>0</v>
      </c>
      <c r="AY142" s="937">
        <v>73.735072194040868</v>
      </c>
      <c r="AZ142" s="923" t="s">
        <v>63</v>
      </c>
      <c r="BA142" s="950">
        <v>73.735072194040868</v>
      </c>
      <c r="BB142" s="951">
        <v>269.48965298173596</v>
      </c>
      <c r="BL142" s="887"/>
      <c r="BN142" s="945"/>
    </row>
    <row r="143" spans="3:66">
      <c r="C143" s="841" t="s">
        <v>237</v>
      </c>
      <c r="D143" s="842" t="s">
        <v>66</v>
      </c>
      <c r="E143" s="842">
        <v>2814</v>
      </c>
      <c r="F143" s="830">
        <v>1121.4780000000001</v>
      </c>
      <c r="G143" s="830">
        <v>2025</v>
      </c>
      <c r="H143" s="830">
        <v>5</v>
      </c>
      <c r="I143" s="830">
        <v>2030</v>
      </c>
      <c r="J143" s="830">
        <v>40</v>
      </c>
      <c r="K143" s="843">
        <v>2779.7919382527807</v>
      </c>
      <c r="L143" s="843">
        <v>2.7047028508804272</v>
      </c>
      <c r="M143" s="844">
        <v>0</v>
      </c>
      <c r="N143" s="844">
        <v>1</v>
      </c>
      <c r="O143" s="845">
        <v>42.383949999999999</v>
      </c>
      <c r="P143" s="844">
        <v>0</v>
      </c>
      <c r="Q143" s="845">
        <v>26.885996697616648</v>
      </c>
      <c r="R143" s="829">
        <v>6140.3659999999991</v>
      </c>
      <c r="S143" s="836">
        <v>0.55735731458622995</v>
      </c>
      <c r="T143" s="836">
        <v>2.5500000000000002E-2</v>
      </c>
      <c r="U143" s="846">
        <v>3.7999999999999999E-2</v>
      </c>
      <c r="V143" s="847">
        <v>210</v>
      </c>
      <c r="W143" s="848">
        <v>1.9620000000000002E-3</v>
      </c>
      <c r="X143" s="848">
        <v>9.4619999999999999E-3</v>
      </c>
      <c r="Y143" s="849">
        <v>1.9620000000000002E-3</v>
      </c>
      <c r="Z143" s="850">
        <v>1.9620000000000002E-3</v>
      </c>
      <c r="AD143" s="952" t="s">
        <v>66</v>
      </c>
      <c r="AE143" s="947">
        <v>2814</v>
      </c>
      <c r="AF143" s="923">
        <v>2779.7919382527807</v>
      </c>
      <c r="AG143" s="923">
        <v>26.885996697616648</v>
      </c>
      <c r="AH143" s="948">
        <v>7.8219999999999998E-2</v>
      </c>
      <c r="AI143" s="937">
        <v>219.53834807182005</v>
      </c>
      <c r="AJ143" s="937">
        <v>42.383949999999999</v>
      </c>
      <c r="AK143" s="792">
        <v>2.6162731357831728E-2</v>
      </c>
      <c r="AL143" s="923">
        <v>1.1088798977337719</v>
      </c>
      <c r="AM143" s="923">
        <v>61.156748514700801</v>
      </c>
      <c r="AN143" s="937">
        <v>104.64957841243458</v>
      </c>
      <c r="AO143" s="937">
        <v>324.1879264842546</v>
      </c>
      <c r="AP143" s="792">
        <v>0.78</v>
      </c>
      <c r="AQ143" s="937">
        <v>47.445838672909289</v>
      </c>
      <c r="AR143" s="886">
        <v>0</v>
      </c>
      <c r="AS143" s="923">
        <v>5.7200873382155413</v>
      </c>
      <c r="AT143" s="923">
        <v>35.12342980860921</v>
      </c>
      <c r="AU143" s="949">
        <v>2.7047028508804272</v>
      </c>
      <c r="AV143" s="944">
        <v>0.14389502246807465</v>
      </c>
      <c r="AW143" s="923">
        <v>0.38919327749690463</v>
      </c>
      <c r="AX143" s="23">
        <v>0</v>
      </c>
      <c r="AY143" s="937">
        <v>85.663164609895816</v>
      </c>
      <c r="AZ143" s="923" t="s">
        <v>63</v>
      </c>
      <c r="BA143" s="950">
        <v>85.663164609895816</v>
      </c>
      <c r="BB143" s="951">
        <v>324.1879264842546</v>
      </c>
      <c r="BL143" s="887"/>
      <c r="BN143" s="945"/>
    </row>
    <row r="144" spans="3:66">
      <c r="C144" s="841" t="s">
        <v>61</v>
      </c>
      <c r="D144" s="842" t="s">
        <v>67</v>
      </c>
      <c r="E144" s="842">
        <v>4225</v>
      </c>
      <c r="F144" s="830">
        <v>1058.9010000000001</v>
      </c>
      <c r="G144" s="830">
        <v>2025</v>
      </c>
      <c r="H144" s="830">
        <v>5</v>
      </c>
      <c r="I144" s="830">
        <v>2030</v>
      </c>
      <c r="J144" s="830">
        <v>40</v>
      </c>
      <c r="K144" s="843">
        <v>2724.7465533368841</v>
      </c>
      <c r="L144" s="843">
        <v>2.7047028508804272</v>
      </c>
      <c r="M144" s="844">
        <v>0</v>
      </c>
      <c r="N144" s="844">
        <v>1</v>
      </c>
      <c r="O144" s="845">
        <v>42.383949999999999</v>
      </c>
      <c r="P144" s="844">
        <v>0</v>
      </c>
      <c r="Q144" s="845">
        <v>26.885996697616648</v>
      </c>
      <c r="R144" s="829">
        <v>6158.732</v>
      </c>
      <c r="S144" s="836">
        <v>0.55735731458622995</v>
      </c>
      <c r="T144" s="836">
        <v>2.5500000000000002E-2</v>
      </c>
      <c r="U144" s="846">
        <v>3.7999999999999999E-2</v>
      </c>
      <c r="V144" s="847">
        <v>210</v>
      </c>
      <c r="W144" s="848">
        <v>1.9620000000000002E-3</v>
      </c>
      <c r="X144" s="848">
        <v>9.4619999999999999E-3</v>
      </c>
      <c r="Y144" s="849">
        <v>1.9620000000000002E-3</v>
      </c>
      <c r="Z144" s="850">
        <v>1.9620000000000002E-3</v>
      </c>
      <c r="AD144" s="952" t="s">
        <v>67</v>
      </c>
      <c r="AE144" s="947">
        <v>4225</v>
      </c>
      <c r="AF144" s="923">
        <v>2724.7465533368841</v>
      </c>
      <c r="AG144" s="923">
        <v>26.885996697616648</v>
      </c>
      <c r="AH144" s="948">
        <v>7.8219999999999998E-2</v>
      </c>
      <c r="AI144" s="937">
        <v>215.23269806369862</v>
      </c>
      <c r="AJ144" s="937">
        <v>42.383949999999999</v>
      </c>
      <c r="AK144" s="792">
        <v>2.6162731357831728E-2</v>
      </c>
      <c r="AL144" s="923">
        <v>1.1088798977337719</v>
      </c>
      <c r="AM144" s="923">
        <v>9.3792930898320002</v>
      </c>
      <c r="AN144" s="937">
        <v>52.872122987565774</v>
      </c>
      <c r="AO144" s="937">
        <v>268.10482105126437</v>
      </c>
      <c r="AP144" s="792">
        <v>0.78</v>
      </c>
      <c r="AQ144" s="937">
        <v>39.237914332523182</v>
      </c>
      <c r="AR144" s="886">
        <v>0</v>
      </c>
      <c r="AS144" s="923">
        <v>5.716678296246049</v>
      </c>
      <c r="AT144" s="923">
        <v>35.20748955679602</v>
      </c>
      <c r="AU144" s="949">
        <v>2.7047028508804272</v>
      </c>
      <c r="AV144" s="944">
        <v>0.14389502246807465</v>
      </c>
      <c r="AW144" s="923">
        <v>0.38919327749690463</v>
      </c>
      <c r="AX144" s="23">
        <v>0</v>
      </c>
      <c r="AY144" s="937">
        <v>77.539300017696533</v>
      </c>
      <c r="AZ144" s="923" t="s">
        <v>63</v>
      </c>
      <c r="BA144" s="950">
        <v>77.539300017696533</v>
      </c>
      <c r="BB144" s="951">
        <v>268.10482105126437</v>
      </c>
      <c r="BL144" s="887"/>
      <c r="BN144" s="945"/>
    </row>
    <row r="145" spans="3:66">
      <c r="C145" s="841" t="s">
        <v>238</v>
      </c>
      <c r="D145" s="842" t="s">
        <v>68</v>
      </c>
      <c r="E145" s="842">
        <v>6130</v>
      </c>
      <c r="F145" s="830">
        <v>992.64300000000003</v>
      </c>
      <c r="G145" s="830">
        <v>2025</v>
      </c>
      <c r="H145" s="830">
        <v>5</v>
      </c>
      <c r="I145" s="830">
        <v>2030</v>
      </c>
      <c r="J145" s="830">
        <v>40</v>
      </c>
      <c r="K145" s="843">
        <v>2724.7465533368841</v>
      </c>
      <c r="L145" s="843">
        <v>2.7047028508804272</v>
      </c>
      <c r="M145" s="844">
        <v>0</v>
      </c>
      <c r="N145" s="844">
        <v>1</v>
      </c>
      <c r="O145" s="845">
        <v>42.383949999999999</v>
      </c>
      <c r="P145" s="844">
        <v>0</v>
      </c>
      <c r="Q145" s="845">
        <v>26.885996697616648</v>
      </c>
      <c r="R145" s="829">
        <v>6158.732</v>
      </c>
      <c r="S145" s="836">
        <v>0.55735731458622995</v>
      </c>
      <c r="T145" s="836">
        <v>2.5500000000000002E-2</v>
      </c>
      <c r="U145" s="846">
        <v>3.7999999999999999E-2</v>
      </c>
      <c r="V145" s="847">
        <v>210</v>
      </c>
      <c r="W145" s="848">
        <v>1.9620000000000002E-3</v>
      </c>
      <c r="X145" s="848">
        <v>9.4619999999999999E-3</v>
      </c>
      <c r="Y145" s="849">
        <v>1.9620000000000002E-3</v>
      </c>
      <c r="Z145" s="850">
        <v>1.9620000000000002E-3</v>
      </c>
      <c r="AD145" s="952" t="s">
        <v>68</v>
      </c>
      <c r="AE145" s="947">
        <v>6130</v>
      </c>
      <c r="AF145" s="923">
        <v>2724.7465533368841</v>
      </c>
      <c r="AG145" s="923">
        <v>26.885996697616648</v>
      </c>
      <c r="AH145" s="948">
        <v>7.8219999999999998E-2</v>
      </c>
      <c r="AI145" s="937">
        <v>215.23269806369862</v>
      </c>
      <c r="AJ145" s="937">
        <v>42.383949999999999</v>
      </c>
      <c r="AK145" s="792">
        <v>2.6162731357831728E-2</v>
      </c>
      <c r="AL145" s="923">
        <v>1.1088798977337719</v>
      </c>
      <c r="AM145" s="923">
        <v>16.550355576614397</v>
      </c>
      <c r="AN145" s="937">
        <v>60.043185474348164</v>
      </c>
      <c r="AO145" s="937">
        <v>275.2758835380468</v>
      </c>
      <c r="AP145" s="792">
        <v>0.78</v>
      </c>
      <c r="AQ145" s="937">
        <v>40.287420023716017</v>
      </c>
      <c r="AR145" s="886">
        <v>0</v>
      </c>
      <c r="AS145" s="923">
        <v>4.944831658985902</v>
      </c>
      <c r="AT145" s="923">
        <v>30.453892972809566</v>
      </c>
      <c r="AU145" s="949">
        <v>2.7047028508804272</v>
      </c>
      <c r="AV145" s="944">
        <v>0.14389502246807465</v>
      </c>
      <c r="AW145" s="923">
        <v>0.38919327749690463</v>
      </c>
      <c r="AX145" s="23">
        <v>0</v>
      </c>
      <c r="AY145" s="937">
        <v>73.835209124902903</v>
      </c>
      <c r="AZ145" s="923" t="s">
        <v>63</v>
      </c>
      <c r="BA145" s="950">
        <v>73.835209124902903</v>
      </c>
      <c r="BB145" s="951">
        <v>275.2758835380468</v>
      </c>
      <c r="BL145" s="887"/>
      <c r="BN145" s="945"/>
    </row>
    <row r="146" spans="3:66">
      <c r="C146" s="826" t="s">
        <v>208</v>
      </c>
      <c r="D146" s="827" t="s">
        <v>102</v>
      </c>
      <c r="E146" s="827">
        <v>0</v>
      </c>
      <c r="F146" s="852">
        <v>233</v>
      </c>
      <c r="G146" s="853">
        <v>2025</v>
      </c>
      <c r="H146" s="854">
        <v>5</v>
      </c>
      <c r="I146" s="855">
        <v>2030</v>
      </c>
      <c r="J146" s="853">
        <v>40</v>
      </c>
      <c r="K146" s="856">
        <v>2097.8384626575025</v>
      </c>
      <c r="L146" s="856">
        <v>8.3230537267908176</v>
      </c>
      <c r="M146" s="857">
        <v>1</v>
      </c>
      <c r="N146" s="857">
        <v>0.99</v>
      </c>
      <c r="O146" s="858">
        <v>40.779236024371826</v>
      </c>
      <c r="P146" s="857">
        <v>0.03</v>
      </c>
      <c r="Q146" s="858">
        <v>27.130040121265498</v>
      </c>
      <c r="R146" s="852">
        <v>9717</v>
      </c>
      <c r="S146" s="859">
        <v>0.35115174229668622</v>
      </c>
      <c r="T146" s="859">
        <v>2.7539999999999999E-2</v>
      </c>
      <c r="U146" s="860">
        <v>3.9E-2</v>
      </c>
      <c r="V146" s="861">
        <v>28.4</v>
      </c>
      <c r="W146" s="862">
        <v>1.9620000000000002E-3</v>
      </c>
      <c r="X146" s="862">
        <v>9.4619999999999999E-3</v>
      </c>
      <c r="Y146" s="863">
        <v>1.9620000000000002E-3</v>
      </c>
      <c r="Z146" s="696">
        <v>1.9620000000000002E-3</v>
      </c>
      <c r="AD146" s="946" t="s">
        <v>102</v>
      </c>
      <c r="AE146" s="947">
        <v>0</v>
      </c>
      <c r="AF146" s="923">
        <v>2097.8384626575025</v>
      </c>
      <c r="AG146" s="923">
        <v>27.130040121265498</v>
      </c>
      <c r="AH146" s="948">
        <v>7.8140000000000001E-2</v>
      </c>
      <c r="AI146" s="937">
        <v>166.04503880713295</v>
      </c>
      <c r="AJ146" s="937">
        <v>40.779236024371826</v>
      </c>
      <c r="AK146" s="792">
        <v>2.6162731357831728E-2</v>
      </c>
      <c r="AL146" s="923">
        <v>1.066896197083254</v>
      </c>
      <c r="AM146" s="923">
        <v>0</v>
      </c>
      <c r="AN146" s="937">
        <v>41.846132221455079</v>
      </c>
      <c r="AO146" s="937">
        <v>207.89117102858802</v>
      </c>
      <c r="AP146" s="792">
        <v>0.33</v>
      </c>
      <c r="AQ146" s="937">
        <v>71.914754057211837</v>
      </c>
      <c r="AR146" s="886">
        <v>0</v>
      </c>
      <c r="AS146" s="923">
        <v>5.6147516544049472</v>
      </c>
      <c r="AT146" s="923">
        <v>54.558541825852878</v>
      </c>
      <c r="AU146" s="949">
        <v>8.3230537267908176</v>
      </c>
      <c r="AV146" s="944">
        <v>0.14389502246807465</v>
      </c>
      <c r="AW146" s="923">
        <v>1.197646003019557</v>
      </c>
      <c r="AX146" s="23">
        <v>0</v>
      </c>
      <c r="AY146" s="937">
        <v>135.9939956128751</v>
      </c>
      <c r="AZ146" s="923" t="s">
        <v>63</v>
      </c>
      <c r="BA146" s="950">
        <v>135.9939956128751</v>
      </c>
      <c r="BB146" s="951">
        <v>207.89117102858802</v>
      </c>
      <c r="BL146" s="887"/>
      <c r="BN146" s="945"/>
    </row>
    <row r="147" spans="3:66">
      <c r="C147" s="841" t="s">
        <v>234</v>
      </c>
      <c r="D147" s="842" t="s">
        <v>64</v>
      </c>
      <c r="E147" s="842">
        <v>19</v>
      </c>
      <c r="F147" s="830">
        <v>236.72800000000001</v>
      </c>
      <c r="G147" s="830">
        <v>2025</v>
      </c>
      <c r="H147" s="830">
        <v>5</v>
      </c>
      <c r="I147" s="830">
        <v>2030</v>
      </c>
      <c r="J147" s="830">
        <v>40</v>
      </c>
      <c r="K147" s="843">
        <v>2307.6223089232531</v>
      </c>
      <c r="L147" s="843">
        <v>8.3230537267908176</v>
      </c>
      <c r="M147" s="844">
        <v>1</v>
      </c>
      <c r="N147" s="844">
        <v>0.99</v>
      </c>
      <c r="O147" s="845">
        <v>40.779236024371826</v>
      </c>
      <c r="P147" s="844">
        <v>0.03</v>
      </c>
      <c r="Q147" s="845">
        <v>27.130040121265498</v>
      </c>
      <c r="R147" s="829">
        <v>9678.1319999999996</v>
      </c>
      <c r="S147" s="836">
        <v>0.35115174229668622</v>
      </c>
      <c r="T147" s="836">
        <v>2.7539999999999999E-2</v>
      </c>
      <c r="U147" s="846">
        <v>3.9E-2</v>
      </c>
      <c r="V147" s="847">
        <v>28.4</v>
      </c>
      <c r="W147" s="848">
        <v>1.9620000000000002E-3</v>
      </c>
      <c r="X147" s="848">
        <v>9.4619999999999999E-3</v>
      </c>
      <c r="Y147" s="849">
        <v>1.9620000000000002E-3</v>
      </c>
      <c r="Z147" s="850">
        <v>1.9620000000000002E-3</v>
      </c>
      <c r="AD147" s="952" t="s">
        <v>64</v>
      </c>
      <c r="AE147" s="947">
        <v>19</v>
      </c>
      <c r="AF147" s="923">
        <v>2307.6223089232531</v>
      </c>
      <c r="AG147" s="923">
        <v>27.130040121265498</v>
      </c>
      <c r="AH147" s="948">
        <v>7.8140000000000001E-2</v>
      </c>
      <c r="AI147" s="937">
        <v>182.43754855433869</v>
      </c>
      <c r="AJ147" s="937">
        <v>40.779236024371826</v>
      </c>
      <c r="AK147" s="792">
        <v>2.6162731357831728E-2</v>
      </c>
      <c r="AL147" s="923">
        <v>1.066896197083254</v>
      </c>
      <c r="AM147" s="923">
        <v>0</v>
      </c>
      <c r="AN147" s="937">
        <v>41.846132221455079</v>
      </c>
      <c r="AO147" s="937">
        <v>224.28368077579375</v>
      </c>
      <c r="AP147" s="792">
        <v>0.33</v>
      </c>
      <c r="AQ147" s="937">
        <v>77.58533304821978</v>
      </c>
      <c r="AR147" s="886">
        <v>0</v>
      </c>
      <c r="AS147" s="923">
        <v>5.6947139982809709</v>
      </c>
      <c r="AT147" s="923">
        <v>55.114193777611007</v>
      </c>
      <c r="AU147" s="949">
        <v>8.3230537267908176</v>
      </c>
      <c r="AV147" s="944">
        <v>0.14389502246807465</v>
      </c>
      <c r="AW147" s="923">
        <v>1.197646003019557</v>
      </c>
      <c r="AX147" s="23">
        <v>0</v>
      </c>
      <c r="AY147" s="937">
        <v>142.22022655564118</v>
      </c>
      <c r="AZ147" s="923" t="s">
        <v>63</v>
      </c>
      <c r="BA147" s="950">
        <v>142.22022655564118</v>
      </c>
      <c r="BB147" s="951">
        <v>224.28368077579375</v>
      </c>
      <c r="BL147" s="887"/>
      <c r="BN147" s="945"/>
    </row>
    <row r="148" spans="3:66">
      <c r="C148" s="841" t="s">
        <v>235</v>
      </c>
      <c r="D148" s="842" t="s">
        <v>65</v>
      </c>
      <c r="E148" s="842">
        <v>497</v>
      </c>
      <c r="F148" s="830">
        <v>225.078</v>
      </c>
      <c r="G148" s="830">
        <v>2025</v>
      </c>
      <c r="H148" s="830">
        <v>5</v>
      </c>
      <c r="I148" s="830">
        <v>2030</v>
      </c>
      <c r="J148" s="830">
        <v>40</v>
      </c>
      <c r="K148" s="843">
        <v>2454.4710013092777</v>
      </c>
      <c r="L148" s="843">
        <v>8.3230537267908176</v>
      </c>
      <c r="M148" s="844">
        <v>1</v>
      </c>
      <c r="N148" s="844">
        <v>0.99</v>
      </c>
      <c r="O148" s="845">
        <v>40.779236024371826</v>
      </c>
      <c r="P148" s="844">
        <v>0.03</v>
      </c>
      <c r="Q148" s="845">
        <v>27.130040121265498</v>
      </c>
      <c r="R148" s="829">
        <v>9755.8680000000004</v>
      </c>
      <c r="S148" s="836">
        <v>0.35115174229668622</v>
      </c>
      <c r="T148" s="836">
        <v>2.7539999999999999E-2</v>
      </c>
      <c r="U148" s="846">
        <v>3.9E-2</v>
      </c>
      <c r="V148" s="847">
        <v>28.4</v>
      </c>
      <c r="W148" s="848">
        <v>1.9620000000000002E-3</v>
      </c>
      <c r="X148" s="848">
        <v>9.4619999999999999E-3</v>
      </c>
      <c r="Y148" s="849">
        <v>1.9620000000000002E-3</v>
      </c>
      <c r="Z148" s="850">
        <v>1.9620000000000002E-3</v>
      </c>
      <c r="AD148" s="952" t="s">
        <v>65</v>
      </c>
      <c r="AE148" s="947">
        <v>497</v>
      </c>
      <c r="AF148" s="923">
        <v>2454.4710013092777</v>
      </c>
      <c r="AG148" s="923">
        <v>27.130040121265498</v>
      </c>
      <c r="AH148" s="948">
        <v>7.8140000000000001E-2</v>
      </c>
      <c r="AI148" s="937">
        <v>193.91230537738267</v>
      </c>
      <c r="AJ148" s="937">
        <v>40.779236024371826</v>
      </c>
      <c r="AK148" s="792">
        <v>2.6162731357831728E-2</v>
      </c>
      <c r="AL148" s="923">
        <v>1.066896197083254</v>
      </c>
      <c r="AM148" s="923">
        <v>0</v>
      </c>
      <c r="AN148" s="937">
        <v>41.846132221455079</v>
      </c>
      <c r="AO148" s="937">
        <v>235.75843759883776</v>
      </c>
      <c r="AP148" s="792">
        <v>0.33</v>
      </c>
      <c r="AQ148" s="937">
        <v>81.554738341925329</v>
      </c>
      <c r="AR148" s="886">
        <v>0</v>
      </c>
      <c r="AS148" s="923">
        <v>6.7601746648887975</v>
      </c>
      <c r="AT148" s="923">
        <v>65.951371687599348</v>
      </c>
      <c r="AU148" s="949">
        <v>8.3230537267908176</v>
      </c>
      <c r="AV148" s="944">
        <v>0.14389502246807465</v>
      </c>
      <c r="AW148" s="923">
        <v>1.197646003019557</v>
      </c>
      <c r="AX148" s="23">
        <v>0</v>
      </c>
      <c r="AY148" s="937">
        <v>157.02680975933507</v>
      </c>
      <c r="AZ148" s="923" t="s">
        <v>63</v>
      </c>
      <c r="BA148" s="950">
        <v>157.02680975933507</v>
      </c>
      <c r="BB148" s="951">
        <v>235.75843759883776</v>
      </c>
      <c r="BL148" s="887"/>
      <c r="BN148" s="945"/>
    </row>
    <row r="149" spans="3:66">
      <c r="C149" s="841" t="s">
        <v>236</v>
      </c>
      <c r="D149" s="842" t="s">
        <v>56</v>
      </c>
      <c r="E149" s="842">
        <v>2353</v>
      </c>
      <c r="F149" s="830">
        <v>222.74799999999999</v>
      </c>
      <c r="G149" s="830">
        <v>2025</v>
      </c>
      <c r="H149" s="830">
        <v>5</v>
      </c>
      <c r="I149" s="830">
        <v>2030</v>
      </c>
      <c r="J149" s="830">
        <v>40</v>
      </c>
      <c r="K149" s="843">
        <v>2160.7736165372276</v>
      </c>
      <c r="L149" s="843">
        <v>8.3230537267908176</v>
      </c>
      <c r="M149" s="844">
        <v>1</v>
      </c>
      <c r="N149" s="844">
        <v>0.99</v>
      </c>
      <c r="O149" s="845">
        <v>40.779236024371826</v>
      </c>
      <c r="P149" s="844">
        <v>0.03</v>
      </c>
      <c r="Q149" s="845">
        <v>27.130040121265498</v>
      </c>
      <c r="R149" s="829">
        <v>9619.83</v>
      </c>
      <c r="S149" s="836">
        <v>0.35115174229668622</v>
      </c>
      <c r="T149" s="836">
        <v>2.7539999999999999E-2</v>
      </c>
      <c r="U149" s="846">
        <v>3.9E-2</v>
      </c>
      <c r="V149" s="847">
        <v>28.4</v>
      </c>
      <c r="W149" s="848">
        <v>1.9620000000000002E-3</v>
      </c>
      <c r="X149" s="848">
        <v>9.4619999999999999E-3</v>
      </c>
      <c r="Y149" s="849">
        <v>1.9620000000000002E-3</v>
      </c>
      <c r="Z149" s="850">
        <v>1.9620000000000002E-3</v>
      </c>
      <c r="AD149" s="952" t="s">
        <v>56</v>
      </c>
      <c r="AE149" s="947">
        <v>2353</v>
      </c>
      <c r="AF149" s="923">
        <v>2160.7736165372276</v>
      </c>
      <c r="AG149" s="923">
        <v>27.130040121265498</v>
      </c>
      <c r="AH149" s="948">
        <v>7.8140000000000001E-2</v>
      </c>
      <c r="AI149" s="937">
        <v>170.96279173129466</v>
      </c>
      <c r="AJ149" s="937">
        <v>40.779236024371826</v>
      </c>
      <c r="AK149" s="792">
        <v>2.6162731357831728E-2</v>
      </c>
      <c r="AL149" s="923">
        <v>1.066896197083254</v>
      </c>
      <c r="AM149" s="923">
        <v>0</v>
      </c>
      <c r="AN149" s="937">
        <v>41.846132221455079</v>
      </c>
      <c r="AO149" s="937">
        <v>212.80892395274975</v>
      </c>
      <c r="AP149" s="792">
        <v>0.33</v>
      </c>
      <c r="AQ149" s="937">
        <v>73.615927754514246</v>
      </c>
      <c r="AR149" s="886">
        <v>0</v>
      </c>
      <c r="AS149" s="923">
        <v>5.10157128434897</v>
      </c>
      <c r="AT149" s="923">
        <v>49.076248488318754</v>
      </c>
      <c r="AU149" s="949">
        <v>8.3230537267908176</v>
      </c>
      <c r="AV149" s="944">
        <v>0.14389502246807465</v>
      </c>
      <c r="AW149" s="923">
        <v>1.197646003019557</v>
      </c>
      <c r="AX149" s="23">
        <v>0</v>
      </c>
      <c r="AY149" s="937">
        <v>132.21287597264339</v>
      </c>
      <c r="AZ149" s="923" t="s">
        <v>63</v>
      </c>
      <c r="BA149" s="950">
        <v>132.21287597264339</v>
      </c>
      <c r="BB149" s="951">
        <v>212.80892395274975</v>
      </c>
      <c r="BL149" s="887"/>
      <c r="BN149" s="945"/>
    </row>
    <row r="150" spans="3:66">
      <c r="C150" s="841" t="s">
        <v>237</v>
      </c>
      <c r="D150" s="842" t="s">
        <v>66</v>
      </c>
      <c r="E150" s="842">
        <v>2814</v>
      </c>
      <c r="F150" s="830">
        <v>214.82600000000002</v>
      </c>
      <c r="G150" s="830">
        <v>2025</v>
      </c>
      <c r="H150" s="830">
        <v>5</v>
      </c>
      <c r="I150" s="830">
        <v>2030</v>
      </c>
      <c r="J150" s="830">
        <v>40</v>
      </c>
      <c r="K150" s="843">
        <v>2118.8168472840775</v>
      </c>
      <c r="L150" s="843">
        <v>8.3230537267908176</v>
      </c>
      <c r="M150" s="844">
        <v>1</v>
      </c>
      <c r="N150" s="844">
        <v>0.99</v>
      </c>
      <c r="O150" s="845">
        <v>40.779236024371826</v>
      </c>
      <c r="P150" s="844">
        <v>0.03</v>
      </c>
      <c r="Q150" s="845">
        <v>27.130040121265498</v>
      </c>
      <c r="R150" s="829">
        <v>9658.6980000000003</v>
      </c>
      <c r="S150" s="836">
        <v>0.35115174229668622</v>
      </c>
      <c r="T150" s="836">
        <v>2.7539999999999999E-2</v>
      </c>
      <c r="U150" s="846">
        <v>3.9E-2</v>
      </c>
      <c r="V150" s="847">
        <v>28.4</v>
      </c>
      <c r="W150" s="848">
        <v>1.9620000000000002E-3</v>
      </c>
      <c r="X150" s="848">
        <v>9.4619999999999999E-3</v>
      </c>
      <c r="Y150" s="849">
        <v>1.9620000000000002E-3</v>
      </c>
      <c r="Z150" s="850">
        <v>1.9620000000000002E-3</v>
      </c>
      <c r="AD150" s="952" t="s">
        <v>66</v>
      </c>
      <c r="AE150" s="947">
        <v>2814</v>
      </c>
      <c r="AF150" s="923">
        <v>2118.8168472840775</v>
      </c>
      <c r="AG150" s="923">
        <v>27.130040121265498</v>
      </c>
      <c r="AH150" s="948">
        <v>7.8140000000000001E-2</v>
      </c>
      <c r="AI150" s="937">
        <v>167.68428978185352</v>
      </c>
      <c r="AJ150" s="937">
        <v>40.779236024371826</v>
      </c>
      <c r="AK150" s="792">
        <v>2.6162731357831728E-2</v>
      </c>
      <c r="AL150" s="923">
        <v>1.066896197083254</v>
      </c>
      <c r="AM150" s="923">
        <v>96.198592162982422</v>
      </c>
      <c r="AN150" s="937">
        <v>138.0447243844375</v>
      </c>
      <c r="AO150" s="937">
        <v>305.72901416629099</v>
      </c>
      <c r="AP150" s="792">
        <v>0.33</v>
      </c>
      <c r="AQ150" s="937">
        <v>105.75931028306732</v>
      </c>
      <c r="AR150" s="886">
        <v>0</v>
      </c>
      <c r="AS150" s="923">
        <v>5.7200873382155413</v>
      </c>
      <c r="AT150" s="923">
        <v>55.248596133447769</v>
      </c>
      <c r="AU150" s="949">
        <v>8.3230537267908176</v>
      </c>
      <c r="AV150" s="944">
        <v>0.14389502246807465</v>
      </c>
      <c r="AW150" s="923">
        <v>1.197646003019557</v>
      </c>
      <c r="AX150" s="23">
        <v>0</v>
      </c>
      <c r="AY150" s="937">
        <v>170.52860614632547</v>
      </c>
      <c r="AZ150" s="923" t="s">
        <v>63</v>
      </c>
      <c r="BA150" s="950">
        <v>170.52860614632547</v>
      </c>
      <c r="BB150" s="951">
        <v>305.72901416629099</v>
      </c>
      <c r="BL150" s="887"/>
      <c r="BN150" s="945"/>
    </row>
    <row r="151" spans="3:66">
      <c r="C151" s="841" t="s">
        <v>61</v>
      </c>
      <c r="D151" s="842" t="s">
        <v>67</v>
      </c>
      <c r="E151" s="842">
        <v>4225</v>
      </c>
      <c r="F151" s="830">
        <v>202.477</v>
      </c>
      <c r="G151" s="830">
        <v>2025</v>
      </c>
      <c r="H151" s="830">
        <v>5</v>
      </c>
      <c r="I151" s="830">
        <v>2030</v>
      </c>
      <c r="J151" s="830">
        <v>40</v>
      </c>
      <c r="K151" s="843">
        <v>2076.8600780309275</v>
      </c>
      <c r="L151" s="843">
        <v>8.3230537267908176</v>
      </c>
      <c r="M151" s="844">
        <v>1</v>
      </c>
      <c r="N151" s="844">
        <v>0.99</v>
      </c>
      <c r="O151" s="845">
        <v>40.779236024371826</v>
      </c>
      <c r="P151" s="844">
        <v>0.03</v>
      </c>
      <c r="Q151" s="845">
        <v>27.130040121265498</v>
      </c>
      <c r="R151" s="829">
        <v>9668.4149999999991</v>
      </c>
      <c r="S151" s="836">
        <v>0.35115174229668622</v>
      </c>
      <c r="T151" s="836">
        <v>2.7539999999999999E-2</v>
      </c>
      <c r="U151" s="846">
        <v>3.9E-2</v>
      </c>
      <c r="V151" s="847">
        <v>28.4</v>
      </c>
      <c r="W151" s="848">
        <v>1.9620000000000002E-3</v>
      </c>
      <c r="X151" s="848">
        <v>9.4619999999999999E-3</v>
      </c>
      <c r="Y151" s="849">
        <v>1.9620000000000002E-3</v>
      </c>
      <c r="Z151" s="850">
        <v>1.9620000000000002E-3</v>
      </c>
      <c r="AD151" s="952" t="s">
        <v>67</v>
      </c>
      <c r="AE151" s="947">
        <v>4225</v>
      </c>
      <c r="AF151" s="923">
        <v>2076.8600780309275</v>
      </c>
      <c r="AG151" s="923">
        <v>27.130040121265498</v>
      </c>
      <c r="AH151" s="948">
        <v>7.8140000000000001E-2</v>
      </c>
      <c r="AI151" s="937">
        <v>164.40578783241239</v>
      </c>
      <c r="AJ151" s="937">
        <v>40.779236024371826</v>
      </c>
      <c r="AK151" s="792">
        <v>2.6162731357831728E-2</v>
      </c>
      <c r="AL151" s="923">
        <v>1.066896197083254</v>
      </c>
      <c r="AM151" s="923">
        <v>14.72428058229</v>
      </c>
      <c r="AN151" s="937">
        <v>56.570412803745079</v>
      </c>
      <c r="AO151" s="937">
        <v>220.97620063615747</v>
      </c>
      <c r="AP151" s="792">
        <v>0.33</v>
      </c>
      <c r="AQ151" s="937">
        <v>76.441192969474699</v>
      </c>
      <c r="AR151" s="886">
        <v>0</v>
      </c>
      <c r="AS151" s="923">
        <v>5.716678296246049</v>
      </c>
      <c r="AT151" s="923">
        <v>55.27121818959975</v>
      </c>
      <c r="AU151" s="949">
        <v>8.3230537267908176</v>
      </c>
      <c r="AV151" s="944">
        <v>0.14389502246807465</v>
      </c>
      <c r="AW151" s="923">
        <v>1.197646003019557</v>
      </c>
      <c r="AX151" s="23">
        <v>0</v>
      </c>
      <c r="AY151" s="937">
        <v>141.23311088888485</v>
      </c>
      <c r="AZ151" s="923" t="s">
        <v>63</v>
      </c>
      <c r="BA151" s="950">
        <v>141.23311088888485</v>
      </c>
      <c r="BB151" s="951">
        <v>220.97620063615747</v>
      </c>
      <c r="BL151" s="887"/>
      <c r="BN151" s="945"/>
    </row>
    <row r="152" spans="3:66">
      <c r="C152" s="841" t="s">
        <v>238</v>
      </c>
      <c r="D152" s="842" t="s">
        <v>68</v>
      </c>
      <c r="E152" s="842">
        <v>6130</v>
      </c>
      <c r="F152" s="830">
        <v>191.75899999999999</v>
      </c>
      <c r="G152" s="830">
        <v>2025</v>
      </c>
      <c r="H152" s="830">
        <v>5</v>
      </c>
      <c r="I152" s="830">
        <v>2030</v>
      </c>
      <c r="J152" s="830">
        <v>40</v>
      </c>
      <c r="K152" s="843">
        <v>2076.8600780309275</v>
      </c>
      <c r="L152" s="843">
        <v>8.3230537267908176</v>
      </c>
      <c r="M152" s="844">
        <v>1</v>
      </c>
      <c r="N152" s="844">
        <v>0.99</v>
      </c>
      <c r="O152" s="845">
        <v>40.779236024371826</v>
      </c>
      <c r="P152" s="844">
        <v>0.03</v>
      </c>
      <c r="Q152" s="845">
        <v>27.130040121265498</v>
      </c>
      <c r="R152" s="829">
        <v>9600.3960000000006</v>
      </c>
      <c r="S152" s="836">
        <v>0.35115174229668622</v>
      </c>
      <c r="T152" s="836">
        <v>2.7539999999999999E-2</v>
      </c>
      <c r="U152" s="846">
        <v>3.9E-2</v>
      </c>
      <c r="V152" s="847">
        <v>28.4</v>
      </c>
      <c r="W152" s="848">
        <v>1.9620000000000002E-3</v>
      </c>
      <c r="X152" s="848">
        <v>9.4619999999999999E-3</v>
      </c>
      <c r="Y152" s="849">
        <v>1.9620000000000002E-3</v>
      </c>
      <c r="Z152" s="850">
        <v>1.9620000000000002E-3</v>
      </c>
      <c r="AD152" s="952" t="s">
        <v>68</v>
      </c>
      <c r="AE152" s="947">
        <v>6130</v>
      </c>
      <c r="AF152" s="923">
        <v>2076.8600780309275</v>
      </c>
      <c r="AG152" s="923">
        <v>27.130040121265498</v>
      </c>
      <c r="AH152" s="948">
        <v>7.8140000000000001E-2</v>
      </c>
      <c r="AI152" s="937">
        <v>164.40578783241239</v>
      </c>
      <c r="AJ152" s="937">
        <v>40.779236024371826</v>
      </c>
      <c r="AK152" s="792">
        <v>2.6162731357831728E-2</v>
      </c>
      <c r="AL152" s="923">
        <v>1.066896197083254</v>
      </c>
      <c r="AM152" s="923">
        <v>25.7991364904832</v>
      </c>
      <c r="AN152" s="937">
        <v>67.645268711938286</v>
      </c>
      <c r="AO152" s="937">
        <v>232.05105654435067</v>
      </c>
      <c r="AP152" s="792">
        <v>0.33</v>
      </c>
      <c r="AQ152" s="937">
        <v>80.272262537827132</v>
      </c>
      <c r="AR152" s="886">
        <v>0</v>
      </c>
      <c r="AS152" s="923">
        <v>4.944831658985902</v>
      </c>
      <c r="AT152" s="923">
        <v>47.472342079601617</v>
      </c>
      <c r="AU152" s="949">
        <v>8.3230537267908176</v>
      </c>
      <c r="AV152" s="944">
        <v>0.14389502246807465</v>
      </c>
      <c r="AW152" s="923">
        <v>1.197646003019557</v>
      </c>
      <c r="AX152" s="23">
        <v>0</v>
      </c>
      <c r="AY152" s="937">
        <v>137.26530434723915</v>
      </c>
      <c r="AZ152" s="923" t="s">
        <v>63</v>
      </c>
      <c r="BA152" s="950">
        <v>137.26530434723915</v>
      </c>
      <c r="BB152" s="951">
        <v>232.05105654435067</v>
      </c>
      <c r="BL152" s="887"/>
      <c r="BN152" s="945"/>
    </row>
    <row r="153" spans="3:66">
      <c r="C153" s="826" t="s">
        <v>208</v>
      </c>
      <c r="D153" s="827" t="s">
        <v>103</v>
      </c>
      <c r="E153" s="827">
        <v>0</v>
      </c>
      <c r="F153" s="852">
        <v>649</v>
      </c>
      <c r="G153" s="853">
        <v>2025</v>
      </c>
      <c r="H153" s="854">
        <v>5</v>
      </c>
      <c r="I153" s="855">
        <v>2030</v>
      </c>
      <c r="J153" s="853">
        <v>40</v>
      </c>
      <c r="K153" s="856">
        <v>2549.9144987594104</v>
      </c>
      <c r="L153" s="856">
        <v>3.274665726790817</v>
      </c>
      <c r="M153" s="857">
        <v>0</v>
      </c>
      <c r="N153" s="857">
        <v>1</v>
      </c>
      <c r="O153" s="858">
        <v>55.298936024371827</v>
      </c>
      <c r="P153" s="857">
        <v>0</v>
      </c>
      <c r="Q153" s="858">
        <v>27.081952747147497</v>
      </c>
      <c r="R153" s="852">
        <v>6040</v>
      </c>
      <c r="S153" s="859">
        <v>0.5649240860756457</v>
      </c>
      <c r="T153" s="859">
        <v>2.5500000000000002E-2</v>
      </c>
      <c r="U153" s="860">
        <v>3.7999999999999999E-2</v>
      </c>
      <c r="V153" s="861">
        <v>210</v>
      </c>
      <c r="W153" s="862">
        <v>1.9620000000000002E-3</v>
      </c>
      <c r="X153" s="862">
        <v>9.4619999999999999E-3</v>
      </c>
      <c r="Y153" s="863">
        <v>1.9620000000000002E-3</v>
      </c>
      <c r="Z153" s="696">
        <v>1.9620000000000002E-3</v>
      </c>
      <c r="AD153" s="946" t="s">
        <v>103</v>
      </c>
      <c r="AE153" s="947">
        <v>0</v>
      </c>
      <c r="AF153" s="923">
        <v>2549.9144987594104</v>
      </c>
      <c r="AG153" s="923">
        <v>27.081952747147497</v>
      </c>
      <c r="AH153" s="948">
        <v>7.8039999999999998E-2</v>
      </c>
      <c r="AI153" s="937">
        <v>201.10880307557179</v>
      </c>
      <c r="AJ153" s="937">
        <v>55.298936024371827</v>
      </c>
      <c r="AK153" s="792">
        <v>2.6162731357831728E-2</v>
      </c>
      <c r="AL153" s="923">
        <v>1.4467712075795633</v>
      </c>
      <c r="AM153" s="923">
        <v>0</v>
      </c>
      <c r="AN153" s="937">
        <v>56.745707231951393</v>
      </c>
      <c r="AO153" s="937">
        <v>257.85451030752319</v>
      </c>
      <c r="AP153" s="792">
        <v>0.78</v>
      </c>
      <c r="AQ153" s="937">
        <v>37.737751771970956</v>
      </c>
      <c r="AR153" s="886">
        <v>0</v>
      </c>
      <c r="AS153" s="923">
        <v>5.6147516544049472</v>
      </c>
      <c r="AT153" s="923">
        <v>33.913099992605886</v>
      </c>
      <c r="AU153" s="949">
        <v>3.274665726790817</v>
      </c>
      <c r="AV153" s="944">
        <v>0.14389502246807465</v>
      </c>
      <c r="AW153" s="923">
        <v>0.47120809833199861</v>
      </c>
      <c r="AX153" s="23">
        <v>0</v>
      </c>
      <c r="AY153" s="937">
        <v>75.396725589699656</v>
      </c>
      <c r="AZ153" s="923" t="s">
        <v>63</v>
      </c>
      <c r="BA153" s="950">
        <v>75.396725589699656</v>
      </c>
      <c r="BB153" s="951">
        <v>257.85451030752319</v>
      </c>
      <c r="BL153" s="887"/>
      <c r="BN153" s="945"/>
    </row>
    <row r="154" spans="3:66">
      <c r="C154" s="841" t="s">
        <v>234</v>
      </c>
      <c r="D154" s="842" t="s">
        <v>64</v>
      </c>
      <c r="E154" s="842">
        <v>19</v>
      </c>
      <c r="F154" s="830">
        <v>655.49</v>
      </c>
      <c r="G154" s="830">
        <v>2025</v>
      </c>
      <c r="H154" s="830">
        <v>5</v>
      </c>
      <c r="I154" s="830">
        <v>2030</v>
      </c>
      <c r="J154" s="830">
        <v>40</v>
      </c>
      <c r="K154" s="843">
        <v>2804.9059486353517</v>
      </c>
      <c r="L154" s="843">
        <v>3.274665726790817</v>
      </c>
      <c r="M154" s="844">
        <v>0</v>
      </c>
      <c r="N154" s="844">
        <v>1</v>
      </c>
      <c r="O154" s="845">
        <v>55.298936024371827</v>
      </c>
      <c r="P154" s="844">
        <v>0</v>
      </c>
      <c r="Q154" s="845">
        <v>27.081952747147497</v>
      </c>
      <c r="R154" s="829">
        <v>6027.92</v>
      </c>
      <c r="S154" s="836">
        <v>0.5649240860756457</v>
      </c>
      <c r="T154" s="836">
        <v>2.5500000000000002E-2</v>
      </c>
      <c r="U154" s="846">
        <v>3.7999999999999999E-2</v>
      </c>
      <c r="V154" s="847">
        <v>210</v>
      </c>
      <c r="W154" s="848">
        <v>1.9620000000000002E-3</v>
      </c>
      <c r="X154" s="848">
        <v>9.4619999999999999E-3</v>
      </c>
      <c r="Y154" s="849">
        <v>1.9620000000000002E-3</v>
      </c>
      <c r="Z154" s="850">
        <v>1.9620000000000002E-3</v>
      </c>
      <c r="AD154" s="952" t="s">
        <v>64</v>
      </c>
      <c r="AE154" s="947">
        <v>19</v>
      </c>
      <c r="AF154" s="923">
        <v>2804.9059486353517</v>
      </c>
      <c r="AG154" s="923">
        <v>27.081952747147497</v>
      </c>
      <c r="AH154" s="948">
        <v>7.8039999999999998E-2</v>
      </c>
      <c r="AI154" s="937">
        <v>221.00833582389023</v>
      </c>
      <c r="AJ154" s="937">
        <v>55.298936024371827</v>
      </c>
      <c r="AK154" s="792">
        <v>2.6162731357831728E-2</v>
      </c>
      <c r="AL154" s="923">
        <v>1.4467712075795633</v>
      </c>
      <c r="AM154" s="923">
        <v>0</v>
      </c>
      <c r="AN154" s="937">
        <v>56.745707231951393</v>
      </c>
      <c r="AO154" s="937">
        <v>277.75404305584163</v>
      </c>
      <c r="AP154" s="792">
        <v>0.78</v>
      </c>
      <c r="AQ154" s="937">
        <v>40.650105821309218</v>
      </c>
      <c r="AR154" s="886">
        <v>0</v>
      </c>
      <c r="AS154" s="923">
        <v>5.6947139982809709</v>
      </c>
      <c r="AT154" s="923">
        <v>34.327280404517829</v>
      </c>
      <c r="AU154" s="949">
        <v>3.274665726790817</v>
      </c>
      <c r="AV154" s="944">
        <v>0.14389502246807465</v>
      </c>
      <c r="AW154" s="923">
        <v>0.47120809833199861</v>
      </c>
      <c r="AX154" s="23">
        <v>0</v>
      </c>
      <c r="AY154" s="937">
        <v>78.723260050949861</v>
      </c>
      <c r="AZ154" s="923" t="s">
        <v>63</v>
      </c>
      <c r="BA154" s="950">
        <v>78.723260050949861</v>
      </c>
      <c r="BB154" s="951">
        <v>277.75404305584163</v>
      </c>
      <c r="BL154" s="887"/>
      <c r="BN154" s="945"/>
    </row>
    <row r="155" spans="3:66">
      <c r="C155" s="841" t="s">
        <v>235</v>
      </c>
      <c r="D155" s="842" t="s">
        <v>65</v>
      </c>
      <c r="E155" s="842">
        <v>497</v>
      </c>
      <c r="F155" s="830">
        <v>630.82799999999997</v>
      </c>
      <c r="G155" s="830">
        <v>2025</v>
      </c>
      <c r="H155" s="830">
        <v>5</v>
      </c>
      <c r="I155" s="830">
        <v>2030</v>
      </c>
      <c r="J155" s="830">
        <v>40</v>
      </c>
      <c r="K155" s="843">
        <v>3034.3982535236983</v>
      </c>
      <c r="L155" s="843">
        <v>3.274665726790817</v>
      </c>
      <c r="M155" s="844">
        <v>0</v>
      </c>
      <c r="N155" s="844">
        <v>1</v>
      </c>
      <c r="O155" s="845">
        <v>55.298936024371827</v>
      </c>
      <c r="P155" s="844">
        <v>0</v>
      </c>
      <c r="Q155" s="845">
        <v>27.081952747147497</v>
      </c>
      <c r="R155" s="829">
        <v>6058.119999999999</v>
      </c>
      <c r="S155" s="836">
        <v>0.5649240860756457</v>
      </c>
      <c r="T155" s="836">
        <v>2.5500000000000002E-2</v>
      </c>
      <c r="U155" s="846">
        <v>3.7999999999999999E-2</v>
      </c>
      <c r="V155" s="847">
        <v>210</v>
      </c>
      <c r="W155" s="848">
        <v>1.9620000000000002E-3</v>
      </c>
      <c r="X155" s="848">
        <v>9.4619999999999999E-3</v>
      </c>
      <c r="Y155" s="849">
        <v>1.9620000000000002E-3</v>
      </c>
      <c r="Z155" s="850">
        <v>1.9620000000000002E-3</v>
      </c>
      <c r="AD155" s="952" t="s">
        <v>65</v>
      </c>
      <c r="AE155" s="947">
        <v>497</v>
      </c>
      <c r="AF155" s="923">
        <v>3034.3982535236983</v>
      </c>
      <c r="AG155" s="923">
        <v>27.081952747147497</v>
      </c>
      <c r="AH155" s="948">
        <v>7.8039999999999998E-2</v>
      </c>
      <c r="AI155" s="937">
        <v>238.91791529737679</v>
      </c>
      <c r="AJ155" s="937">
        <v>55.298936024371827</v>
      </c>
      <c r="AK155" s="792">
        <v>2.6162731357831728E-2</v>
      </c>
      <c r="AL155" s="923">
        <v>1.4467712075795633</v>
      </c>
      <c r="AM155" s="923">
        <v>0</v>
      </c>
      <c r="AN155" s="937">
        <v>56.745707231951393</v>
      </c>
      <c r="AO155" s="937">
        <v>295.66362252932817</v>
      </c>
      <c r="AP155" s="792">
        <v>0.78</v>
      </c>
      <c r="AQ155" s="937">
        <v>43.271224465713637</v>
      </c>
      <c r="AR155" s="886">
        <v>0</v>
      </c>
      <c r="AS155" s="923">
        <v>6.7601746648887975</v>
      </c>
      <c r="AT155" s="923">
        <v>40.953949340856113</v>
      </c>
      <c r="AU155" s="949">
        <v>3.274665726790817</v>
      </c>
      <c r="AV155" s="944">
        <v>0.14389502246807465</v>
      </c>
      <c r="AW155" s="923">
        <v>0.47120809833199861</v>
      </c>
      <c r="AX155" s="23">
        <v>0</v>
      </c>
      <c r="AY155" s="937">
        <v>87.971047631692571</v>
      </c>
      <c r="AZ155" s="923" t="s">
        <v>63</v>
      </c>
      <c r="BA155" s="950">
        <v>87.971047631692571</v>
      </c>
      <c r="BB155" s="951">
        <v>295.66362252932817</v>
      </c>
      <c r="BL155" s="887"/>
      <c r="BN155" s="945"/>
    </row>
    <row r="156" spans="3:66">
      <c r="C156" s="841" t="s">
        <v>236</v>
      </c>
      <c r="D156" s="842" t="s">
        <v>56</v>
      </c>
      <c r="E156" s="842">
        <v>2353</v>
      </c>
      <c r="F156" s="830">
        <v>611.35799999999995</v>
      </c>
      <c r="G156" s="830">
        <v>2025</v>
      </c>
      <c r="H156" s="830">
        <v>5</v>
      </c>
      <c r="I156" s="830">
        <v>2030</v>
      </c>
      <c r="J156" s="830">
        <v>40</v>
      </c>
      <c r="K156" s="843">
        <v>2651.911078709787</v>
      </c>
      <c r="L156" s="843">
        <v>3.274665726790817</v>
      </c>
      <c r="M156" s="844">
        <v>0</v>
      </c>
      <c r="N156" s="844">
        <v>1</v>
      </c>
      <c r="O156" s="845">
        <v>55.298936024371827</v>
      </c>
      <c r="P156" s="844">
        <v>0</v>
      </c>
      <c r="Q156" s="845">
        <v>27.081952747147497</v>
      </c>
      <c r="R156" s="829">
        <v>6033.96</v>
      </c>
      <c r="S156" s="836">
        <v>0.5649240860756457</v>
      </c>
      <c r="T156" s="836">
        <v>2.5500000000000002E-2</v>
      </c>
      <c r="U156" s="846">
        <v>3.7999999999999999E-2</v>
      </c>
      <c r="V156" s="847">
        <v>210</v>
      </c>
      <c r="W156" s="848">
        <v>1.9620000000000002E-3</v>
      </c>
      <c r="X156" s="848">
        <v>9.4619999999999999E-3</v>
      </c>
      <c r="Y156" s="849">
        <v>1.9620000000000002E-3</v>
      </c>
      <c r="Z156" s="850">
        <v>1.9620000000000002E-3</v>
      </c>
      <c r="AD156" s="952" t="s">
        <v>56</v>
      </c>
      <c r="AE156" s="947">
        <v>2353</v>
      </c>
      <c r="AF156" s="923">
        <v>2651.911078709787</v>
      </c>
      <c r="AG156" s="923">
        <v>27.081952747147497</v>
      </c>
      <c r="AH156" s="948">
        <v>7.8039999999999998E-2</v>
      </c>
      <c r="AI156" s="937">
        <v>209.06861617489918</v>
      </c>
      <c r="AJ156" s="937">
        <v>55.298936024371827</v>
      </c>
      <c r="AK156" s="792">
        <v>2.6162731357831728E-2</v>
      </c>
      <c r="AL156" s="923">
        <v>1.4467712075795633</v>
      </c>
      <c r="AM156" s="923">
        <v>0</v>
      </c>
      <c r="AN156" s="937">
        <v>56.745707231951393</v>
      </c>
      <c r="AO156" s="937">
        <v>265.81432340685058</v>
      </c>
      <c r="AP156" s="792">
        <v>0.78</v>
      </c>
      <c r="AQ156" s="937">
        <v>38.902693391706265</v>
      </c>
      <c r="AR156" s="886">
        <v>0</v>
      </c>
      <c r="AS156" s="923">
        <v>5.10157128434897</v>
      </c>
      <c r="AT156" s="923">
        <v>30.782677066910306</v>
      </c>
      <c r="AU156" s="949">
        <v>3.274665726790817</v>
      </c>
      <c r="AV156" s="944">
        <v>0.14389502246807465</v>
      </c>
      <c r="AW156" s="923">
        <v>0.47120809833199861</v>
      </c>
      <c r="AX156" s="23">
        <v>0</v>
      </c>
      <c r="AY156" s="937">
        <v>73.431244283739389</v>
      </c>
      <c r="AZ156" s="923" t="s">
        <v>63</v>
      </c>
      <c r="BA156" s="950">
        <v>73.431244283739389</v>
      </c>
      <c r="BB156" s="951">
        <v>265.81432340685058</v>
      </c>
      <c r="BL156" s="887"/>
      <c r="BN156" s="945"/>
    </row>
    <row r="157" spans="3:66">
      <c r="C157" s="841" t="s">
        <v>237</v>
      </c>
      <c r="D157" s="842" t="s">
        <v>66</v>
      </c>
      <c r="E157" s="842">
        <v>2814</v>
      </c>
      <c r="F157" s="830">
        <v>593.18600000000004</v>
      </c>
      <c r="G157" s="830">
        <v>2025</v>
      </c>
      <c r="H157" s="830">
        <v>5</v>
      </c>
      <c r="I157" s="830">
        <v>2030</v>
      </c>
      <c r="J157" s="830">
        <v>40</v>
      </c>
      <c r="K157" s="843">
        <v>2575.4136437470047</v>
      </c>
      <c r="L157" s="843">
        <v>3.274665726790817</v>
      </c>
      <c r="M157" s="844">
        <v>0</v>
      </c>
      <c r="N157" s="844">
        <v>1</v>
      </c>
      <c r="O157" s="845">
        <v>55.298936024371827</v>
      </c>
      <c r="P157" s="844">
        <v>0</v>
      </c>
      <c r="Q157" s="845">
        <v>27.081952747147497</v>
      </c>
      <c r="R157" s="829">
        <v>6058.119999999999</v>
      </c>
      <c r="S157" s="836">
        <v>0.5649240860756457</v>
      </c>
      <c r="T157" s="836">
        <v>2.5500000000000002E-2</v>
      </c>
      <c r="U157" s="846">
        <v>3.7999999999999999E-2</v>
      </c>
      <c r="V157" s="847">
        <v>210</v>
      </c>
      <c r="W157" s="848">
        <v>1.9620000000000002E-3</v>
      </c>
      <c r="X157" s="848">
        <v>9.4619999999999999E-3</v>
      </c>
      <c r="Y157" s="849">
        <v>1.9620000000000002E-3</v>
      </c>
      <c r="Z157" s="850">
        <v>1.9620000000000002E-3</v>
      </c>
      <c r="AD157" s="952" t="s">
        <v>66</v>
      </c>
      <c r="AE157" s="947">
        <v>2814</v>
      </c>
      <c r="AF157" s="923">
        <v>2575.4136437470047</v>
      </c>
      <c r="AG157" s="923">
        <v>27.081952747147497</v>
      </c>
      <c r="AH157" s="948">
        <v>7.8039999999999998E-2</v>
      </c>
      <c r="AI157" s="937">
        <v>203.09875635040365</v>
      </c>
      <c r="AJ157" s="937">
        <v>55.298936024371827</v>
      </c>
      <c r="AK157" s="792">
        <v>2.6162731357831728E-2</v>
      </c>
      <c r="AL157" s="923">
        <v>1.4467712075795633</v>
      </c>
      <c r="AM157" s="923">
        <v>60.337595725055991</v>
      </c>
      <c r="AN157" s="937">
        <v>117.08330295700739</v>
      </c>
      <c r="AO157" s="937">
        <v>320.18205930741101</v>
      </c>
      <c r="AP157" s="792">
        <v>0.78</v>
      </c>
      <c r="AQ157" s="937">
        <v>46.859568450329441</v>
      </c>
      <c r="AR157" s="886">
        <v>0</v>
      </c>
      <c r="AS157" s="923">
        <v>5.7200873382155413</v>
      </c>
      <c r="AT157" s="923">
        <v>34.65297550539033</v>
      </c>
      <c r="AU157" s="949">
        <v>3.274665726790817</v>
      </c>
      <c r="AV157" s="944">
        <v>0.14389502246807465</v>
      </c>
      <c r="AW157" s="923">
        <v>0.47120809833199861</v>
      </c>
      <c r="AX157" s="23">
        <v>0</v>
      </c>
      <c r="AY157" s="937">
        <v>85.258417780842578</v>
      </c>
      <c r="AZ157" s="923" t="s">
        <v>63</v>
      </c>
      <c r="BA157" s="950">
        <v>85.258417780842578</v>
      </c>
      <c r="BB157" s="951">
        <v>320.18205930741101</v>
      </c>
      <c r="BL157" s="887"/>
      <c r="BN157" s="945"/>
    </row>
    <row r="158" spans="3:66">
      <c r="C158" s="841" t="s">
        <v>61</v>
      </c>
      <c r="D158" s="842" t="s">
        <v>67</v>
      </c>
      <c r="E158" s="842">
        <v>4225</v>
      </c>
      <c r="F158" s="830">
        <v>560.08699999999999</v>
      </c>
      <c r="G158" s="830">
        <v>2025</v>
      </c>
      <c r="H158" s="830">
        <v>5</v>
      </c>
      <c r="I158" s="830">
        <v>2030</v>
      </c>
      <c r="J158" s="830">
        <v>40</v>
      </c>
      <c r="K158" s="843">
        <v>2524.4153537718162</v>
      </c>
      <c r="L158" s="843">
        <v>3.274665726790817</v>
      </c>
      <c r="M158" s="844">
        <v>0</v>
      </c>
      <c r="N158" s="844">
        <v>1</v>
      </c>
      <c r="O158" s="845">
        <v>55.298936024371827</v>
      </c>
      <c r="P158" s="844">
        <v>0</v>
      </c>
      <c r="Q158" s="845">
        <v>27.081952747147497</v>
      </c>
      <c r="R158" s="829">
        <v>6076.24</v>
      </c>
      <c r="S158" s="836">
        <v>0.5649240860756457</v>
      </c>
      <c r="T158" s="836">
        <v>2.5500000000000002E-2</v>
      </c>
      <c r="U158" s="846">
        <v>3.7999999999999999E-2</v>
      </c>
      <c r="V158" s="847">
        <v>210</v>
      </c>
      <c r="W158" s="848">
        <v>1.9620000000000002E-3</v>
      </c>
      <c r="X158" s="848">
        <v>9.4619999999999999E-3</v>
      </c>
      <c r="Y158" s="849">
        <v>1.9620000000000002E-3</v>
      </c>
      <c r="Z158" s="850">
        <v>1.9620000000000002E-3</v>
      </c>
      <c r="AD158" s="952" t="s">
        <v>67</v>
      </c>
      <c r="AE158" s="947">
        <v>4225</v>
      </c>
      <c r="AF158" s="923">
        <v>2524.4153537718162</v>
      </c>
      <c r="AG158" s="923">
        <v>27.081952747147497</v>
      </c>
      <c r="AH158" s="948">
        <v>7.8039999999999998E-2</v>
      </c>
      <c r="AI158" s="937">
        <v>199.11884980073992</v>
      </c>
      <c r="AJ158" s="937">
        <v>55.298936024371827</v>
      </c>
      <c r="AK158" s="792">
        <v>2.6162731357831728E-2</v>
      </c>
      <c r="AL158" s="923">
        <v>1.4467712075795633</v>
      </c>
      <c r="AM158" s="923">
        <v>9.2536638782400011</v>
      </c>
      <c r="AN158" s="937">
        <v>65.99937111019139</v>
      </c>
      <c r="AO158" s="937">
        <v>265.11822091093131</v>
      </c>
      <c r="AP158" s="792">
        <v>0.78</v>
      </c>
      <c r="AQ158" s="937">
        <v>38.800816782421748</v>
      </c>
      <c r="AR158" s="886">
        <v>0</v>
      </c>
      <c r="AS158" s="923">
        <v>5.716678296246049</v>
      </c>
      <c r="AT158" s="923">
        <v>34.735909330782093</v>
      </c>
      <c r="AU158" s="949">
        <v>3.274665726790817</v>
      </c>
      <c r="AV158" s="944">
        <v>0.14389502246807465</v>
      </c>
      <c r="AW158" s="923">
        <v>0.47120809833199861</v>
      </c>
      <c r="AX158" s="23">
        <v>0</v>
      </c>
      <c r="AY158" s="937">
        <v>77.282599938326655</v>
      </c>
      <c r="AZ158" s="923" t="s">
        <v>63</v>
      </c>
      <c r="BA158" s="950">
        <v>77.282599938326655</v>
      </c>
      <c r="BB158" s="951">
        <v>265.11822091093131</v>
      </c>
      <c r="BL158" s="887"/>
      <c r="BN158" s="945"/>
    </row>
    <row r="159" spans="3:66">
      <c r="C159" s="841" t="s">
        <v>238</v>
      </c>
      <c r="D159" s="842" t="s">
        <v>68</v>
      </c>
      <c r="E159" s="842">
        <v>6130</v>
      </c>
      <c r="F159" s="830">
        <v>525.04100000000005</v>
      </c>
      <c r="G159" s="830">
        <v>2025</v>
      </c>
      <c r="H159" s="830">
        <v>5</v>
      </c>
      <c r="I159" s="830">
        <v>2030</v>
      </c>
      <c r="J159" s="830">
        <v>40</v>
      </c>
      <c r="K159" s="843">
        <v>2524.4153537718162</v>
      </c>
      <c r="L159" s="843">
        <v>3.274665726790817</v>
      </c>
      <c r="M159" s="844">
        <v>0</v>
      </c>
      <c r="N159" s="844">
        <v>1</v>
      </c>
      <c r="O159" s="845">
        <v>55.298936024371827</v>
      </c>
      <c r="P159" s="844">
        <v>0</v>
      </c>
      <c r="Q159" s="845">
        <v>27.081952747147497</v>
      </c>
      <c r="R159" s="829">
        <v>6076.24</v>
      </c>
      <c r="S159" s="836">
        <v>0.5649240860756457</v>
      </c>
      <c r="T159" s="836">
        <v>2.5500000000000002E-2</v>
      </c>
      <c r="U159" s="846">
        <v>3.7999999999999999E-2</v>
      </c>
      <c r="V159" s="847">
        <v>210</v>
      </c>
      <c r="W159" s="848">
        <v>1.9620000000000002E-3</v>
      </c>
      <c r="X159" s="848">
        <v>9.4619999999999999E-3</v>
      </c>
      <c r="Y159" s="849">
        <v>1.9620000000000002E-3</v>
      </c>
      <c r="Z159" s="850">
        <v>1.9620000000000002E-3</v>
      </c>
      <c r="AD159" s="952" t="s">
        <v>68</v>
      </c>
      <c r="AE159" s="947">
        <v>6130</v>
      </c>
      <c r="AF159" s="923">
        <v>2524.4153537718162</v>
      </c>
      <c r="AG159" s="923">
        <v>27.081952747147497</v>
      </c>
      <c r="AH159" s="948">
        <v>7.8039999999999998E-2</v>
      </c>
      <c r="AI159" s="937">
        <v>199.11884980073992</v>
      </c>
      <c r="AJ159" s="937">
        <v>55.298936024371827</v>
      </c>
      <c r="AK159" s="792">
        <v>2.6162731357831728E-2</v>
      </c>
      <c r="AL159" s="923">
        <v>1.4467712075795633</v>
      </c>
      <c r="AM159" s="923">
        <v>16.328674891008003</v>
      </c>
      <c r="AN159" s="937">
        <v>73.074382122959392</v>
      </c>
      <c r="AO159" s="937">
        <v>272.19323192369933</v>
      </c>
      <c r="AP159" s="792">
        <v>0.78</v>
      </c>
      <c r="AQ159" s="937">
        <v>39.836265063180441</v>
      </c>
      <c r="AR159" s="886">
        <v>0</v>
      </c>
      <c r="AS159" s="923">
        <v>4.944831658985902</v>
      </c>
      <c r="AT159" s="923">
        <v>30.045983919596498</v>
      </c>
      <c r="AU159" s="949">
        <v>3.274665726790817</v>
      </c>
      <c r="AV159" s="944">
        <v>0.14389502246807465</v>
      </c>
      <c r="AW159" s="923">
        <v>0.47120809833199861</v>
      </c>
      <c r="AX159" s="23">
        <v>0</v>
      </c>
      <c r="AY159" s="937">
        <v>73.628122807899757</v>
      </c>
      <c r="AZ159" s="923" t="s">
        <v>63</v>
      </c>
      <c r="BA159" s="950">
        <v>73.628122807899757</v>
      </c>
      <c r="BB159" s="951">
        <v>272.19323192369933</v>
      </c>
      <c r="BL159" s="887"/>
      <c r="BN159" s="945"/>
    </row>
    <row r="160" spans="3:66">
      <c r="C160" s="826" t="s">
        <v>208</v>
      </c>
      <c r="D160" s="827" t="s">
        <v>104</v>
      </c>
      <c r="E160" s="827">
        <v>0</v>
      </c>
      <c r="F160" s="852">
        <v>1227</v>
      </c>
      <c r="G160" s="853">
        <v>2025</v>
      </c>
      <c r="H160" s="854">
        <v>5</v>
      </c>
      <c r="I160" s="855">
        <v>2030</v>
      </c>
      <c r="J160" s="853">
        <v>40</v>
      </c>
      <c r="K160" s="856">
        <v>2264.1755394187176</v>
      </c>
      <c r="L160" s="856">
        <v>2.8502437267908172</v>
      </c>
      <c r="M160" s="857">
        <v>0</v>
      </c>
      <c r="N160" s="857">
        <v>1</v>
      </c>
      <c r="O160" s="858">
        <v>48.039086024371827</v>
      </c>
      <c r="P160" s="857">
        <v>0</v>
      </c>
      <c r="Q160" s="858">
        <v>26.885996697616648</v>
      </c>
      <c r="R160" s="852">
        <v>6122</v>
      </c>
      <c r="S160" s="859">
        <v>0.55735731458622995</v>
      </c>
      <c r="T160" s="859">
        <v>2.5500000000000002E-2</v>
      </c>
      <c r="U160" s="860">
        <v>3.7999999999999999E-2</v>
      </c>
      <c r="V160" s="861">
        <v>210</v>
      </c>
      <c r="W160" s="862">
        <v>1.9620000000000002E-3</v>
      </c>
      <c r="X160" s="862">
        <v>9.4619999999999999E-3</v>
      </c>
      <c r="Y160" s="863">
        <v>1.9620000000000002E-3</v>
      </c>
      <c r="Z160" s="696">
        <v>1.9620000000000002E-3</v>
      </c>
      <c r="AD160" s="946" t="s">
        <v>104</v>
      </c>
      <c r="AE160" s="947">
        <v>0</v>
      </c>
      <c r="AF160" s="923">
        <v>2264.1755394187176</v>
      </c>
      <c r="AG160" s="923">
        <v>26.885996697616648</v>
      </c>
      <c r="AH160" s="948">
        <v>7.8090000000000007E-2</v>
      </c>
      <c r="AI160" s="937">
        <v>178.90899535532455</v>
      </c>
      <c r="AJ160" s="937">
        <v>48.039086024371827</v>
      </c>
      <c r="AK160" s="792">
        <v>2.6162731357831728E-2</v>
      </c>
      <c r="AL160" s="923">
        <v>1.2568337023314087</v>
      </c>
      <c r="AM160" s="923">
        <v>0</v>
      </c>
      <c r="AN160" s="937">
        <v>49.295919726703232</v>
      </c>
      <c r="AO160" s="937">
        <v>228.20491508202778</v>
      </c>
      <c r="AP160" s="792">
        <v>0.78</v>
      </c>
      <c r="AQ160" s="937">
        <v>33.398447939648136</v>
      </c>
      <c r="AR160" s="886">
        <v>0</v>
      </c>
      <c r="AS160" s="923">
        <v>5.6147516544049472</v>
      </c>
      <c r="AT160" s="923">
        <v>34.373509628267094</v>
      </c>
      <c r="AU160" s="949">
        <v>2.8502437267908172</v>
      </c>
      <c r="AV160" s="944">
        <v>0.14389502246807465</v>
      </c>
      <c r="AW160" s="923">
        <v>0.41013588510605342</v>
      </c>
      <c r="AX160" s="23">
        <v>0</v>
      </c>
      <c r="AY160" s="937">
        <v>71.032337179812103</v>
      </c>
      <c r="AZ160" s="923" t="s">
        <v>63</v>
      </c>
      <c r="BA160" s="950">
        <v>71.032337179812103</v>
      </c>
      <c r="BB160" s="951">
        <v>228.20491508202778</v>
      </c>
      <c r="BL160" s="887"/>
      <c r="BN160" s="945"/>
    </row>
    <row r="161" spans="3:66">
      <c r="C161" s="841" t="s">
        <v>234</v>
      </c>
      <c r="D161" s="842" t="s">
        <v>64</v>
      </c>
      <c r="E161" s="842">
        <v>19</v>
      </c>
      <c r="F161" s="830">
        <v>1239.27</v>
      </c>
      <c r="G161" s="830">
        <v>2025</v>
      </c>
      <c r="H161" s="830">
        <v>5</v>
      </c>
      <c r="I161" s="830">
        <v>2030</v>
      </c>
      <c r="J161" s="830">
        <v>40</v>
      </c>
      <c r="K161" s="843">
        <v>2490.5930933605896</v>
      </c>
      <c r="L161" s="843">
        <v>2.8502437267908172</v>
      </c>
      <c r="M161" s="844">
        <v>0</v>
      </c>
      <c r="N161" s="844">
        <v>1</v>
      </c>
      <c r="O161" s="845">
        <v>48.039086024371827</v>
      </c>
      <c r="P161" s="844">
        <v>0</v>
      </c>
      <c r="Q161" s="845">
        <v>26.885996697616648</v>
      </c>
      <c r="R161" s="829">
        <v>6109.7560000000003</v>
      </c>
      <c r="S161" s="836">
        <v>0.55735731458622995</v>
      </c>
      <c r="T161" s="836">
        <v>2.5500000000000002E-2</v>
      </c>
      <c r="U161" s="846">
        <v>3.7999999999999999E-2</v>
      </c>
      <c r="V161" s="847">
        <v>210</v>
      </c>
      <c r="W161" s="848">
        <v>1.9620000000000002E-3</v>
      </c>
      <c r="X161" s="848">
        <v>9.4619999999999999E-3</v>
      </c>
      <c r="Y161" s="849">
        <v>1.9620000000000002E-3</v>
      </c>
      <c r="Z161" s="850">
        <v>1.9620000000000002E-3</v>
      </c>
      <c r="AD161" s="952" t="s">
        <v>64</v>
      </c>
      <c r="AE161" s="947">
        <v>19</v>
      </c>
      <c r="AF161" s="923">
        <v>2490.5930933605896</v>
      </c>
      <c r="AG161" s="923">
        <v>26.885996697616648</v>
      </c>
      <c r="AH161" s="948">
        <v>7.8090000000000007E-2</v>
      </c>
      <c r="AI161" s="937">
        <v>196.58994214264533</v>
      </c>
      <c r="AJ161" s="937">
        <v>48.039086024371827</v>
      </c>
      <c r="AK161" s="792">
        <v>2.6162731357831728E-2</v>
      </c>
      <c r="AL161" s="923">
        <v>1.2568337023314087</v>
      </c>
      <c r="AM161" s="923">
        <v>0</v>
      </c>
      <c r="AN161" s="937">
        <v>49.295919726703232</v>
      </c>
      <c r="AO161" s="937">
        <v>245.88586186934856</v>
      </c>
      <c r="AP161" s="792">
        <v>0.78</v>
      </c>
      <c r="AQ161" s="937">
        <v>35.986105530580225</v>
      </c>
      <c r="AR161" s="886">
        <v>0</v>
      </c>
      <c r="AS161" s="923">
        <v>5.6947139982809709</v>
      </c>
      <c r="AT161" s="923">
        <v>34.79331301928115</v>
      </c>
      <c r="AU161" s="949">
        <v>2.8502437267908172</v>
      </c>
      <c r="AV161" s="944">
        <v>0.14389502246807465</v>
      </c>
      <c r="AW161" s="923">
        <v>0.41013588510605342</v>
      </c>
      <c r="AX161" s="23">
        <v>0</v>
      </c>
      <c r="AY161" s="937">
        <v>74.039798161758256</v>
      </c>
      <c r="AZ161" s="923" t="s">
        <v>63</v>
      </c>
      <c r="BA161" s="950">
        <v>74.039798161758256</v>
      </c>
      <c r="BB161" s="951">
        <v>245.88586186934856</v>
      </c>
      <c r="BL161" s="887"/>
      <c r="BN161" s="945"/>
    </row>
    <row r="162" spans="3:66">
      <c r="C162" s="841" t="s">
        <v>235</v>
      </c>
      <c r="D162" s="842" t="s">
        <v>65</v>
      </c>
      <c r="E162" s="842">
        <v>497</v>
      </c>
      <c r="F162" s="830">
        <v>1192.644</v>
      </c>
      <c r="G162" s="830">
        <v>2025</v>
      </c>
      <c r="H162" s="830">
        <v>5</v>
      </c>
      <c r="I162" s="830">
        <v>2030</v>
      </c>
      <c r="J162" s="830">
        <v>40</v>
      </c>
      <c r="K162" s="843">
        <v>2694.3688919082738</v>
      </c>
      <c r="L162" s="843">
        <v>2.8502437267908172</v>
      </c>
      <c r="M162" s="844">
        <v>0</v>
      </c>
      <c r="N162" s="844">
        <v>1</v>
      </c>
      <c r="O162" s="845">
        <v>48.039086024371827</v>
      </c>
      <c r="P162" s="844">
        <v>0</v>
      </c>
      <c r="Q162" s="845">
        <v>26.885996697616648</v>
      </c>
      <c r="R162" s="829">
        <v>6140.3659999999991</v>
      </c>
      <c r="S162" s="836">
        <v>0.55735731458622995</v>
      </c>
      <c r="T162" s="836">
        <v>2.5500000000000002E-2</v>
      </c>
      <c r="U162" s="846">
        <v>3.7999999999999999E-2</v>
      </c>
      <c r="V162" s="847">
        <v>210</v>
      </c>
      <c r="W162" s="848">
        <v>1.9620000000000002E-3</v>
      </c>
      <c r="X162" s="848">
        <v>9.4619999999999999E-3</v>
      </c>
      <c r="Y162" s="849">
        <v>1.9620000000000002E-3</v>
      </c>
      <c r="Z162" s="850">
        <v>1.9620000000000002E-3</v>
      </c>
      <c r="AD162" s="952" t="s">
        <v>65</v>
      </c>
      <c r="AE162" s="947">
        <v>497</v>
      </c>
      <c r="AF162" s="923">
        <v>2694.3688919082738</v>
      </c>
      <c r="AG162" s="923">
        <v>26.885996697616648</v>
      </c>
      <c r="AH162" s="948">
        <v>7.8090000000000007E-2</v>
      </c>
      <c r="AI162" s="937">
        <v>212.50279425123398</v>
      </c>
      <c r="AJ162" s="937">
        <v>48.039086024371827</v>
      </c>
      <c r="AK162" s="792">
        <v>2.6162731357831728E-2</v>
      </c>
      <c r="AL162" s="923">
        <v>1.2568337023314087</v>
      </c>
      <c r="AM162" s="923">
        <v>0</v>
      </c>
      <c r="AN162" s="937">
        <v>49.295919726703232</v>
      </c>
      <c r="AO162" s="937">
        <v>261.79871397793721</v>
      </c>
      <c r="AP162" s="792">
        <v>0.78</v>
      </c>
      <c r="AQ162" s="937">
        <v>38.314997362419099</v>
      </c>
      <c r="AR162" s="886">
        <v>0</v>
      </c>
      <c r="AS162" s="923">
        <v>6.7601746648887975</v>
      </c>
      <c r="AT162" s="923">
        <v>41.509946666344561</v>
      </c>
      <c r="AU162" s="949">
        <v>2.8502437267908172</v>
      </c>
      <c r="AV162" s="944">
        <v>0.14389502246807465</v>
      </c>
      <c r="AW162" s="923">
        <v>0.41013588510605342</v>
      </c>
      <c r="AX162" s="23">
        <v>0</v>
      </c>
      <c r="AY162" s="937">
        <v>83.085323640660548</v>
      </c>
      <c r="AZ162" s="923" t="s">
        <v>63</v>
      </c>
      <c r="BA162" s="950">
        <v>83.085323640660548</v>
      </c>
      <c r="BB162" s="951">
        <v>261.79871397793721</v>
      </c>
      <c r="BL162" s="887"/>
      <c r="BN162" s="945"/>
    </row>
    <row r="163" spans="3:66">
      <c r="C163" s="841" t="s">
        <v>236</v>
      </c>
      <c r="D163" s="842" t="s">
        <v>56</v>
      </c>
      <c r="E163" s="842">
        <v>2353</v>
      </c>
      <c r="F163" s="830">
        <v>1155.8339999999998</v>
      </c>
      <c r="G163" s="830">
        <v>2025</v>
      </c>
      <c r="H163" s="830">
        <v>5</v>
      </c>
      <c r="I163" s="830">
        <v>2030</v>
      </c>
      <c r="J163" s="830">
        <v>40</v>
      </c>
      <c r="K163" s="843">
        <v>2354.7425609954662</v>
      </c>
      <c r="L163" s="843">
        <v>2.8502437267908172</v>
      </c>
      <c r="M163" s="844">
        <v>0</v>
      </c>
      <c r="N163" s="844">
        <v>1</v>
      </c>
      <c r="O163" s="845">
        <v>48.039086024371827</v>
      </c>
      <c r="P163" s="844">
        <v>0</v>
      </c>
      <c r="Q163" s="845">
        <v>26.885996697616648</v>
      </c>
      <c r="R163" s="829">
        <v>6115.8779999999997</v>
      </c>
      <c r="S163" s="836">
        <v>0.55735731458622995</v>
      </c>
      <c r="T163" s="836">
        <v>2.5500000000000002E-2</v>
      </c>
      <c r="U163" s="846">
        <v>3.7999999999999999E-2</v>
      </c>
      <c r="V163" s="847">
        <v>210</v>
      </c>
      <c r="W163" s="848">
        <v>1.9620000000000002E-3</v>
      </c>
      <c r="X163" s="848">
        <v>9.4619999999999999E-3</v>
      </c>
      <c r="Y163" s="849">
        <v>1.9620000000000002E-3</v>
      </c>
      <c r="Z163" s="850">
        <v>1.9620000000000002E-3</v>
      </c>
      <c r="AD163" s="952" t="s">
        <v>56</v>
      </c>
      <c r="AE163" s="947">
        <v>2353</v>
      </c>
      <c r="AF163" s="923">
        <v>2354.7425609954662</v>
      </c>
      <c r="AG163" s="923">
        <v>26.885996697616648</v>
      </c>
      <c r="AH163" s="948">
        <v>7.8090000000000007E-2</v>
      </c>
      <c r="AI163" s="937">
        <v>185.98137407025285</v>
      </c>
      <c r="AJ163" s="937">
        <v>48.039086024371827</v>
      </c>
      <c r="AK163" s="792">
        <v>2.6162731357831728E-2</v>
      </c>
      <c r="AL163" s="923">
        <v>1.2568337023314087</v>
      </c>
      <c r="AM163" s="923">
        <v>0</v>
      </c>
      <c r="AN163" s="937">
        <v>49.295919726703232</v>
      </c>
      <c r="AO163" s="937">
        <v>235.27729379695609</v>
      </c>
      <c r="AP163" s="792">
        <v>0.78</v>
      </c>
      <c r="AQ163" s="937">
        <v>34.433510976020969</v>
      </c>
      <c r="AR163" s="886">
        <v>0</v>
      </c>
      <c r="AS163" s="923">
        <v>5.10157128434897</v>
      </c>
      <c r="AT163" s="923">
        <v>31.200587583381612</v>
      </c>
      <c r="AU163" s="949">
        <v>2.8502437267908172</v>
      </c>
      <c r="AV163" s="944">
        <v>0.14389502246807465</v>
      </c>
      <c r="AW163" s="923">
        <v>0.41013588510605342</v>
      </c>
      <c r="AX163" s="23">
        <v>0</v>
      </c>
      <c r="AY163" s="937">
        <v>68.894478171299468</v>
      </c>
      <c r="AZ163" s="923" t="s">
        <v>63</v>
      </c>
      <c r="BA163" s="950">
        <v>68.894478171299468</v>
      </c>
      <c r="BB163" s="951">
        <v>235.27729379695609</v>
      </c>
      <c r="BL163" s="887"/>
      <c r="BN163" s="945"/>
    </row>
    <row r="164" spans="3:66">
      <c r="C164" s="841" t="s">
        <v>237</v>
      </c>
      <c r="D164" s="842" t="s">
        <v>66</v>
      </c>
      <c r="E164" s="842">
        <v>2814</v>
      </c>
      <c r="F164" s="830">
        <v>1121.4780000000001</v>
      </c>
      <c r="G164" s="830">
        <v>2025</v>
      </c>
      <c r="H164" s="830">
        <v>5</v>
      </c>
      <c r="I164" s="830">
        <v>2030</v>
      </c>
      <c r="J164" s="830">
        <v>40</v>
      </c>
      <c r="K164" s="843">
        <v>2286.8172948129049</v>
      </c>
      <c r="L164" s="843">
        <v>2.8502437267908172</v>
      </c>
      <c r="M164" s="844">
        <v>0</v>
      </c>
      <c r="N164" s="844">
        <v>1</v>
      </c>
      <c r="O164" s="845">
        <v>48.039086024371827</v>
      </c>
      <c r="P164" s="844">
        <v>0</v>
      </c>
      <c r="Q164" s="845">
        <v>26.885996697616648</v>
      </c>
      <c r="R164" s="829">
        <v>6140.3659999999991</v>
      </c>
      <c r="S164" s="836">
        <v>0.55735731458622995</v>
      </c>
      <c r="T164" s="836">
        <v>2.5500000000000002E-2</v>
      </c>
      <c r="U164" s="846">
        <v>3.7999999999999999E-2</v>
      </c>
      <c r="V164" s="847">
        <v>210</v>
      </c>
      <c r="W164" s="848">
        <v>1.9620000000000002E-3</v>
      </c>
      <c r="X164" s="848">
        <v>9.4619999999999999E-3</v>
      </c>
      <c r="Y164" s="849">
        <v>1.9620000000000002E-3</v>
      </c>
      <c r="Z164" s="850">
        <v>1.9620000000000002E-3</v>
      </c>
      <c r="AD164" s="952" t="s">
        <v>66</v>
      </c>
      <c r="AE164" s="947">
        <v>2814</v>
      </c>
      <c r="AF164" s="923">
        <v>2286.8172948129049</v>
      </c>
      <c r="AG164" s="923">
        <v>26.885996697616648</v>
      </c>
      <c r="AH164" s="948">
        <v>7.8090000000000007E-2</v>
      </c>
      <c r="AI164" s="937">
        <v>180.67709003405665</v>
      </c>
      <c r="AJ164" s="937">
        <v>48.039086024371827</v>
      </c>
      <c r="AK164" s="792">
        <v>2.6162731357831728E-2</v>
      </c>
      <c r="AL164" s="923">
        <v>1.2568337023314087</v>
      </c>
      <c r="AM164" s="923">
        <v>61.156748514700801</v>
      </c>
      <c r="AN164" s="937">
        <v>110.45266824140404</v>
      </c>
      <c r="AO164" s="937">
        <v>291.12975827546069</v>
      </c>
      <c r="AP164" s="792">
        <v>0.78</v>
      </c>
      <c r="AQ164" s="937">
        <v>42.607680347070108</v>
      </c>
      <c r="AR164" s="886">
        <v>0</v>
      </c>
      <c r="AS164" s="923">
        <v>5.7200873382155413</v>
      </c>
      <c r="AT164" s="923">
        <v>35.12342980860921</v>
      </c>
      <c r="AU164" s="949">
        <v>2.8502437267908172</v>
      </c>
      <c r="AV164" s="944">
        <v>0.14389502246807465</v>
      </c>
      <c r="AW164" s="923">
        <v>0.41013588510605342</v>
      </c>
      <c r="AX164" s="23">
        <v>0</v>
      </c>
      <c r="AY164" s="937">
        <v>80.991489767576198</v>
      </c>
      <c r="AZ164" s="923" t="s">
        <v>63</v>
      </c>
      <c r="BA164" s="950">
        <v>80.991489767576198</v>
      </c>
      <c r="BB164" s="951">
        <v>291.12975827546069</v>
      </c>
      <c r="BL164" s="887"/>
      <c r="BN164" s="945"/>
    </row>
    <row r="165" spans="3:66">
      <c r="C165" s="841" t="s">
        <v>61</v>
      </c>
      <c r="D165" s="842" t="s">
        <v>67</v>
      </c>
      <c r="E165" s="842">
        <v>4225</v>
      </c>
      <c r="F165" s="830">
        <v>1058.9010000000001</v>
      </c>
      <c r="G165" s="830">
        <v>2025</v>
      </c>
      <c r="H165" s="830">
        <v>5</v>
      </c>
      <c r="I165" s="830">
        <v>2030</v>
      </c>
      <c r="J165" s="830">
        <v>40</v>
      </c>
      <c r="K165" s="843">
        <v>2241.5337840245302</v>
      </c>
      <c r="L165" s="843">
        <v>2.8502437267908172</v>
      </c>
      <c r="M165" s="844">
        <v>0</v>
      </c>
      <c r="N165" s="844">
        <v>1</v>
      </c>
      <c r="O165" s="845">
        <v>48.039086024371827</v>
      </c>
      <c r="P165" s="844">
        <v>0</v>
      </c>
      <c r="Q165" s="845">
        <v>26.885996697616648</v>
      </c>
      <c r="R165" s="829">
        <v>6158.732</v>
      </c>
      <c r="S165" s="836">
        <v>0.55735731458622995</v>
      </c>
      <c r="T165" s="836">
        <v>2.5500000000000002E-2</v>
      </c>
      <c r="U165" s="846">
        <v>3.7999999999999999E-2</v>
      </c>
      <c r="V165" s="847">
        <v>210</v>
      </c>
      <c r="W165" s="848">
        <v>1.9620000000000002E-3</v>
      </c>
      <c r="X165" s="848">
        <v>9.4619999999999999E-3</v>
      </c>
      <c r="Y165" s="849">
        <v>1.9620000000000002E-3</v>
      </c>
      <c r="Z165" s="850">
        <v>1.9620000000000002E-3</v>
      </c>
      <c r="AD165" s="952" t="s">
        <v>67</v>
      </c>
      <c r="AE165" s="947">
        <v>4225</v>
      </c>
      <c r="AF165" s="923">
        <v>2241.5337840245302</v>
      </c>
      <c r="AG165" s="923">
        <v>26.885996697616648</v>
      </c>
      <c r="AH165" s="948">
        <v>7.8090000000000007E-2</v>
      </c>
      <c r="AI165" s="937">
        <v>177.14090067659245</v>
      </c>
      <c r="AJ165" s="937">
        <v>48.039086024371827</v>
      </c>
      <c r="AK165" s="792">
        <v>2.6162731357831728E-2</v>
      </c>
      <c r="AL165" s="923">
        <v>1.2568337023314087</v>
      </c>
      <c r="AM165" s="923">
        <v>9.3792930898320002</v>
      </c>
      <c r="AN165" s="937">
        <v>58.675212816535236</v>
      </c>
      <c r="AO165" s="937">
        <v>235.81611349312769</v>
      </c>
      <c r="AP165" s="792">
        <v>0.78</v>
      </c>
      <c r="AQ165" s="937">
        <v>34.512368793631843</v>
      </c>
      <c r="AR165" s="886">
        <v>0</v>
      </c>
      <c r="AS165" s="923">
        <v>5.716678296246049</v>
      </c>
      <c r="AT165" s="923">
        <v>35.20748955679602</v>
      </c>
      <c r="AU165" s="949">
        <v>2.8502437267908172</v>
      </c>
      <c r="AV165" s="944">
        <v>0.14389502246807465</v>
      </c>
      <c r="AW165" s="923">
        <v>0.41013588510605342</v>
      </c>
      <c r="AX165" s="23">
        <v>0</v>
      </c>
      <c r="AY165" s="937">
        <v>72.98023796232475</v>
      </c>
      <c r="AZ165" s="923" t="s">
        <v>63</v>
      </c>
      <c r="BA165" s="950">
        <v>72.98023796232475</v>
      </c>
      <c r="BB165" s="951">
        <v>235.81611349312769</v>
      </c>
      <c r="BL165" s="887"/>
      <c r="BN165" s="945"/>
    </row>
    <row r="166" spans="3:66">
      <c r="C166" s="841" t="s">
        <v>238</v>
      </c>
      <c r="D166" s="842" t="s">
        <v>68</v>
      </c>
      <c r="E166" s="842">
        <v>6130</v>
      </c>
      <c r="F166" s="830">
        <v>992.64300000000003</v>
      </c>
      <c r="G166" s="830">
        <v>2025</v>
      </c>
      <c r="H166" s="830">
        <v>5</v>
      </c>
      <c r="I166" s="830">
        <v>2030</v>
      </c>
      <c r="J166" s="830">
        <v>40</v>
      </c>
      <c r="K166" s="843">
        <v>2241.5337840245302</v>
      </c>
      <c r="L166" s="843">
        <v>2.8502437267908172</v>
      </c>
      <c r="M166" s="844">
        <v>0</v>
      </c>
      <c r="N166" s="844">
        <v>1</v>
      </c>
      <c r="O166" s="845">
        <v>48.039086024371827</v>
      </c>
      <c r="P166" s="844">
        <v>0</v>
      </c>
      <c r="Q166" s="845">
        <v>26.885996697616648</v>
      </c>
      <c r="R166" s="829">
        <v>6158.732</v>
      </c>
      <c r="S166" s="836">
        <v>0.55735731458622995</v>
      </c>
      <c r="T166" s="836">
        <v>2.5500000000000002E-2</v>
      </c>
      <c r="U166" s="846">
        <v>3.7999999999999999E-2</v>
      </c>
      <c r="V166" s="847">
        <v>210</v>
      </c>
      <c r="W166" s="848">
        <v>1.9620000000000002E-3</v>
      </c>
      <c r="X166" s="848">
        <v>9.4619999999999999E-3</v>
      </c>
      <c r="Y166" s="849">
        <v>1.9620000000000002E-3</v>
      </c>
      <c r="Z166" s="850">
        <v>1.9620000000000002E-3</v>
      </c>
      <c r="AD166" s="952" t="s">
        <v>68</v>
      </c>
      <c r="AE166" s="947">
        <v>6130</v>
      </c>
      <c r="AF166" s="923">
        <v>2241.5337840245302</v>
      </c>
      <c r="AG166" s="923">
        <v>26.885996697616648</v>
      </c>
      <c r="AH166" s="948">
        <v>7.8090000000000007E-2</v>
      </c>
      <c r="AI166" s="937">
        <v>177.14090067659245</v>
      </c>
      <c r="AJ166" s="937">
        <v>48.039086024371827</v>
      </c>
      <c r="AK166" s="792">
        <v>2.6162731357831728E-2</v>
      </c>
      <c r="AL166" s="923">
        <v>1.2568337023314087</v>
      </c>
      <c r="AM166" s="923">
        <v>16.550355576614397</v>
      </c>
      <c r="AN166" s="937">
        <v>65.846275303317626</v>
      </c>
      <c r="AO166" s="937">
        <v>242.98717597991009</v>
      </c>
      <c r="AP166" s="792">
        <v>0.78</v>
      </c>
      <c r="AQ166" s="937">
        <v>35.561874484824678</v>
      </c>
      <c r="AR166" s="886">
        <v>0</v>
      </c>
      <c r="AS166" s="923">
        <v>4.944831658985902</v>
      </c>
      <c r="AT166" s="923">
        <v>30.453892972809566</v>
      </c>
      <c r="AU166" s="949">
        <v>2.8502437267908172</v>
      </c>
      <c r="AV166" s="944">
        <v>0.14389502246807465</v>
      </c>
      <c r="AW166" s="923">
        <v>0.41013588510605342</v>
      </c>
      <c r="AX166" s="23">
        <v>0</v>
      </c>
      <c r="AY166" s="937">
        <v>69.27614706953112</v>
      </c>
      <c r="AZ166" s="923" t="s">
        <v>63</v>
      </c>
      <c r="BA166" s="950">
        <v>69.27614706953112</v>
      </c>
      <c r="BB166" s="951">
        <v>242.98717597991009</v>
      </c>
      <c r="BL166" s="887"/>
      <c r="BN166" s="945"/>
    </row>
    <row r="167" spans="3:66">
      <c r="C167" s="826" t="s">
        <v>18</v>
      </c>
      <c r="D167" s="827" t="s">
        <v>105</v>
      </c>
      <c r="E167" s="827">
        <v>0</v>
      </c>
      <c r="F167" s="852">
        <v>649</v>
      </c>
      <c r="G167" s="853">
        <v>2025</v>
      </c>
      <c r="H167" s="854">
        <v>5</v>
      </c>
      <c r="I167" s="855">
        <v>2030</v>
      </c>
      <c r="J167" s="853">
        <v>40</v>
      </c>
      <c r="K167" s="856">
        <v>1831.6323912297753</v>
      </c>
      <c r="L167" s="856">
        <v>2.6805599999999998</v>
      </c>
      <c r="M167" s="857">
        <v>0</v>
      </c>
      <c r="N167" s="857">
        <v>1</v>
      </c>
      <c r="O167" s="858">
        <v>41.325299999999999</v>
      </c>
      <c r="P167" s="857">
        <v>0</v>
      </c>
      <c r="Q167" s="858">
        <v>12.081952747147499</v>
      </c>
      <c r="R167" s="852">
        <v>6040</v>
      </c>
      <c r="S167" s="859">
        <v>0.5649240860756457</v>
      </c>
      <c r="T167" s="859">
        <v>2.5000000000000001E-2</v>
      </c>
      <c r="U167" s="860">
        <v>3.7999999999999999E-2</v>
      </c>
      <c r="V167" s="861">
        <v>210</v>
      </c>
      <c r="W167" s="862">
        <v>1.5039999999999999E-3</v>
      </c>
      <c r="X167" s="862">
        <v>7.4999999999999997E-3</v>
      </c>
      <c r="Y167" s="863">
        <v>0</v>
      </c>
      <c r="Z167" s="696">
        <v>117</v>
      </c>
      <c r="AD167" s="946" t="s">
        <v>105</v>
      </c>
      <c r="AE167" s="947">
        <v>0</v>
      </c>
      <c r="AF167" s="923">
        <v>1831.6323912297753</v>
      </c>
      <c r="AG167" s="923">
        <v>12.081952747147499</v>
      </c>
      <c r="AH167" s="948">
        <v>6.2330000000000003E-2</v>
      </c>
      <c r="AI167" s="937">
        <v>114.9187150600816</v>
      </c>
      <c r="AJ167" s="937">
        <v>41.325299999999999</v>
      </c>
      <c r="AK167" s="792">
        <v>2.6162731357831728E-2</v>
      </c>
      <c r="AL167" s="923">
        <v>1.0811827221818036</v>
      </c>
      <c r="AM167" s="923">
        <v>0</v>
      </c>
      <c r="AN167" s="937">
        <v>42.406482722181799</v>
      </c>
      <c r="AO167" s="937">
        <v>157.32519778226339</v>
      </c>
      <c r="AP167" s="792">
        <v>0.78</v>
      </c>
      <c r="AQ167" s="937">
        <v>23.024996748370121</v>
      </c>
      <c r="AR167" s="886">
        <v>0</v>
      </c>
      <c r="AS167" s="923">
        <v>5.6147516544049472</v>
      </c>
      <c r="AT167" s="923">
        <v>33.913099992605886</v>
      </c>
      <c r="AU167" s="949">
        <v>2.6805599999999998</v>
      </c>
      <c r="AV167" s="944">
        <v>0.14389502246807465</v>
      </c>
      <c r="AW167" s="923">
        <v>0.38571924142702213</v>
      </c>
      <c r="AX167" s="23">
        <v>0</v>
      </c>
      <c r="AY167" s="937">
        <v>60.004375982403026</v>
      </c>
      <c r="AZ167" s="923" t="s">
        <v>63</v>
      </c>
      <c r="BA167" s="950">
        <v>60.004375982403026</v>
      </c>
      <c r="BB167" s="951">
        <v>157.32519778226339</v>
      </c>
      <c r="BL167" s="887"/>
      <c r="BN167" s="945"/>
    </row>
    <row r="168" spans="3:66">
      <c r="C168" s="841" t="s">
        <v>234</v>
      </c>
      <c r="D168" s="842" t="s">
        <v>64</v>
      </c>
      <c r="E168" s="842">
        <v>19</v>
      </c>
      <c r="F168" s="830">
        <v>655.49</v>
      </c>
      <c r="G168" s="830">
        <v>2025</v>
      </c>
      <c r="H168" s="830">
        <v>5</v>
      </c>
      <c r="I168" s="830">
        <v>2030</v>
      </c>
      <c r="J168" s="830">
        <v>40</v>
      </c>
      <c r="K168" s="843">
        <v>2014.7956303527531</v>
      </c>
      <c r="L168" s="843">
        <v>2.6805599999999998</v>
      </c>
      <c r="M168" s="844">
        <v>0</v>
      </c>
      <c r="N168" s="844">
        <v>1</v>
      </c>
      <c r="O168" s="845">
        <v>41.325299999999999</v>
      </c>
      <c r="P168" s="844">
        <v>0</v>
      </c>
      <c r="Q168" s="845">
        <v>12.081952747147499</v>
      </c>
      <c r="R168" s="829">
        <v>6027.92</v>
      </c>
      <c r="S168" s="836">
        <v>0.5649240860756457</v>
      </c>
      <c r="T168" s="836">
        <v>2.5000000000000001E-2</v>
      </c>
      <c r="U168" s="846">
        <v>3.7999999999999999E-2</v>
      </c>
      <c r="V168" s="847">
        <v>210</v>
      </c>
      <c r="W168" s="848">
        <v>1.5039999999999999E-3</v>
      </c>
      <c r="X168" s="848">
        <v>7.4999999999999997E-3</v>
      </c>
      <c r="Y168" s="849">
        <v>0</v>
      </c>
      <c r="Z168" s="850">
        <v>117</v>
      </c>
      <c r="AD168" s="952" t="s">
        <v>64</v>
      </c>
      <c r="AE168" s="947">
        <v>19</v>
      </c>
      <c r="AF168" s="923">
        <v>2014.7956303527531</v>
      </c>
      <c r="AG168" s="923">
        <v>12.081952747147499</v>
      </c>
      <c r="AH168" s="948">
        <v>6.2330000000000003E-2</v>
      </c>
      <c r="AI168" s="937">
        <v>126.33527975461681</v>
      </c>
      <c r="AJ168" s="937">
        <v>41.325299999999999</v>
      </c>
      <c r="AK168" s="792">
        <v>2.6162731357831728E-2</v>
      </c>
      <c r="AL168" s="923">
        <v>1.0811827221818036</v>
      </c>
      <c r="AM168" s="923">
        <v>0</v>
      </c>
      <c r="AN168" s="937">
        <v>42.406482722181799</v>
      </c>
      <c r="AO168" s="937">
        <v>168.74176247679861</v>
      </c>
      <c r="AP168" s="792">
        <v>0.78</v>
      </c>
      <c r="AQ168" s="937">
        <v>24.695843940521986</v>
      </c>
      <c r="AR168" s="886">
        <v>0</v>
      </c>
      <c r="AS168" s="923">
        <v>5.6947139982809709</v>
      </c>
      <c r="AT168" s="923">
        <v>34.327280404517829</v>
      </c>
      <c r="AU168" s="949">
        <v>2.6805599999999998</v>
      </c>
      <c r="AV168" s="944">
        <v>0.14389502246807465</v>
      </c>
      <c r="AW168" s="923">
        <v>0.38571924142702213</v>
      </c>
      <c r="AX168" s="23">
        <v>0</v>
      </c>
      <c r="AY168" s="937">
        <v>62.089403586466837</v>
      </c>
      <c r="AZ168" s="923" t="s">
        <v>63</v>
      </c>
      <c r="BA168" s="950">
        <v>62.089403586466837</v>
      </c>
      <c r="BB168" s="951">
        <v>168.74176247679861</v>
      </c>
      <c r="BL168" s="887"/>
      <c r="BN168" s="945"/>
    </row>
    <row r="169" spans="3:66">
      <c r="C169" s="841" t="s">
        <v>235</v>
      </c>
      <c r="D169" s="842" t="s">
        <v>65</v>
      </c>
      <c r="E169" s="842">
        <v>497</v>
      </c>
      <c r="F169" s="830">
        <v>630.82799999999997</v>
      </c>
      <c r="G169" s="830">
        <v>2025</v>
      </c>
      <c r="H169" s="830">
        <v>5</v>
      </c>
      <c r="I169" s="830">
        <v>2030</v>
      </c>
      <c r="J169" s="830">
        <v>40</v>
      </c>
      <c r="K169" s="843">
        <v>2179.6425455634326</v>
      </c>
      <c r="L169" s="843">
        <v>2.6805599999999998</v>
      </c>
      <c r="M169" s="844">
        <v>0</v>
      </c>
      <c r="N169" s="844">
        <v>1</v>
      </c>
      <c r="O169" s="845">
        <v>41.325299999999999</v>
      </c>
      <c r="P169" s="844">
        <v>0</v>
      </c>
      <c r="Q169" s="845">
        <v>12.081952747147499</v>
      </c>
      <c r="R169" s="829">
        <v>6058.119999999999</v>
      </c>
      <c r="S169" s="836">
        <v>0.5649240860756457</v>
      </c>
      <c r="T169" s="836">
        <v>2.5000000000000001E-2</v>
      </c>
      <c r="U169" s="846">
        <v>3.7999999999999999E-2</v>
      </c>
      <c r="V169" s="847">
        <v>210</v>
      </c>
      <c r="W169" s="848">
        <v>1.5039999999999999E-3</v>
      </c>
      <c r="X169" s="848">
        <v>7.4999999999999997E-3</v>
      </c>
      <c r="Y169" s="849">
        <v>0</v>
      </c>
      <c r="Z169" s="850">
        <v>117</v>
      </c>
      <c r="AD169" s="952" t="s">
        <v>65</v>
      </c>
      <c r="AE169" s="947">
        <v>497</v>
      </c>
      <c r="AF169" s="923">
        <v>2179.6425455634326</v>
      </c>
      <c r="AG169" s="923">
        <v>12.081952747147499</v>
      </c>
      <c r="AH169" s="948">
        <v>6.2330000000000003E-2</v>
      </c>
      <c r="AI169" s="937">
        <v>136.61018797969848</v>
      </c>
      <c r="AJ169" s="937">
        <v>41.325299999999999</v>
      </c>
      <c r="AK169" s="792">
        <v>2.6162731357831728E-2</v>
      </c>
      <c r="AL169" s="923">
        <v>1.0811827221818036</v>
      </c>
      <c r="AM169" s="923">
        <v>0</v>
      </c>
      <c r="AN169" s="937">
        <v>42.406482722181799</v>
      </c>
      <c r="AO169" s="937">
        <v>179.01667070188029</v>
      </c>
      <c r="AP169" s="792">
        <v>0.78</v>
      </c>
      <c r="AQ169" s="937">
        <v>26.199606413458653</v>
      </c>
      <c r="AR169" s="886">
        <v>0</v>
      </c>
      <c r="AS169" s="923">
        <v>6.7601746648887975</v>
      </c>
      <c r="AT169" s="923">
        <v>40.953949340856113</v>
      </c>
      <c r="AU169" s="949">
        <v>2.6805599999999998</v>
      </c>
      <c r="AV169" s="944">
        <v>0.14389502246807465</v>
      </c>
      <c r="AW169" s="923">
        <v>0.38571924142702213</v>
      </c>
      <c r="AX169" s="23">
        <v>0</v>
      </c>
      <c r="AY169" s="937">
        <v>70.219834995741792</v>
      </c>
      <c r="AZ169" s="923" t="s">
        <v>63</v>
      </c>
      <c r="BA169" s="950">
        <v>70.219834995741792</v>
      </c>
      <c r="BB169" s="951">
        <v>179.01667070188029</v>
      </c>
      <c r="BL169" s="887"/>
      <c r="BN169" s="945"/>
    </row>
    <row r="170" spans="3:66">
      <c r="C170" s="841" t="s">
        <v>236</v>
      </c>
      <c r="D170" s="842" t="s">
        <v>56</v>
      </c>
      <c r="E170" s="842">
        <v>2353</v>
      </c>
      <c r="F170" s="830">
        <v>611.35799999999995</v>
      </c>
      <c r="G170" s="830">
        <v>2025</v>
      </c>
      <c r="H170" s="830">
        <v>5</v>
      </c>
      <c r="I170" s="830">
        <v>2030</v>
      </c>
      <c r="J170" s="830">
        <v>40</v>
      </c>
      <c r="K170" s="843">
        <v>1904.8976868789664</v>
      </c>
      <c r="L170" s="843">
        <v>2.6805599999999998</v>
      </c>
      <c r="M170" s="844">
        <v>0</v>
      </c>
      <c r="N170" s="844">
        <v>1</v>
      </c>
      <c r="O170" s="845">
        <v>41.325299999999999</v>
      </c>
      <c r="P170" s="844">
        <v>0</v>
      </c>
      <c r="Q170" s="845">
        <v>12.081952747147499</v>
      </c>
      <c r="R170" s="829">
        <v>6033.96</v>
      </c>
      <c r="S170" s="836">
        <v>0.5649240860756457</v>
      </c>
      <c r="T170" s="836">
        <v>2.5000000000000001E-2</v>
      </c>
      <c r="U170" s="846">
        <v>3.7999999999999999E-2</v>
      </c>
      <c r="V170" s="847">
        <v>210</v>
      </c>
      <c r="W170" s="848">
        <v>1.5039999999999999E-3</v>
      </c>
      <c r="X170" s="848">
        <v>7.4999999999999997E-3</v>
      </c>
      <c r="Y170" s="849">
        <v>0</v>
      </c>
      <c r="Z170" s="850">
        <v>117</v>
      </c>
      <c r="AD170" s="952" t="s">
        <v>56</v>
      </c>
      <c r="AE170" s="947">
        <v>2353</v>
      </c>
      <c r="AF170" s="923">
        <v>1904.8976868789664</v>
      </c>
      <c r="AG170" s="923">
        <v>12.081952747147499</v>
      </c>
      <c r="AH170" s="948">
        <v>6.2330000000000003E-2</v>
      </c>
      <c r="AI170" s="937">
        <v>119.48534093789569</v>
      </c>
      <c r="AJ170" s="937">
        <v>41.325299999999999</v>
      </c>
      <c r="AK170" s="792">
        <v>2.6162731357831728E-2</v>
      </c>
      <c r="AL170" s="923">
        <v>1.0811827221818036</v>
      </c>
      <c r="AM170" s="923">
        <v>0</v>
      </c>
      <c r="AN170" s="937">
        <v>42.406482722181799</v>
      </c>
      <c r="AO170" s="937">
        <v>161.89182366007748</v>
      </c>
      <c r="AP170" s="792">
        <v>0.78</v>
      </c>
      <c r="AQ170" s="937">
        <v>23.693335625230869</v>
      </c>
      <c r="AR170" s="886">
        <v>0</v>
      </c>
      <c r="AS170" s="923">
        <v>5.10157128434897</v>
      </c>
      <c r="AT170" s="923">
        <v>30.782677066910306</v>
      </c>
      <c r="AU170" s="949">
        <v>2.6805599999999998</v>
      </c>
      <c r="AV170" s="944">
        <v>0.14389502246807465</v>
      </c>
      <c r="AW170" s="923">
        <v>0.38571924142702213</v>
      </c>
      <c r="AX170" s="23">
        <v>0</v>
      </c>
      <c r="AY170" s="937">
        <v>57.542291933568194</v>
      </c>
      <c r="AZ170" s="923" t="s">
        <v>63</v>
      </c>
      <c r="BA170" s="950">
        <v>57.542291933568194</v>
      </c>
      <c r="BB170" s="951">
        <v>161.89182366007748</v>
      </c>
      <c r="BL170" s="887"/>
      <c r="BN170" s="945"/>
    </row>
    <row r="171" spans="3:66">
      <c r="C171" s="841" t="s">
        <v>237</v>
      </c>
      <c r="D171" s="842" t="s">
        <v>66</v>
      </c>
      <c r="E171" s="842">
        <v>2814</v>
      </c>
      <c r="F171" s="830">
        <v>593.18600000000004</v>
      </c>
      <c r="G171" s="830">
        <v>2025</v>
      </c>
      <c r="H171" s="830">
        <v>5</v>
      </c>
      <c r="I171" s="830">
        <v>2030</v>
      </c>
      <c r="J171" s="830">
        <v>40</v>
      </c>
      <c r="K171" s="843">
        <v>1849.9487151420731</v>
      </c>
      <c r="L171" s="843">
        <v>2.6805599999999998</v>
      </c>
      <c r="M171" s="844">
        <v>0</v>
      </c>
      <c r="N171" s="844">
        <v>1</v>
      </c>
      <c r="O171" s="845">
        <v>41.325299999999999</v>
      </c>
      <c r="P171" s="844">
        <v>0</v>
      </c>
      <c r="Q171" s="845">
        <v>12.081952747147499</v>
      </c>
      <c r="R171" s="829">
        <v>6058.119999999999</v>
      </c>
      <c r="S171" s="836">
        <v>0.5649240860756457</v>
      </c>
      <c r="T171" s="836">
        <v>2.5000000000000001E-2</v>
      </c>
      <c r="U171" s="846">
        <v>3.7999999999999999E-2</v>
      </c>
      <c r="V171" s="847">
        <v>210</v>
      </c>
      <c r="W171" s="848">
        <v>1.5039999999999999E-3</v>
      </c>
      <c r="X171" s="848">
        <v>7.4999999999999997E-3</v>
      </c>
      <c r="Y171" s="849">
        <v>0</v>
      </c>
      <c r="Z171" s="850">
        <v>117</v>
      </c>
      <c r="AD171" s="952" t="s">
        <v>66</v>
      </c>
      <c r="AE171" s="947">
        <v>2814</v>
      </c>
      <c r="AF171" s="923">
        <v>1849.9487151420731</v>
      </c>
      <c r="AG171" s="923">
        <v>12.081952747147499</v>
      </c>
      <c r="AH171" s="948">
        <v>6.2330000000000003E-2</v>
      </c>
      <c r="AI171" s="937">
        <v>116.06037152953512</v>
      </c>
      <c r="AJ171" s="937">
        <v>41.325299999999999</v>
      </c>
      <c r="AK171" s="792">
        <v>2.6162731357831728E-2</v>
      </c>
      <c r="AL171" s="923">
        <v>1.0811827221818036</v>
      </c>
      <c r="AM171" s="923">
        <v>60.337595725055991</v>
      </c>
      <c r="AN171" s="937">
        <v>102.7440784472378</v>
      </c>
      <c r="AO171" s="937">
        <v>218.8044499767729</v>
      </c>
      <c r="AP171" s="792">
        <v>0.78</v>
      </c>
      <c r="AQ171" s="937">
        <v>32.022662741009967</v>
      </c>
      <c r="AR171" s="886">
        <v>0</v>
      </c>
      <c r="AS171" s="923">
        <v>5.7200873382155413</v>
      </c>
      <c r="AT171" s="923">
        <v>34.65297550539033</v>
      </c>
      <c r="AU171" s="949">
        <v>2.6805599999999998</v>
      </c>
      <c r="AV171" s="944">
        <v>0.14389502246807465</v>
      </c>
      <c r="AW171" s="923">
        <v>0.38571924142702213</v>
      </c>
      <c r="AX171" s="23">
        <v>0</v>
      </c>
      <c r="AY171" s="937">
        <v>69.741917487827322</v>
      </c>
      <c r="AZ171" s="923" t="s">
        <v>63</v>
      </c>
      <c r="BA171" s="950">
        <v>69.741917487827322</v>
      </c>
      <c r="BB171" s="951">
        <v>218.8044499767729</v>
      </c>
      <c r="BL171" s="887"/>
      <c r="BN171" s="945"/>
    </row>
    <row r="172" spans="3:66">
      <c r="C172" s="841" t="s">
        <v>61</v>
      </c>
      <c r="D172" s="842" t="s">
        <v>67</v>
      </c>
      <c r="E172" s="842">
        <v>4225</v>
      </c>
      <c r="F172" s="830">
        <v>560.08699999999999</v>
      </c>
      <c r="G172" s="830">
        <v>2025</v>
      </c>
      <c r="H172" s="830">
        <v>5</v>
      </c>
      <c r="I172" s="830">
        <v>2030</v>
      </c>
      <c r="J172" s="830">
        <v>40</v>
      </c>
      <c r="K172" s="843">
        <v>1813.3160673174775</v>
      </c>
      <c r="L172" s="843">
        <v>2.6805599999999998</v>
      </c>
      <c r="M172" s="844">
        <v>0</v>
      </c>
      <c r="N172" s="844">
        <v>1</v>
      </c>
      <c r="O172" s="845">
        <v>41.325299999999999</v>
      </c>
      <c r="P172" s="844">
        <v>0</v>
      </c>
      <c r="Q172" s="845">
        <v>12.081952747147499</v>
      </c>
      <c r="R172" s="829">
        <v>6076.24</v>
      </c>
      <c r="S172" s="836">
        <v>0.5649240860756457</v>
      </c>
      <c r="T172" s="836">
        <v>2.5000000000000001E-2</v>
      </c>
      <c r="U172" s="846">
        <v>3.7999999999999999E-2</v>
      </c>
      <c r="V172" s="847">
        <v>210</v>
      </c>
      <c r="W172" s="848">
        <v>1.5039999999999999E-3</v>
      </c>
      <c r="X172" s="848">
        <v>7.4999999999999997E-3</v>
      </c>
      <c r="Y172" s="849">
        <v>0</v>
      </c>
      <c r="Z172" s="850">
        <v>117</v>
      </c>
      <c r="AD172" s="952" t="s">
        <v>67</v>
      </c>
      <c r="AE172" s="947">
        <v>4225</v>
      </c>
      <c r="AF172" s="923">
        <v>1813.3160673174775</v>
      </c>
      <c r="AG172" s="923">
        <v>12.081952747147499</v>
      </c>
      <c r="AH172" s="948">
        <v>6.2330000000000003E-2</v>
      </c>
      <c r="AI172" s="937">
        <v>113.77705859062807</v>
      </c>
      <c r="AJ172" s="937">
        <v>41.325299999999999</v>
      </c>
      <c r="AK172" s="792">
        <v>2.6162731357831728E-2</v>
      </c>
      <c r="AL172" s="923">
        <v>1.0811827221818036</v>
      </c>
      <c r="AM172" s="923">
        <v>9.2536638782400011</v>
      </c>
      <c r="AN172" s="937">
        <v>51.660146600421797</v>
      </c>
      <c r="AO172" s="937">
        <v>165.43720519104988</v>
      </c>
      <c r="AP172" s="792">
        <v>0.78</v>
      </c>
      <c r="AQ172" s="937">
        <v>24.212212444539556</v>
      </c>
      <c r="AR172" s="886">
        <v>0</v>
      </c>
      <c r="AS172" s="923">
        <v>5.716678296246049</v>
      </c>
      <c r="AT172" s="923">
        <v>34.735909330782093</v>
      </c>
      <c r="AU172" s="949">
        <v>2.6805599999999998</v>
      </c>
      <c r="AV172" s="944">
        <v>0.14389502246807465</v>
      </c>
      <c r="AW172" s="923">
        <v>0.38571924142702213</v>
      </c>
      <c r="AX172" s="23">
        <v>0</v>
      </c>
      <c r="AY172" s="937">
        <v>62.014401016748671</v>
      </c>
      <c r="AZ172" s="923" t="s">
        <v>63</v>
      </c>
      <c r="BA172" s="950">
        <v>62.014401016748671</v>
      </c>
      <c r="BB172" s="951">
        <v>165.43720519104988</v>
      </c>
      <c r="BL172" s="887"/>
      <c r="BN172" s="945"/>
    </row>
    <row r="173" spans="3:66">
      <c r="C173" s="841" t="s">
        <v>238</v>
      </c>
      <c r="D173" s="842" t="s">
        <v>68</v>
      </c>
      <c r="E173" s="842">
        <v>6130</v>
      </c>
      <c r="F173" s="830">
        <v>525.04100000000005</v>
      </c>
      <c r="G173" s="830">
        <v>2025</v>
      </c>
      <c r="H173" s="830">
        <v>5</v>
      </c>
      <c r="I173" s="830">
        <v>2030</v>
      </c>
      <c r="J173" s="830">
        <v>40</v>
      </c>
      <c r="K173" s="843">
        <v>1813.3160673174775</v>
      </c>
      <c r="L173" s="843">
        <v>2.6805599999999998</v>
      </c>
      <c r="M173" s="844">
        <v>0</v>
      </c>
      <c r="N173" s="844">
        <v>1</v>
      </c>
      <c r="O173" s="845">
        <v>41.325299999999999</v>
      </c>
      <c r="P173" s="844">
        <v>0</v>
      </c>
      <c r="Q173" s="845">
        <v>12.081952747147499</v>
      </c>
      <c r="R173" s="829">
        <v>6076.24</v>
      </c>
      <c r="S173" s="836">
        <v>0.5649240860756457</v>
      </c>
      <c r="T173" s="836">
        <v>2.5000000000000001E-2</v>
      </c>
      <c r="U173" s="846">
        <v>3.7999999999999999E-2</v>
      </c>
      <c r="V173" s="847">
        <v>210</v>
      </c>
      <c r="W173" s="848">
        <v>1.5039999999999999E-3</v>
      </c>
      <c r="X173" s="848">
        <v>7.4999999999999997E-3</v>
      </c>
      <c r="Y173" s="849">
        <v>0</v>
      </c>
      <c r="Z173" s="850">
        <v>117</v>
      </c>
      <c r="AD173" s="952" t="s">
        <v>68</v>
      </c>
      <c r="AE173" s="947">
        <v>6130</v>
      </c>
      <c r="AF173" s="923">
        <v>1813.3160673174775</v>
      </c>
      <c r="AG173" s="923">
        <v>12.081952747147499</v>
      </c>
      <c r="AH173" s="948">
        <v>6.2330000000000003E-2</v>
      </c>
      <c r="AI173" s="937">
        <v>113.77705859062807</v>
      </c>
      <c r="AJ173" s="937">
        <v>41.325299999999999</v>
      </c>
      <c r="AK173" s="792">
        <v>2.6162731357831728E-2</v>
      </c>
      <c r="AL173" s="923">
        <v>1.0811827221818036</v>
      </c>
      <c r="AM173" s="923">
        <v>16.328674891008003</v>
      </c>
      <c r="AN173" s="937">
        <v>58.735157613189799</v>
      </c>
      <c r="AO173" s="937">
        <v>172.51221620381787</v>
      </c>
      <c r="AP173" s="792">
        <v>0.78</v>
      </c>
      <c r="AQ173" s="937">
        <v>25.24766072529825</v>
      </c>
      <c r="AR173" s="886">
        <v>0</v>
      </c>
      <c r="AS173" s="923">
        <v>4.944831658985902</v>
      </c>
      <c r="AT173" s="923">
        <v>30.045983919596498</v>
      </c>
      <c r="AU173" s="949">
        <v>2.6805599999999998</v>
      </c>
      <c r="AV173" s="944">
        <v>0.14389502246807465</v>
      </c>
      <c r="AW173" s="923">
        <v>0.38571924142702213</v>
      </c>
      <c r="AX173" s="23">
        <v>0</v>
      </c>
      <c r="AY173" s="937">
        <v>58.359923886321766</v>
      </c>
      <c r="AZ173" s="923" t="s">
        <v>63</v>
      </c>
      <c r="BA173" s="950">
        <v>58.359923886321766</v>
      </c>
      <c r="BB173" s="951">
        <v>172.51221620381787</v>
      </c>
      <c r="BL173" s="887"/>
      <c r="BN173" s="945"/>
    </row>
    <row r="174" spans="3:66">
      <c r="C174" s="826" t="s">
        <v>18</v>
      </c>
      <c r="D174" s="827" t="s">
        <v>106</v>
      </c>
      <c r="E174" s="827">
        <v>0</v>
      </c>
      <c r="F174" s="852">
        <v>1227</v>
      </c>
      <c r="G174" s="853">
        <v>2025</v>
      </c>
      <c r="H174" s="854">
        <v>5</v>
      </c>
      <c r="I174" s="855">
        <v>2030</v>
      </c>
      <c r="J174" s="853">
        <v>40</v>
      </c>
      <c r="K174" s="856">
        <v>1517.8449349907103</v>
      </c>
      <c r="L174" s="856">
        <v>2.2338</v>
      </c>
      <c r="M174" s="857">
        <v>0</v>
      </c>
      <c r="N174" s="857">
        <v>1</v>
      </c>
      <c r="O174" s="858">
        <v>34.065449999999998</v>
      </c>
      <c r="P174" s="857">
        <v>0</v>
      </c>
      <c r="Q174" s="858">
        <v>11.885996697616648</v>
      </c>
      <c r="R174" s="852">
        <v>6122</v>
      </c>
      <c r="S174" s="859">
        <v>0.55735731458622995</v>
      </c>
      <c r="T174" s="859">
        <v>2.5000000000000001E-2</v>
      </c>
      <c r="U174" s="860">
        <v>3.7999999999999999E-2</v>
      </c>
      <c r="V174" s="861">
        <v>210</v>
      </c>
      <c r="W174" s="862">
        <v>1.5039999999999999E-3</v>
      </c>
      <c r="X174" s="862">
        <v>7.4999999999999997E-3</v>
      </c>
      <c r="Y174" s="863">
        <v>0</v>
      </c>
      <c r="Z174" s="696">
        <v>117</v>
      </c>
      <c r="AD174" s="946" t="s">
        <v>106</v>
      </c>
      <c r="AE174" s="947">
        <v>0</v>
      </c>
      <c r="AF174" s="923">
        <v>1517.8449349907103</v>
      </c>
      <c r="AG174" s="923">
        <v>11.885996697616648</v>
      </c>
      <c r="AH174" s="948">
        <v>6.234E-2</v>
      </c>
      <c r="AI174" s="937">
        <v>95.363426281450302</v>
      </c>
      <c r="AJ174" s="937">
        <v>34.065449999999998</v>
      </c>
      <c r="AK174" s="792">
        <v>2.6162731357831728E-2</v>
      </c>
      <c r="AL174" s="923">
        <v>0.89124521693364878</v>
      </c>
      <c r="AM174" s="923">
        <v>0</v>
      </c>
      <c r="AN174" s="937">
        <v>34.956695216933646</v>
      </c>
      <c r="AO174" s="937">
        <v>130.32012149838394</v>
      </c>
      <c r="AP174" s="792">
        <v>0.78</v>
      </c>
      <c r="AQ174" s="937">
        <v>19.072725895443149</v>
      </c>
      <c r="AR174" s="886">
        <v>0</v>
      </c>
      <c r="AS174" s="923">
        <v>5.6147516544049472</v>
      </c>
      <c r="AT174" s="923">
        <v>34.373509628267094</v>
      </c>
      <c r="AU174" s="949">
        <v>2.2338</v>
      </c>
      <c r="AV174" s="944">
        <v>0.14389502246807465</v>
      </c>
      <c r="AW174" s="923">
        <v>0.32143270118918515</v>
      </c>
      <c r="AX174" s="23">
        <v>0</v>
      </c>
      <c r="AY174" s="937">
        <v>56.001468224899433</v>
      </c>
      <c r="AZ174" s="923" t="s">
        <v>63</v>
      </c>
      <c r="BA174" s="950">
        <v>56.001468224899433</v>
      </c>
      <c r="BB174" s="951">
        <v>130.32012149838394</v>
      </c>
      <c r="BL174" s="887"/>
      <c r="BN174" s="945"/>
    </row>
    <row r="175" spans="3:66">
      <c r="C175" s="841" t="s">
        <v>234</v>
      </c>
      <c r="D175" s="842" t="s">
        <v>64</v>
      </c>
      <c r="E175" s="842">
        <v>19</v>
      </c>
      <c r="F175" s="830">
        <v>1239.27</v>
      </c>
      <c r="G175" s="830">
        <v>2025</v>
      </c>
      <c r="H175" s="830">
        <v>5</v>
      </c>
      <c r="I175" s="830">
        <v>2030</v>
      </c>
      <c r="J175" s="830">
        <v>40</v>
      </c>
      <c r="K175" s="843">
        <v>1669.6294284897815</v>
      </c>
      <c r="L175" s="843">
        <v>2.2338</v>
      </c>
      <c r="M175" s="844">
        <v>0</v>
      </c>
      <c r="N175" s="844">
        <v>1</v>
      </c>
      <c r="O175" s="845">
        <v>34.065449999999998</v>
      </c>
      <c r="P175" s="844">
        <v>0</v>
      </c>
      <c r="Q175" s="845">
        <v>11.885996697616648</v>
      </c>
      <c r="R175" s="829">
        <v>6109.7560000000003</v>
      </c>
      <c r="S175" s="836">
        <v>0.55735731458622995</v>
      </c>
      <c r="T175" s="836">
        <v>2.5000000000000001E-2</v>
      </c>
      <c r="U175" s="846">
        <v>3.7999999999999999E-2</v>
      </c>
      <c r="V175" s="847">
        <v>210</v>
      </c>
      <c r="W175" s="848">
        <v>1.5039999999999999E-3</v>
      </c>
      <c r="X175" s="848">
        <v>7.4999999999999997E-3</v>
      </c>
      <c r="Y175" s="849">
        <v>0</v>
      </c>
      <c r="Z175" s="850">
        <v>117</v>
      </c>
      <c r="AD175" s="952" t="s">
        <v>64</v>
      </c>
      <c r="AE175" s="947">
        <v>19</v>
      </c>
      <c r="AF175" s="923">
        <v>1669.6294284897815</v>
      </c>
      <c r="AG175" s="923">
        <v>11.885996697616648</v>
      </c>
      <c r="AH175" s="948">
        <v>6.234E-2</v>
      </c>
      <c r="AI175" s="937">
        <v>104.82567160618241</v>
      </c>
      <c r="AJ175" s="937">
        <v>34.065449999999998</v>
      </c>
      <c r="AK175" s="792">
        <v>2.6162731357831728E-2</v>
      </c>
      <c r="AL175" s="923">
        <v>0.89124521693364878</v>
      </c>
      <c r="AM175" s="923">
        <v>0</v>
      </c>
      <c r="AN175" s="937">
        <v>34.956695216933646</v>
      </c>
      <c r="AO175" s="937">
        <v>139.78236682311606</v>
      </c>
      <c r="AP175" s="792">
        <v>0.78</v>
      </c>
      <c r="AQ175" s="937">
        <v>20.457552807504399</v>
      </c>
      <c r="AR175" s="886">
        <v>0</v>
      </c>
      <c r="AS175" s="923">
        <v>5.6947139982809709</v>
      </c>
      <c r="AT175" s="923">
        <v>34.79331301928115</v>
      </c>
      <c r="AU175" s="949">
        <v>2.2338</v>
      </c>
      <c r="AV175" s="944">
        <v>0.14389502246807465</v>
      </c>
      <c r="AW175" s="923">
        <v>0.32143270118918515</v>
      </c>
      <c r="AX175" s="23">
        <v>0</v>
      </c>
      <c r="AY175" s="937">
        <v>57.80609852797474</v>
      </c>
      <c r="AZ175" s="923" t="s">
        <v>63</v>
      </c>
      <c r="BA175" s="950">
        <v>57.80609852797474</v>
      </c>
      <c r="BB175" s="951">
        <v>139.78236682311606</v>
      </c>
      <c r="BL175" s="887"/>
      <c r="BN175" s="945"/>
    </row>
    <row r="176" spans="3:66">
      <c r="C176" s="841" t="s">
        <v>235</v>
      </c>
      <c r="D176" s="842" t="s">
        <v>65</v>
      </c>
      <c r="E176" s="842">
        <v>497</v>
      </c>
      <c r="F176" s="830">
        <v>1192.644</v>
      </c>
      <c r="G176" s="830">
        <v>2025</v>
      </c>
      <c r="H176" s="830">
        <v>5</v>
      </c>
      <c r="I176" s="830">
        <v>2030</v>
      </c>
      <c r="J176" s="830">
        <v>40</v>
      </c>
      <c r="K176" s="843">
        <v>1806.2354726389451</v>
      </c>
      <c r="L176" s="843">
        <v>2.2338</v>
      </c>
      <c r="M176" s="844">
        <v>0</v>
      </c>
      <c r="N176" s="844">
        <v>1</v>
      </c>
      <c r="O176" s="845">
        <v>34.065449999999998</v>
      </c>
      <c r="P176" s="844">
        <v>0</v>
      </c>
      <c r="Q176" s="845">
        <v>11.885996697616648</v>
      </c>
      <c r="R176" s="829">
        <v>6140.3659999999991</v>
      </c>
      <c r="S176" s="836">
        <v>0.55735731458622995</v>
      </c>
      <c r="T176" s="836">
        <v>2.5000000000000001E-2</v>
      </c>
      <c r="U176" s="846">
        <v>3.7999999999999999E-2</v>
      </c>
      <c r="V176" s="847">
        <v>210</v>
      </c>
      <c r="W176" s="848">
        <v>1.5039999999999999E-3</v>
      </c>
      <c r="X176" s="848">
        <v>7.4999999999999997E-3</v>
      </c>
      <c r="Y176" s="849">
        <v>0</v>
      </c>
      <c r="Z176" s="850">
        <v>117</v>
      </c>
      <c r="AD176" s="952" t="s">
        <v>65</v>
      </c>
      <c r="AE176" s="947">
        <v>497</v>
      </c>
      <c r="AF176" s="923">
        <v>1806.2354726389451</v>
      </c>
      <c r="AG176" s="923">
        <v>11.885996697616648</v>
      </c>
      <c r="AH176" s="948">
        <v>6.234E-2</v>
      </c>
      <c r="AI176" s="937">
        <v>113.34169239844127</v>
      </c>
      <c r="AJ176" s="937">
        <v>34.065449999999998</v>
      </c>
      <c r="AK176" s="792">
        <v>2.6162731357831728E-2</v>
      </c>
      <c r="AL176" s="923">
        <v>0.89124521693364878</v>
      </c>
      <c r="AM176" s="923">
        <v>0</v>
      </c>
      <c r="AN176" s="937">
        <v>34.956695216933646</v>
      </c>
      <c r="AO176" s="937">
        <v>148.29838761537491</v>
      </c>
      <c r="AP176" s="792">
        <v>0.78</v>
      </c>
      <c r="AQ176" s="937">
        <v>21.703897028359517</v>
      </c>
      <c r="AR176" s="886">
        <v>0</v>
      </c>
      <c r="AS176" s="923">
        <v>6.7601746648887975</v>
      </c>
      <c r="AT176" s="923">
        <v>41.509946666344561</v>
      </c>
      <c r="AU176" s="949">
        <v>2.2338</v>
      </c>
      <c r="AV176" s="944">
        <v>0.14389502246807465</v>
      </c>
      <c r="AW176" s="923">
        <v>0.32143270118918515</v>
      </c>
      <c r="AX176" s="23">
        <v>0</v>
      </c>
      <c r="AY176" s="937">
        <v>65.769076395893265</v>
      </c>
      <c r="AZ176" s="923" t="s">
        <v>63</v>
      </c>
      <c r="BA176" s="950">
        <v>65.769076395893265</v>
      </c>
      <c r="BB176" s="951">
        <v>148.29838761537491</v>
      </c>
      <c r="BL176" s="887"/>
      <c r="BN176" s="945"/>
    </row>
    <row r="177" spans="3:66">
      <c r="C177" s="841" t="s">
        <v>236</v>
      </c>
      <c r="D177" s="842" t="s">
        <v>56</v>
      </c>
      <c r="E177" s="842">
        <v>2353</v>
      </c>
      <c r="F177" s="830">
        <v>1155.8339999999998</v>
      </c>
      <c r="G177" s="830">
        <v>2025</v>
      </c>
      <c r="H177" s="830">
        <v>5</v>
      </c>
      <c r="I177" s="830">
        <v>2030</v>
      </c>
      <c r="J177" s="830">
        <v>40</v>
      </c>
      <c r="K177" s="843">
        <v>1578.5587323903387</v>
      </c>
      <c r="L177" s="843">
        <v>2.2338</v>
      </c>
      <c r="M177" s="844">
        <v>0</v>
      </c>
      <c r="N177" s="844">
        <v>1</v>
      </c>
      <c r="O177" s="845">
        <v>34.065449999999998</v>
      </c>
      <c r="P177" s="844">
        <v>0</v>
      </c>
      <c r="Q177" s="845">
        <v>11.885996697616648</v>
      </c>
      <c r="R177" s="829">
        <v>6115.8779999999997</v>
      </c>
      <c r="S177" s="836">
        <v>0.55735731458622995</v>
      </c>
      <c r="T177" s="836">
        <v>2.5000000000000001E-2</v>
      </c>
      <c r="U177" s="846">
        <v>3.7999999999999999E-2</v>
      </c>
      <c r="V177" s="847">
        <v>210</v>
      </c>
      <c r="W177" s="848">
        <v>1.5039999999999999E-3</v>
      </c>
      <c r="X177" s="848">
        <v>7.4999999999999997E-3</v>
      </c>
      <c r="Y177" s="849">
        <v>0</v>
      </c>
      <c r="Z177" s="850">
        <v>117</v>
      </c>
      <c r="AD177" s="952" t="s">
        <v>56</v>
      </c>
      <c r="AE177" s="947">
        <v>2353</v>
      </c>
      <c r="AF177" s="923">
        <v>1578.5587323903387</v>
      </c>
      <c r="AG177" s="923">
        <v>11.885996697616648</v>
      </c>
      <c r="AH177" s="948">
        <v>6.234E-2</v>
      </c>
      <c r="AI177" s="937">
        <v>99.14832441134314</v>
      </c>
      <c r="AJ177" s="937">
        <v>34.065449999999998</v>
      </c>
      <c r="AK177" s="792">
        <v>2.6162731357831728E-2</v>
      </c>
      <c r="AL177" s="923">
        <v>0.89124521693364878</v>
      </c>
      <c r="AM177" s="923">
        <v>0</v>
      </c>
      <c r="AN177" s="937">
        <v>34.956695216933646</v>
      </c>
      <c r="AO177" s="937">
        <v>134.10501962827678</v>
      </c>
      <c r="AP177" s="792">
        <v>0.78</v>
      </c>
      <c r="AQ177" s="937">
        <v>19.626656660267646</v>
      </c>
      <c r="AR177" s="886">
        <v>0</v>
      </c>
      <c r="AS177" s="923">
        <v>5.10157128434897</v>
      </c>
      <c r="AT177" s="923">
        <v>31.200587583381612</v>
      </c>
      <c r="AU177" s="949">
        <v>2.2338</v>
      </c>
      <c r="AV177" s="944">
        <v>0.14389502246807465</v>
      </c>
      <c r="AW177" s="923">
        <v>0.32143270118918515</v>
      </c>
      <c r="AX177" s="23">
        <v>0</v>
      </c>
      <c r="AY177" s="937">
        <v>53.382476944838452</v>
      </c>
      <c r="AZ177" s="923" t="s">
        <v>63</v>
      </c>
      <c r="BA177" s="950">
        <v>53.382476944838452</v>
      </c>
      <c r="BB177" s="951">
        <v>134.10501962827678</v>
      </c>
      <c r="BL177" s="887"/>
      <c r="BN177" s="945"/>
    </row>
    <row r="178" spans="3:66">
      <c r="C178" s="841" t="s">
        <v>237</v>
      </c>
      <c r="D178" s="842" t="s">
        <v>66</v>
      </c>
      <c r="E178" s="842">
        <v>2814</v>
      </c>
      <c r="F178" s="830">
        <v>1121.4780000000001</v>
      </c>
      <c r="G178" s="830">
        <v>2025</v>
      </c>
      <c r="H178" s="830">
        <v>5</v>
      </c>
      <c r="I178" s="830">
        <v>2030</v>
      </c>
      <c r="J178" s="830">
        <v>40</v>
      </c>
      <c r="K178" s="843">
        <v>1533.0233843406174</v>
      </c>
      <c r="L178" s="843">
        <v>2.2338</v>
      </c>
      <c r="M178" s="844">
        <v>0</v>
      </c>
      <c r="N178" s="844">
        <v>1</v>
      </c>
      <c r="O178" s="845">
        <v>34.065449999999998</v>
      </c>
      <c r="P178" s="844">
        <v>0</v>
      </c>
      <c r="Q178" s="845">
        <v>11.885996697616648</v>
      </c>
      <c r="R178" s="829">
        <v>6140.3659999999991</v>
      </c>
      <c r="S178" s="836">
        <v>0.55735731458622995</v>
      </c>
      <c r="T178" s="836">
        <v>2.5000000000000001E-2</v>
      </c>
      <c r="U178" s="846">
        <v>3.7999999999999999E-2</v>
      </c>
      <c r="V178" s="847">
        <v>210</v>
      </c>
      <c r="W178" s="848">
        <v>1.5039999999999999E-3</v>
      </c>
      <c r="X178" s="848">
        <v>7.4999999999999997E-3</v>
      </c>
      <c r="Y178" s="849">
        <v>0</v>
      </c>
      <c r="Z178" s="850">
        <v>117</v>
      </c>
      <c r="AD178" s="952" t="s">
        <v>66</v>
      </c>
      <c r="AE178" s="947">
        <v>2814</v>
      </c>
      <c r="AF178" s="923">
        <v>1533.0233843406174</v>
      </c>
      <c r="AG178" s="923">
        <v>11.885996697616648</v>
      </c>
      <c r="AH178" s="948">
        <v>6.234E-2</v>
      </c>
      <c r="AI178" s="937">
        <v>96.309650813923525</v>
      </c>
      <c r="AJ178" s="937">
        <v>34.065449999999998</v>
      </c>
      <c r="AK178" s="792">
        <v>2.6162731357831728E-2</v>
      </c>
      <c r="AL178" s="923">
        <v>0.89124521693364878</v>
      </c>
      <c r="AM178" s="923">
        <v>61.156748514700801</v>
      </c>
      <c r="AN178" s="937">
        <v>96.113443731634447</v>
      </c>
      <c r="AO178" s="937">
        <v>192.42309454555797</v>
      </c>
      <c r="AP178" s="792">
        <v>0.78</v>
      </c>
      <c r="AQ178" s="937">
        <v>28.161675234978041</v>
      </c>
      <c r="AR178" s="886">
        <v>0</v>
      </c>
      <c r="AS178" s="923">
        <v>5.7200873382155413</v>
      </c>
      <c r="AT178" s="923">
        <v>35.12342980860921</v>
      </c>
      <c r="AU178" s="949">
        <v>2.2338</v>
      </c>
      <c r="AV178" s="944">
        <v>0.14389502246807465</v>
      </c>
      <c r="AW178" s="923">
        <v>0.32143270118918515</v>
      </c>
      <c r="AX178" s="23">
        <v>0</v>
      </c>
      <c r="AY178" s="937">
        <v>65.840337744776434</v>
      </c>
      <c r="AZ178" s="923" t="s">
        <v>63</v>
      </c>
      <c r="BA178" s="950">
        <v>65.840337744776434</v>
      </c>
      <c r="BB178" s="951">
        <v>192.42309454555797</v>
      </c>
      <c r="BL178" s="887"/>
      <c r="BN178" s="945"/>
    </row>
    <row r="179" spans="3:66">
      <c r="C179" s="841" t="s">
        <v>61</v>
      </c>
      <c r="D179" s="842" t="s">
        <v>67</v>
      </c>
      <c r="E179" s="842">
        <v>4225</v>
      </c>
      <c r="F179" s="830">
        <v>1058.9010000000001</v>
      </c>
      <c r="G179" s="830">
        <v>2025</v>
      </c>
      <c r="H179" s="830">
        <v>5</v>
      </c>
      <c r="I179" s="830">
        <v>2030</v>
      </c>
      <c r="J179" s="830">
        <v>40</v>
      </c>
      <c r="K179" s="843">
        <v>1502.6664856408031</v>
      </c>
      <c r="L179" s="843">
        <v>2.2338</v>
      </c>
      <c r="M179" s="844">
        <v>0</v>
      </c>
      <c r="N179" s="844">
        <v>1</v>
      </c>
      <c r="O179" s="845">
        <v>34.065449999999998</v>
      </c>
      <c r="P179" s="844">
        <v>0</v>
      </c>
      <c r="Q179" s="845">
        <v>11.885996697616648</v>
      </c>
      <c r="R179" s="829">
        <v>6158.732</v>
      </c>
      <c r="S179" s="836">
        <v>0.55735731458622995</v>
      </c>
      <c r="T179" s="836">
        <v>2.5000000000000001E-2</v>
      </c>
      <c r="U179" s="846">
        <v>3.7999999999999999E-2</v>
      </c>
      <c r="V179" s="847">
        <v>210</v>
      </c>
      <c r="W179" s="848">
        <v>1.5039999999999999E-3</v>
      </c>
      <c r="X179" s="848">
        <v>7.4999999999999997E-3</v>
      </c>
      <c r="Y179" s="849">
        <v>0</v>
      </c>
      <c r="Z179" s="850">
        <v>117</v>
      </c>
      <c r="AD179" s="952" t="s">
        <v>67</v>
      </c>
      <c r="AE179" s="947">
        <v>4225</v>
      </c>
      <c r="AF179" s="923">
        <v>1502.6664856408031</v>
      </c>
      <c r="AG179" s="923">
        <v>11.885996697616648</v>
      </c>
      <c r="AH179" s="948">
        <v>6.234E-2</v>
      </c>
      <c r="AI179" s="937">
        <v>94.417201748977092</v>
      </c>
      <c r="AJ179" s="937">
        <v>34.065449999999998</v>
      </c>
      <c r="AK179" s="792">
        <v>2.6162731357831728E-2</v>
      </c>
      <c r="AL179" s="923">
        <v>0.89124521693364878</v>
      </c>
      <c r="AM179" s="923">
        <v>9.3792930898320002</v>
      </c>
      <c r="AN179" s="937">
        <v>44.335988306765643</v>
      </c>
      <c r="AO179" s="937">
        <v>138.75319005574272</v>
      </c>
      <c r="AP179" s="792">
        <v>0.78</v>
      </c>
      <c r="AQ179" s="937">
        <v>20.306929817313943</v>
      </c>
      <c r="AR179" s="886">
        <v>0</v>
      </c>
      <c r="AS179" s="923">
        <v>5.716678296246049</v>
      </c>
      <c r="AT179" s="923">
        <v>35.20748955679602</v>
      </c>
      <c r="AU179" s="949">
        <v>2.2338</v>
      </c>
      <c r="AV179" s="944">
        <v>0.14389502246807465</v>
      </c>
      <c r="AW179" s="923">
        <v>0.32143270118918515</v>
      </c>
      <c r="AX179" s="23">
        <v>0</v>
      </c>
      <c r="AY179" s="937">
        <v>58.069652075299153</v>
      </c>
      <c r="AZ179" s="923" t="s">
        <v>63</v>
      </c>
      <c r="BA179" s="950">
        <v>58.069652075299153</v>
      </c>
      <c r="BB179" s="951">
        <v>138.75319005574272</v>
      </c>
      <c r="BL179" s="887"/>
      <c r="BN179" s="945"/>
    </row>
    <row r="180" spans="3:66">
      <c r="C180" s="841" t="s">
        <v>238</v>
      </c>
      <c r="D180" s="842" t="s">
        <v>68</v>
      </c>
      <c r="E180" s="842">
        <v>6130</v>
      </c>
      <c r="F180" s="830">
        <v>992.64300000000003</v>
      </c>
      <c r="G180" s="830">
        <v>2025</v>
      </c>
      <c r="H180" s="830">
        <v>5</v>
      </c>
      <c r="I180" s="830">
        <v>2030</v>
      </c>
      <c r="J180" s="830">
        <v>40</v>
      </c>
      <c r="K180" s="843">
        <v>1502.6664856408031</v>
      </c>
      <c r="L180" s="843">
        <v>2.2338</v>
      </c>
      <c r="M180" s="844">
        <v>0</v>
      </c>
      <c r="N180" s="844">
        <v>1</v>
      </c>
      <c r="O180" s="845">
        <v>34.065449999999998</v>
      </c>
      <c r="P180" s="844">
        <v>0</v>
      </c>
      <c r="Q180" s="845">
        <v>11.885996697616648</v>
      </c>
      <c r="R180" s="829">
        <v>6158.732</v>
      </c>
      <c r="S180" s="836">
        <v>0.55735731458622995</v>
      </c>
      <c r="T180" s="836">
        <v>2.5000000000000001E-2</v>
      </c>
      <c r="U180" s="846">
        <v>3.7999999999999999E-2</v>
      </c>
      <c r="V180" s="847">
        <v>210</v>
      </c>
      <c r="W180" s="848">
        <v>1.5039999999999999E-3</v>
      </c>
      <c r="X180" s="848">
        <v>7.4999999999999997E-3</v>
      </c>
      <c r="Y180" s="849">
        <v>0</v>
      </c>
      <c r="Z180" s="850">
        <v>117</v>
      </c>
      <c r="AD180" s="952" t="s">
        <v>68</v>
      </c>
      <c r="AE180" s="947">
        <v>6130</v>
      </c>
      <c r="AF180" s="923">
        <v>1502.6664856408031</v>
      </c>
      <c r="AG180" s="923">
        <v>11.885996697616648</v>
      </c>
      <c r="AH180" s="948">
        <v>6.234E-2</v>
      </c>
      <c r="AI180" s="937">
        <v>94.417201748977092</v>
      </c>
      <c r="AJ180" s="937">
        <v>34.065449999999998</v>
      </c>
      <c r="AK180" s="792">
        <v>2.6162731357831728E-2</v>
      </c>
      <c r="AL180" s="923">
        <v>0.89124521693364878</v>
      </c>
      <c r="AM180" s="923">
        <v>16.550355576614397</v>
      </c>
      <c r="AN180" s="937">
        <v>51.507050793548046</v>
      </c>
      <c r="AO180" s="937">
        <v>145.92425254252515</v>
      </c>
      <c r="AP180" s="792">
        <v>0.78</v>
      </c>
      <c r="AQ180" s="937">
        <v>21.356435508506781</v>
      </c>
      <c r="AR180" s="886">
        <v>0</v>
      </c>
      <c r="AS180" s="923">
        <v>4.944831658985902</v>
      </c>
      <c r="AT180" s="923">
        <v>30.453892972809566</v>
      </c>
      <c r="AU180" s="949">
        <v>2.2338</v>
      </c>
      <c r="AV180" s="944">
        <v>0.14389502246807465</v>
      </c>
      <c r="AW180" s="923">
        <v>0.32143270118918515</v>
      </c>
      <c r="AX180" s="23">
        <v>0</v>
      </c>
      <c r="AY180" s="937">
        <v>54.365561182505537</v>
      </c>
      <c r="AZ180" s="923" t="s">
        <v>63</v>
      </c>
      <c r="BA180" s="950">
        <v>54.365561182505537</v>
      </c>
      <c r="BB180" s="951">
        <v>145.92425254252515</v>
      </c>
      <c r="BL180" s="887"/>
      <c r="BN180" s="945"/>
    </row>
    <row r="181" spans="3:66">
      <c r="C181" s="826" t="s">
        <v>18</v>
      </c>
      <c r="D181" s="827" t="s">
        <v>107</v>
      </c>
      <c r="E181" s="827">
        <v>0</v>
      </c>
      <c r="F181" s="852">
        <v>565.47652173913048</v>
      </c>
      <c r="G181" s="853">
        <v>2025</v>
      </c>
      <c r="H181" s="854">
        <v>5</v>
      </c>
      <c r="I181" s="855">
        <v>2030</v>
      </c>
      <c r="J181" s="853">
        <v>40</v>
      </c>
      <c r="K181" s="856">
        <v>3260.8847664347982</v>
      </c>
      <c r="L181" s="856">
        <v>5.0260500000000006</v>
      </c>
      <c r="M181" s="857">
        <v>0</v>
      </c>
      <c r="N181" s="857">
        <v>1</v>
      </c>
      <c r="O181" s="858">
        <v>72.598500000000001</v>
      </c>
      <c r="P181" s="857">
        <v>0</v>
      </c>
      <c r="Q181" s="858">
        <v>65.279269304464421</v>
      </c>
      <c r="R181" s="852">
        <v>6743</v>
      </c>
      <c r="S181" s="859">
        <v>0.53165182242608799</v>
      </c>
      <c r="T181" s="859">
        <v>2.5000000000000001E-2</v>
      </c>
      <c r="U181" s="860">
        <v>3.7999999999999999E-2</v>
      </c>
      <c r="V181" s="861">
        <v>323.39999999999998</v>
      </c>
      <c r="W181" s="862">
        <v>1.5039999999999999E-3</v>
      </c>
      <c r="X181" s="862">
        <v>5.6249999999999998E-3</v>
      </c>
      <c r="Y181" s="863">
        <v>0</v>
      </c>
      <c r="Z181" s="696">
        <v>5.8204047217537891</v>
      </c>
      <c r="AD181" s="946" t="s">
        <v>107</v>
      </c>
      <c r="AE181" s="947">
        <v>0</v>
      </c>
      <c r="AF181" s="923">
        <v>3260.8847664347982</v>
      </c>
      <c r="AG181" s="923">
        <v>65.279269304464421</v>
      </c>
      <c r="AH181" s="948">
        <v>6.2330000000000003E-2</v>
      </c>
      <c r="AI181" s="937">
        <v>207.31980434762824</v>
      </c>
      <c r="AJ181" s="937">
        <v>72.598500000000001</v>
      </c>
      <c r="AK181" s="792">
        <v>5.5399999999999998E-2</v>
      </c>
      <c r="AL181" s="923">
        <v>4.0219569000000002</v>
      </c>
      <c r="AM181" s="923">
        <v>0</v>
      </c>
      <c r="AN181" s="937">
        <v>76.620456900000008</v>
      </c>
      <c r="AO181" s="937">
        <v>283.94026124762826</v>
      </c>
      <c r="AP181" s="792">
        <v>0.78</v>
      </c>
      <c r="AQ181" s="937">
        <v>41.555476707591062</v>
      </c>
      <c r="AR181" s="886">
        <v>0</v>
      </c>
      <c r="AS181" s="923">
        <v>5.6147516544049472</v>
      </c>
      <c r="AT181" s="923">
        <v>37.860270405652564</v>
      </c>
      <c r="AU181" s="949">
        <v>5.0260500000000006</v>
      </c>
      <c r="AV181" s="944">
        <v>0.11519703495348303</v>
      </c>
      <c r="AW181" s="923">
        <v>0.57898605752795351</v>
      </c>
      <c r="AX181" s="23">
        <v>0</v>
      </c>
      <c r="AY181" s="937">
        <v>85.02078317077158</v>
      </c>
      <c r="AZ181" s="923" t="s">
        <v>63</v>
      </c>
      <c r="BA181" s="950">
        <v>85.02078317077158</v>
      </c>
      <c r="BB181" s="951">
        <v>283.94026124762826</v>
      </c>
      <c r="BL181" s="887"/>
      <c r="BN181" s="945"/>
    </row>
    <row r="182" spans="3:66">
      <c r="C182" s="841" t="s">
        <v>234</v>
      </c>
      <c r="D182" s="842" t="s">
        <v>64</v>
      </c>
      <c r="E182" s="842">
        <v>19</v>
      </c>
      <c r="F182" s="830">
        <v>571.13128695652176</v>
      </c>
      <c r="G182" s="830">
        <v>2025</v>
      </c>
      <c r="H182" s="830">
        <v>5</v>
      </c>
      <c r="I182" s="830">
        <v>2030</v>
      </c>
      <c r="J182" s="830">
        <v>40</v>
      </c>
      <c r="K182" s="843">
        <v>3586.9732430782783</v>
      </c>
      <c r="L182" s="843">
        <v>5.0260500000000006</v>
      </c>
      <c r="M182" s="844">
        <v>0</v>
      </c>
      <c r="N182" s="844">
        <v>1</v>
      </c>
      <c r="O182" s="845">
        <v>72.598500000000001</v>
      </c>
      <c r="P182" s="844">
        <v>0</v>
      </c>
      <c r="Q182" s="845">
        <v>65.279269304464421</v>
      </c>
      <c r="R182" s="829">
        <v>6729.5140000000001</v>
      </c>
      <c r="S182" s="836">
        <v>0.53165182242608799</v>
      </c>
      <c r="T182" s="836">
        <v>2.5000000000000001E-2</v>
      </c>
      <c r="U182" s="846">
        <v>3.7999999999999999E-2</v>
      </c>
      <c r="V182" s="847">
        <v>323.39999999999998</v>
      </c>
      <c r="W182" s="848">
        <v>1.5039999999999999E-3</v>
      </c>
      <c r="X182" s="848">
        <v>5.6249999999999998E-3</v>
      </c>
      <c r="Y182" s="849">
        <v>0</v>
      </c>
      <c r="Z182" s="850">
        <v>5.8204047217537891</v>
      </c>
      <c r="AD182" s="952" t="s">
        <v>64</v>
      </c>
      <c r="AE182" s="947">
        <v>19</v>
      </c>
      <c r="AF182" s="923">
        <v>3586.9732430782783</v>
      </c>
      <c r="AG182" s="923">
        <v>65.279269304464421</v>
      </c>
      <c r="AH182" s="948">
        <v>6.2330000000000003E-2</v>
      </c>
      <c r="AI182" s="937">
        <v>227.64489909681637</v>
      </c>
      <c r="AJ182" s="937">
        <v>72.598500000000001</v>
      </c>
      <c r="AK182" s="792">
        <v>5.5399999999999998E-2</v>
      </c>
      <c r="AL182" s="923">
        <v>4.0219569000000002</v>
      </c>
      <c r="AM182" s="923">
        <v>0</v>
      </c>
      <c r="AN182" s="937">
        <v>76.620456900000008</v>
      </c>
      <c r="AO182" s="937">
        <v>304.26535599681637</v>
      </c>
      <c r="AP182" s="792">
        <v>0.78</v>
      </c>
      <c r="AQ182" s="937">
        <v>44.530112983962127</v>
      </c>
      <c r="AR182" s="886">
        <v>0</v>
      </c>
      <c r="AS182" s="923">
        <v>5.6947139982809709</v>
      </c>
      <c r="AT182" s="923">
        <v>38.322657577427769</v>
      </c>
      <c r="AU182" s="949">
        <v>5.0260500000000006</v>
      </c>
      <c r="AV182" s="944">
        <v>0.11519703495348303</v>
      </c>
      <c r="AW182" s="923">
        <v>0.57898605752795351</v>
      </c>
      <c r="AX182" s="23">
        <v>0</v>
      </c>
      <c r="AY182" s="937">
        <v>88.457806618917843</v>
      </c>
      <c r="AZ182" s="923" t="s">
        <v>63</v>
      </c>
      <c r="BA182" s="950">
        <v>88.457806618917843</v>
      </c>
      <c r="BB182" s="951">
        <v>304.26535599681637</v>
      </c>
      <c r="BL182" s="887"/>
      <c r="BN182" s="945"/>
    </row>
    <row r="183" spans="3:66">
      <c r="C183" s="841" t="s">
        <v>235</v>
      </c>
      <c r="D183" s="842" t="s">
        <v>65</v>
      </c>
      <c r="E183" s="842">
        <v>497</v>
      </c>
      <c r="F183" s="830">
        <v>549.64317913043476</v>
      </c>
      <c r="G183" s="830">
        <v>2025</v>
      </c>
      <c r="H183" s="830">
        <v>5</v>
      </c>
      <c r="I183" s="830">
        <v>2030</v>
      </c>
      <c r="J183" s="830">
        <v>40</v>
      </c>
      <c r="K183" s="843">
        <v>3880.4528720574094</v>
      </c>
      <c r="L183" s="843">
        <v>5.0260500000000006</v>
      </c>
      <c r="M183" s="844">
        <v>0</v>
      </c>
      <c r="N183" s="844">
        <v>1</v>
      </c>
      <c r="O183" s="845">
        <v>72.598500000000001</v>
      </c>
      <c r="P183" s="844">
        <v>0</v>
      </c>
      <c r="Q183" s="845">
        <v>65.279269304464421</v>
      </c>
      <c r="R183" s="829">
        <v>6763.2289999999994</v>
      </c>
      <c r="S183" s="836">
        <v>0.53165182242608799</v>
      </c>
      <c r="T183" s="836">
        <v>2.5000000000000001E-2</v>
      </c>
      <c r="U183" s="846">
        <v>3.7999999999999999E-2</v>
      </c>
      <c r="V183" s="847">
        <v>323.39999999999998</v>
      </c>
      <c r="W183" s="848">
        <v>1.5039999999999999E-3</v>
      </c>
      <c r="X183" s="848">
        <v>5.6249999999999998E-3</v>
      </c>
      <c r="Y183" s="849">
        <v>0</v>
      </c>
      <c r="Z183" s="850">
        <v>5.8204047217537891</v>
      </c>
      <c r="AD183" s="952" t="s">
        <v>65</v>
      </c>
      <c r="AE183" s="947">
        <v>497</v>
      </c>
      <c r="AF183" s="923">
        <v>3880.4528720574094</v>
      </c>
      <c r="AG183" s="923">
        <v>65.279269304464421</v>
      </c>
      <c r="AH183" s="948">
        <v>6.2330000000000003E-2</v>
      </c>
      <c r="AI183" s="937">
        <v>245.93748437108562</v>
      </c>
      <c r="AJ183" s="937">
        <v>72.598500000000001</v>
      </c>
      <c r="AK183" s="792">
        <v>5.5399999999999998E-2</v>
      </c>
      <c r="AL183" s="923">
        <v>4.0219569000000002</v>
      </c>
      <c r="AM183" s="923">
        <v>0</v>
      </c>
      <c r="AN183" s="937">
        <v>76.620456900000008</v>
      </c>
      <c r="AO183" s="937">
        <v>322.55794127108561</v>
      </c>
      <c r="AP183" s="792">
        <v>0.78</v>
      </c>
      <c r="AQ183" s="937">
        <v>47.207285632696056</v>
      </c>
      <c r="AR183" s="886">
        <v>0</v>
      </c>
      <c r="AS183" s="923">
        <v>6.7601746648887975</v>
      </c>
      <c r="AT183" s="923">
        <v>45.720609338641189</v>
      </c>
      <c r="AU183" s="949">
        <v>5.0260500000000006</v>
      </c>
      <c r="AV183" s="944">
        <v>0.11519703495348303</v>
      </c>
      <c r="AW183" s="923">
        <v>0.57898605752795351</v>
      </c>
      <c r="AX183" s="23">
        <v>0</v>
      </c>
      <c r="AY183" s="937">
        <v>98.532931028865207</v>
      </c>
      <c r="AZ183" s="923" t="s">
        <v>63</v>
      </c>
      <c r="BA183" s="950">
        <v>98.532931028865207</v>
      </c>
      <c r="BB183" s="951">
        <v>322.55794127108561</v>
      </c>
      <c r="BL183" s="887"/>
      <c r="BN183" s="945"/>
    </row>
    <row r="184" spans="3:66">
      <c r="C184" s="841" t="s">
        <v>236</v>
      </c>
      <c r="D184" s="842" t="s">
        <v>56</v>
      </c>
      <c r="E184" s="842">
        <v>2353</v>
      </c>
      <c r="F184" s="830">
        <v>532.6788834782609</v>
      </c>
      <c r="G184" s="830">
        <v>2025</v>
      </c>
      <c r="H184" s="830">
        <v>5</v>
      </c>
      <c r="I184" s="830">
        <v>2030</v>
      </c>
      <c r="J184" s="830">
        <v>40</v>
      </c>
      <c r="K184" s="843">
        <v>3391.3201570921901</v>
      </c>
      <c r="L184" s="843">
        <v>5.0260500000000006</v>
      </c>
      <c r="M184" s="844">
        <v>0</v>
      </c>
      <c r="N184" s="844">
        <v>1</v>
      </c>
      <c r="O184" s="845">
        <v>72.598500000000001</v>
      </c>
      <c r="P184" s="844">
        <v>0</v>
      </c>
      <c r="Q184" s="845">
        <v>65.279269304464421</v>
      </c>
      <c r="R184" s="829">
        <v>6736.2569999999996</v>
      </c>
      <c r="S184" s="836">
        <v>0.53165182242608799</v>
      </c>
      <c r="T184" s="836">
        <v>2.5000000000000001E-2</v>
      </c>
      <c r="U184" s="846">
        <v>3.7999999999999999E-2</v>
      </c>
      <c r="V184" s="847">
        <v>323.39999999999998</v>
      </c>
      <c r="W184" s="848">
        <v>1.5039999999999999E-3</v>
      </c>
      <c r="X184" s="848">
        <v>5.6249999999999998E-3</v>
      </c>
      <c r="Y184" s="849">
        <v>0</v>
      </c>
      <c r="Z184" s="850">
        <v>5.8204047217537891</v>
      </c>
      <c r="AD184" s="952" t="s">
        <v>56</v>
      </c>
      <c r="AE184" s="947">
        <v>2353</v>
      </c>
      <c r="AF184" s="923">
        <v>3391.3201570921901</v>
      </c>
      <c r="AG184" s="923">
        <v>65.279269304464421</v>
      </c>
      <c r="AH184" s="948">
        <v>6.2330000000000003E-2</v>
      </c>
      <c r="AI184" s="937">
        <v>215.44984224730348</v>
      </c>
      <c r="AJ184" s="937">
        <v>72.598500000000001</v>
      </c>
      <c r="AK184" s="792">
        <v>5.5399999999999998E-2</v>
      </c>
      <c r="AL184" s="923">
        <v>4.0219569000000002</v>
      </c>
      <c r="AM184" s="923">
        <v>0</v>
      </c>
      <c r="AN184" s="937">
        <v>76.620456900000008</v>
      </c>
      <c r="AO184" s="937">
        <v>292.0702991473035</v>
      </c>
      <c r="AP184" s="792">
        <v>0.78</v>
      </c>
      <c r="AQ184" s="937">
        <v>42.745331218139484</v>
      </c>
      <c r="AR184" s="886">
        <v>0</v>
      </c>
      <c r="AS184" s="923">
        <v>5.10157128434897</v>
      </c>
      <c r="AT184" s="923">
        <v>34.365495275194732</v>
      </c>
      <c r="AU184" s="949">
        <v>5.0260500000000006</v>
      </c>
      <c r="AV184" s="944">
        <v>0.11519703495348303</v>
      </c>
      <c r="AW184" s="923">
        <v>0.57898605752795351</v>
      </c>
      <c r="AX184" s="23">
        <v>0</v>
      </c>
      <c r="AY184" s="937">
        <v>82.71586255086217</v>
      </c>
      <c r="AZ184" s="923" t="s">
        <v>63</v>
      </c>
      <c r="BA184" s="950">
        <v>82.71586255086217</v>
      </c>
      <c r="BB184" s="951">
        <v>292.0702991473035</v>
      </c>
      <c r="BL184" s="887"/>
      <c r="BN184" s="945"/>
    </row>
    <row r="185" spans="3:66">
      <c r="C185" s="841" t="s">
        <v>237</v>
      </c>
      <c r="D185" s="842" t="s">
        <v>66</v>
      </c>
      <c r="E185" s="842">
        <v>2814</v>
      </c>
      <c r="F185" s="830">
        <v>516.8455408695653</v>
      </c>
      <c r="G185" s="830">
        <v>2025</v>
      </c>
      <c r="H185" s="830">
        <v>5</v>
      </c>
      <c r="I185" s="830">
        <v>2030</v>
      </c>
      <c r="J185" s="830">
        <v>40</v>
      </c>
      <c r="K185" s="843">
        <v>3293.4936140991463</v>
      </c>
      <c r="L185" s="843">
        <v>5.0260500000000006</v>
      </c>
      <c r="M185" s="844">
        <v>0</v>
      </c>
      <c r="N185" s="844">
        <v>1</v>
      </c>
      <c r="O185" s="845">
        <v>72.598500000000001</v>
      </c>
      <c r="P185" s="844">
        <v>0</v>
      </c>
      <c r="Q185" s="845">
        <v>65.279269304464421</v>
      </c>
      <c r="R185" s="829">
        <v>6763.2289999999994</v>
      </c>
      <c r="S185" s="836">
        <v>0.53165182242608799</v>
      </c>
      <c r="T185" s="836">
        <v>2.5000000000000001E-2</v>
      </c>
      <c r="U185" s="846">
        <v>3.7999999999999999E-2</v>
      </c>
      <c r="V185" s="847">
        <v>323.39999999999998</v>
      </c>
      <c r="W185" s="848">
        <v>1.5039999999999999E-3</v>
      </c>
      <c r="X185" s="848">
        <v>5.6249999999999998E-3</v>
      </c>
      <c r="Y185" s="849">
        <v>0</v>
      </c>
      <c r="Z185" s="850">
        <v>5.8204047217537891</v>
      </c>
      <c r="AD185" s="952" t="s">
        <v>66</v>
      </c>
      <c r="AE185" s="947">
        <v>2814</v>
      </c>
      <c r="AF185" s="923">
        <v>3293.4936140991463</v>
      </c>
      <c r="AG185" s="923">
        <v>65.279269304464421</v>
      </c>
      <c r="AH185" s="948">
        <v>6.2330000000000003E-2</v>
      </c>
      <c r="AI185" s="937">
        <v>209.35231382254707</v>
      </c>
      <c r="AJ185" s="937">
        <v>72.598500000000001</v>
      </c>
      <c r="AK185" s="792">
        <v>5.5399999999999998E-2</v>
      </c>
      <c r="AL185" s="923">
        <v>4.0219569000000002</v>
      </c>
      <c r="AM185" s="923">
        <v>60.337595725055991</v>
      </c>
      <c r="AN185" s="937">
        <v>136.95805262505598</v>
      </c>
      <c r="AO185" s="937">
        <v>346.31036644760309</v>
      </c>
      <c r="AP185" s="792">
        <v>0.78</v>
      </c>
      <c r="AQ185" s="937">
        <v>50.683521608652839</v>
      </c>
      <c r="AR185" s="886">
        <v>0</v>
      </c>
      <c r="AS185" s="923">
        <v>5.7200873382155413</v>
      </c>
      <c r="AT185" s="923">
        <v>38.686260568352147</v>
      </c>
      <c r="AU185" s="949">
        <v>5.0260500000000006</v>
      </c>
      <c r="AV185" s="944">
        <v>0.11519703495348303</v>
      </c>
      <c r="AW185" s="923">
        <v>0.57898605752795351</v>
      </c>
      <c r="AX185" s="23">
        <v>0</v>
      </c>
      <c r="AY185" s="937">
        <v>94.974818234532947</v>
      </c>
      <c r="AZ185" s="923" t="s">
        <v>63</v>
      </c>
      <c r="BA185" s="950">
        <v>94.974818234532947</v>
      </c>
      <c r="BB185" s="951">
        <v>346.31036644760309</v>
      </c>
      <c r="BL185" s="887"/>
      <c r="BN185" s="945"/>
    </row>
    <row r="186" spans="3:66">
      <c r="C186" s="841" t="s">
        <v>61</v>
      </c>
      <c r="D186" s="842" t="s">
        <v>67</v>
      </c>
      <c r="E186" s="842">
        <v>4225</v>
      </c>
      <c r="F186" s="830">
        <v>488.00623826086962</v>
      </c>
      <c r="G186" s="830">
        <v>2025</v>
      </c>
      <c r="H186" s="830">
        <v>5</v>
      </c>
      <c r="I186" s="830">
        <v>2030</v>
      </c>
      <c r="J186" s="830">
        <v>40</v>
      </c>
      <c r="K186" s="843">
        <v>3228.2759187704501</v>
      </c>
      <c r="L186" s="843">
        <v>5.0260500000000006</v>
      </c>
      <c r="M186" s="844">
        <v>0</v>
      </c>
      <c r="N186" s="844">
        <v>1</v>
      </c>
      <c r="O186" s="845">
        <v>72.598500000000001</v>
      </c>
      <c r="P186" s="844">
        <v>0</v>
      </c>
      <c r="Q186" s="845">
        <v>65.279269304464421</v>
      </c>
      <c r="R186" s="829">
        <v>6783.4579999999996</v>
      </c>
      <c r="S186" s="836">
        <v>0.53165182242608799</v>
      </c>
      <c r="T186" s="836">
        <v>2.5000000000000001E-2</v>
      </c>
      <c r="U186" s="846">
        <v>3.7999999999999999E-2</v>
      </c>
      <c r="V186" s="847">
        <v>323.39999999999998</v>
      </c>
      <c r="W186" s="848">
        <v>1.5039999999999999E-3</v>
      </c>
      <c r="X186" s="848">
        <v>5.6249999999999998E-3</v>
      </c>
      <c r="Y186" s="849">
        <v>0</v>
      </c>
      <c r="Z186" s="850">
        <v>5.8204047217537891</v>
      </c>
      <c r="AD186" s="952" t="s">
        <v>67</v>
      </c>
      <c r="AE186" s="947">
        <v>4225</v>
      </c>
      <c r="AF186" s="923">
        <v>3228.2759187704501</v>
      </c>
      <c r="AG186" s="923">
        <v>65.279269304464421</v>
      </c>
      <c r="AH186" s="948">
        <v>6.2330000000000003E-2</v>
      </c>
      <c r="AI186" s="937">
        <v>205.28729487270942</v>
      </c>
      <c r="AJ186" s="937">
        <v>72.598500000000001</v>
      </c>
      <c r="AK186" s="792">
        <v>5.5399999999999998E-2</v>
      </c>
      <c r="AL186" s="923">
        <v>4.0219569000000002</v>
      </c>
      <c r="AM186" s="923">
        <v>9.2536638782400011</v>
      </c>
      <c r="AN186" s="937">
        <v>85.874120778240012</v>
      </c>
      <c r="AO186" s="937">
        <v>291.16141565094944</v>
      </c>
      <c r="AP186" s="792">
        <v>0.78</v>
      </c>
      <c r="AQ186" s="937">
        <v>42.612313495338576</v>
      </c>
      <c r="AR186" s="886">
        <v>0</v>
      </c>
      <c r="AS186" s="923">
        <v>5.716678296246049</v>
      </c>
      <c r="AT186" s="923">
        <v>38.778847122096636</v>
      </c>
      <c r="AU186" s="949">
        <v>5.0260500000000006</v>
      </c>
      <c r="AV186" s="944">
        <v>0.11519703495348303</v>
      </c>
      <c r="AW186" s="923">
        <v>0.57898605752795351</v>
      </c>
      <c r="AX186" s="23">
        <v>0</v>
      </c>
      <c r="AY186" s="937">
        <v>86.996196674963173</v>
      </c>
      <c r="AZ186" s="923" t="s">
        <v>63</v>
      </c>
      <c r="BA186" s="950">
        <v>86.996196674963173</v>
      </c>
      <c r="BB186" s="951">
        <v>291.16141565094944</v>
      </c>
      <c r="BL186" s="887"/>
      <c r="BN186" s="945"/>
    </row>
    <row r="187" spans="3:66">
      <c r="C187" s="841" t="s">
        <v>238</v>
      </c>
      <c r="D187" s="842" t="s">
        <v>68</v>
      </c>
      <c r="E187" s="842">
        <v>6130</v>
      </c>
      <c r="F187" s="830">
        <v>457.47050608695656</v>
      </c>
      <c r="G187" s="830">
        <v>2025</v>
      </c>
      <c r="H187" s="830">
        <v>5</v>
      </c>
      <c r="I187" s="830">
        <v>2030</v>
      </c>
      <c r="J187" s="830">
        <v>40</v>
      </c>
      <c r="K187" s="843">
        <v>3228.2759187704501</v>
      </c>
      <c r="L187" s="843">
        <v>5.0260500000000006</v>
      </c>
      <c r="M187" s="844">
        <v>0</v>
      </c>
      <c r="N187" s="844">
        <v>1</v>
      </c>
      <c r="O187" s="845">
        <v>72.598500000000001</v>
      </c>
      <c r="P187" s="844">
        <v>0</v>
      </c>
      <c r="Q187" s="845">
        <v>65.279269304464421</v>
      </c>
      <c r="R187" s="829">
        <v>6783.4579999999996</v>
      </c>
      <c r="S187" s="836">
        <v>0.53165182242608799</v>
      </c>
      <c r="T187" s="836">
        <v>2.5000000000000001E-2</v>
      </c>
      <c r="U187" s="846">
        <v>3.7999999999999999E-2</v>
      </c>
      <c r="V187" s="847">
        <v>323.39999999999998</v>
      </c>
      <c r="W187" s="848">
        <v>1.5039999999999999E-3</v>
      </c>
      <c r="X187" s="848">
        <v>5.6249999999999998E-3</v>
      </c>
      <c r="Y187" s="849">
        <v>0</v>
      </c>
      <c r="Z187" s="850">
        <v>5.8204047217537891</v>
      </c>
      <c r="AD187" s="952" t="s">
        <v>68</v>
      </c>
      <c r="AE187" s="947">
        <v>6130</v>
      </c>
      <c r="AF187" s="923">
        <v>3228.2759187704501</v>
      </c>
      <c r="AG187" s="923">
        <v>65.279269304464421</v>
      </c>
      <c r="AH187" s="948">
        <v>6.2330000000000003E-2</v>
      </c>
      <c r="AI187" s="937">
        <v>205.28729487270942</v>
      </c>
      <c r="AJ187" s="937">
        <v>72.598500000000001</v>
      </c>
      <c r="AK187" s="792">
        <v>5.5399999999999998E-2</v>
      </c>
      <c r="AL187" s="923">
        <v>4.0219569000000002</v>
      </c>
      <c r="AM187" s="923">
        <v>16.328674891008003</v>
      </c>
      <c r="AN187" s="937">
        <v>92.949131791008014</v>
      </c>
      <c r="AO187" s="937">
        <v>298.23642666371745</v>
      </c>
      <c r="AP187" s="792">
        <v>0.78</v>
      </c>
      <c r="AQ187" s="937">
        <v>43.647761776097269</v>
      </c>
      <c r="AR187" s="886">
        <v>0</v>
      </c>
      <c r="AS187" s="923">
        <v>4.944831658985902</v>
      </c>
      <c r="AT187" s="923">
        <v>33.543057875801189</v>
      </c>
      <c r="AU187" s="949">
        <v>5.0260500000000006</v>
      </c>
      <c r="AV187" s="944">
        <v>0.11519703495348303</v>
      </c>
      <c r="AW187" s="923">
        <v>0.57898605752795351</v>
      </c>
      <c r="AX187" s="23">
        <v>0</v>
      </c>
      <c r="AY187" s="937">
        <v>82.795855709426419</v>
      </c>
      <c r="AZ187" s="923" t="s">
        <v>63</v>
      </c>
      <c r="BA187" s="950">
        <v>82.795855709426419</v>
      </c>
      <c r="BB187" s="951">
        <v>298.23642666371745</v>
      </c>
      <c r="BL187" s="887"/>
      <c r="BN187" s="945"/>
    </row>
    <row r="188" spans="3:66">
      <c r="C188" s="826" t="s">
        <v>18</v>
      </c>
      <c r="D188" s="827" t="s">
        <v>108</v>
      </c>
      <c r="E188" s="827">
        <v>0</v>
      </c>
      <c r="F188" s="852">
        <v>1084.7570564516129</v>
      </c>
      <c r="G188" s="853">
        <v>2025</v>
      </c>
      <c r="H188" s="854">
        <v>5</v>
      </c>
      <c r="I188" s="855">
        <v>2030</v>
      </c>
      <c r="J188" s="853">
        <v>40</v>
      </c>
      <c r="K188" s="856">
        <v>2637.1217812004234</v>
      </c>
      <c r="L188" s="856">
        <v>4.4899379999999995</v>
      </c>
      <c r="M188" s="857">
        <v>0</v>
      </c>
      <c r="N188" s="857">
        <v>1</v>
      </c>
      <c r="O188" s="858">
        <v>57.743730000000006</v>
      </c>
      <c r="P188" s="857">
        <v>0</v>
      </c>
      <c r="Q188" s="858">
        <v>65.083313254933572</v>
      </c>
      <c r="R188" s="852">
        <v>6843</v>
      </c>
      <c r="S188" s="859">
        <v>0.52462655118063006</v>
      </c>
      <c r="T188" s="859">
        <v>2.5000000000000001E-2</v>
      </c>
      <c r="U188" s="860">
        <v>3.7999999999999999E-2</v>
      </c>
      <c r="V188" s="861">
        <v>323.39999999999998</v>
      </c>
      <c r="W188" s="862">
        <v>1.5039999999999999E-3</v>
      </c>
      <c r="X188" s="862">
        <v>5.6249999999999998E-3</v>
      </c>
      <c r="Y188" s="863">
        <v>0</v>
      </c>
      <c r="Z188" s="696">
        <v>5.8204047217537891</v>
      </c>
      <c r="AD188" s="946" t="s">
        <v>108</v>
      </c>
      <c r="AE188" s="947">
        <v>0</v>
      </c>
      <c r="AF188" s="923">
        <v>2637.1217812004234</v>
      </c>
      <c r="AG188" s="923">
        <v>65.083313254933572</v>
      </c>
      <c r="AH188" s="948">
        <v>6.234E-2</v>
      </c>
      <c r="AI188" s="937">
        <v>168.45546558834695</v>
      </c>
      <c r="AJ188" s="937">
        <v>57.743730000000006</v>
      </c>
      <c r="AK188" s="792">
        <v>5.5399999999999998E-2</v>
      </c>
      <c r="AL188" s="923">
        <v>3.1990026420000004</v>
      </c>
      <c r="AM188" s="923">
        <v>0</v>
      </c>
      <c r="AN188" s="937">
        <v>60.94273264200001</v>
      </c>
      <c r="AO188" s="937">
        <v>229.39819823034696</v>
      </c>
      <c r="AP188" s="792">
        <v>0.78</v>
      </c>
      <c r="AQ188" s="937">
        <v>33.573088372313983</v>
      </c>
      <c r="AR188" s="886">
        <v>0</v>
      </c>
      <c r="AS188" s="923">
        <v>5.6147516544049472</v>
      </c>
      <c r="AT188" s="923">
        <v>38.421745571093055</v>
      </c>
      <c r="AU188" s="949">
        <v>4.4899379999999995</v>
      </c>
      <c r="AV188" s="944">
        <v>0.11519703495348303</v>
      </c>
      <c r="AW188" s="923">
        <v>0.51722754472497168</v>
      </c>
      <c r="AX188" s="23">
        <v>0</v>
      </c>
      <c r="AY188" s="937">
        <v>77.001999488132</v>
      </c>
      <c r="AZ188" s="923" t="s">
        <v>63</v>
      </c>
      <c r="BA188" s="950">
        <v>77.001999488132</v>
      </c>
      <c r="BB188" s="951">
        <v>229.39819823034696</v>
      </c>
      <c r="BL188" s="887"/>
      <c r="BN188" s="945"/>
    </row>
    <row r="189" spans="3:66">
      <c r="C189" s="841" t="s">
        <v>234</v>
      </c>
      <c r="D189" s="842" t="s">
        <v>64</v>
      </c>
      <c r="E189" s="842">
        <v>19</v>
      </c>
      <c r="F189" s="830">
        <v>1095.6046270161291</v>
      </c>
      <c r="G189" s="830">
        <v>2025</v>
      </c>
      <c r="H189" s="830">
        <v>5</v>
      </c>
      <c r="I189" s="830">
        <v>2030</v>
      </c>
      <c r="J189" s="830">
        <v>40</v>
      </c>
      <c r="K189" s="843">
        <v>2900.833959320466</v>
      </c>
      <c r="L189" s="843">
        <v>4.4899379999999995</v>
      </c>
      <c r="M189" s="844">
        <v>0</v>
      </c>
      <c r="N189" s="844">
        <v>1</v>
      </c>
      <c r="O189" s="845">
        <v>57.743730000000006</v>
      </c>
      <c r="P189" s="844">
        <v>0</v>
      </c>
      <c r="Q189" s="845">
        <v>65.083313254933572</v>
      </c>
      <c r="R189" s="829">
        <v>6829.3140000000003</v>
      </c>
      <c r="S189" s="836">
        <v>0.52462655118063006</v>
      </c>
      <c r="T189" s="836">
        <v>2.5000000000000001E-2</v>
      </c>
      <c r="U189" s="846">
        <v>3.7999999999999999E-2</v>
      </c>
      <c r="V189" s="847">
        <v>323.39999999999998</v>
      </c>
      <c r="W189" s="848">
        <v>1.5039999999999999E-3</v>
      </c>
      <c r="X189" s="848">
        <v>5.6249999999999998E-3</v>
      </c>
      <c r="Y189" s="849">
        <v>0</v>
      </c>
      <c r="Z189" s="850">
        <v>5.8204047217537891</v>
      </c>
      <c r="AD189" s="952" t="s">
        <v>64</v>
      </c>
      <c r="AE189" s="947">
        <v>19</v>
      </c>
      <c r="AF189" s="923">
        <v>2900.833959320466</v>
      </c>
      <c r="AG189" s="923">
        <v>65.083313254933572</v>
      </c>
      <c r="AH189" s="948">
        <v>6.234E-2</v>
      </c>
      <c r="AI189" s="937">
        <v>184.89528277235041</v>
      </c>
      <c r="AJ189" s="937">
        <v>57.743730000000006</v>
      </c>
      <c r="AK189" s="792">
        <v>5.5399999999999998E-2</v>
      </c>
      <c r="AL189" s="923">
        <v>3.1990026420000004</v>
      </c>
      <c r="AM189" s="923">
        <v>0</v>
      </c>
      <c r="AN189" s="937">
        <v>60.94273264200001</v>
      </c>
      <c r="AO189" s="937">
        <v>245.83801541435042</v>
      </c>
      <c r="AP189" s="792">
        <v>0.78</v>
      </c>
      <c r="AQ189" s="937">
        <v>35.979103063802597</v>
      </c>
      <c r="AR189" s="886">
        <v>0</v>
      </c>
      <c r="AS189" s="923">
        <v>5.6947139982809709</v>
      </c>
      <c r="AT189" s="923">
        <v>38.890990034456216</v>
      </c>
      <c r="AU189" s="949">
        <v>4.4899379999999995</v>
      </c>
      <c r="AV189" s="944">
        <v>0.11519703495348303</v>
      </c>
      <c r="AW189" s="923">
        <v>0.51722754472497168</v>
      </c>
      <c r="AX189" s="23">
        <v>0</v>
      </c>
      <c r="AY189" s="937">
        <v>79.87725864298379</v>
      </c>
      <c r="AZ189" s="923" t="s">
        <v>63</v>
      </c>
      <c r="BA189" s="950">
        <v>79.87725864298379</v>
      </c>
      <c r="BB189" s="951">
        <v>245.83801541435042</v>
      </c>
      <c r="BL189" s="887"/>
      <c r="BN189" s="945"/>
    </row>
    <row r="190" spans="3:66">
      <c r="C190" s="841" t="s">
        <v>235</v>
      </c>
      <c r="D190" s="842" t="s">
        <v>65</v>
      </c>
      <c r="E190" s="842">
        <v>497</v>
      </c>
      <c r="F190" s="830">
        <v>1054.3838588709677</v>
      </c>
      <c r="G190" s="830">
        <v>2025</v>
      </c>
      <c r="H190" s="830">
        <v>5</v>
      </c>
      <c r="I190" s="830">
        <v>2030</v>
      </c>
      <c r="J190" s="830">
        <v>40</v>
      </c>
      <c r="K190" s="843">
        <v>3138.1749196285036</v>
      </c>
      <c r="L190" s="843">
        <v>4.4899379999999995</v>
      </c>
      <c r="M190" s="844">
        <v>0</v>
      </c>
      <c r="N190" s="844">
        <v>1</v>
      </c>
      <c r="O190" s="845">
        <v>57.743730000000006</v>
      </c>
      <c r="P190" s="844">
        <v>0</v>
      </c>
      <c r="Q190" s="845">
        <v>65.083313254933572</v>
      </c>
      <c r="R190" s="829">
        <v>6863.5289999999995</v>
      </c>
      <c r="S190" s="836">
        <v>0.52462655118063006</v>
      </c>
      <c r="T190" s="836">
        <v>2.5000000000000001E-2</v>
      </c>
      <c r="U190" s="846">
        <v>3.7999999999999999E-2</v>
      </c>
      <c r="V190" s="847">
        <v>323.39999999999998</v>
      </c>
      <c r="W190" s="848">
        <v>1.5039999999999999E-3</v>
      </c>
      <c r="X190" s="848">
        <v>5.6249999999999998E-3</v>
      </c>
      <c r="Y190" s="849">
        <v>0</v>
      </c>
      <c r="Z190" s="850">
        <v>5.8204047217537891</v>
      </c>
      <c r="AD190" s="952" t="s">
        <v>65</v>
      </c>
      <c r="AE190" s="947">
        <v>497</v>
      </c>
      <c r="AF190" s="923">
        <v>3138.1749196285036</v>
      </c>
      <c r="AG190" s="923">
        <v>65.083313254933572</v>
      </c>
      <c r="AH190" s="948">
        <v>6.234E-2</v>
      </c>
      <c r="AI190" s="937">
        <v>199.69111823795348</v>
      </c>
      <c r="AJ190" s="937">
        <v>57.743730000000006</v>
      </c>
      <c r="AK190" s="792">
        <v>5.5399999999999998E-2</v>
      </c>
      <c r="AL190" s="923">
        <v>3.1990026420000004</v>
      </c>
      <c r="AM190" s="923">
        <v>0</v>
      </c>
      <c r="AN190" s="937">
        <v>60.94273264200001</v>
      </c>
      <c r="AO190" s="937">
        <v>260.63385087995346</v>
      </c>
      <c r="AP190" s="792">
        <v>0.78</v>
      </c>
      <c r="AQ190" s="937">
        <v>38.144516286142348</v>
      </c>
      <c r="AR190" s="886">
        <v>0</v>
      </c>
      <c r="AS190" s="923">
        <v>6.7601746648887975</v>
      </c>
      <c r="AT190" s="923">
        <v>46.398654857529536</v>
      </c>
      <c r="AU190" s="949">
        <v>4.4899379999999995</v>
      </c>
      <c r="AV190" s="944">
        <v>0.11519703495348303</v>
      </c>
      <c r="AW190" s="923">
        <v>0.51722754472497168</v>
      </c>
      <c r="AX190" s="23">
        <v>0</v>
      </c>
      <c r="AY190" s="937">
        <v>89.550336688396854</v>
      </c>
      <c r="AZ190" s="923" t="s">
        <v>63</v>
      </c>
      <c r="BA190" s="950">
        <v>89.550336688396854</v>
      </c>
      <c r="BB190" s="951">
        <v>260.63385087995346</v>
      </c>
      <c r="BL190" s="887"/>
      <c r="BN190" s="945"/>
    </row>
    <row r="191" spans="3:66">
      <c r="C191" s="841" t="s">
        <v>236</v>
      </c>
      <c r="D191" s="842" t="s">
        <v>56</v>
      </c>
      <c r="E191" s="842">
        <v>2353</v>
      </c>
      <c r="F191" s="830">
        <v>1021.8411471774193</v>
      </c>
      <c r="G191" s="830">
        <v>2025</v>
      </c>
      <c r="H191" s="830">
        <v>5</v>
      </c>
      <c r="I191" s="830">
        <v>2030</v>
      </c>
      <c r="J191" s="830">
        <v>40</v>
      </c>
      <c r="K191" s="843">
        <v>2742.6066524484404</v>
      </c>
      <c r="L191" s="843">
        <v>4.4899379999999995</v>
      </c>
      <c r="M191" s="844">
        <v>0</v>
      </c>
      <c r="N191" s="844">
        <v>1</v>
      </c>
      <c r="O191" s="845">
        <v>57.743730000000006</v>
      </c>
      <c r="P191" s="844">
        <v>0</v>
      </c>
      <c r="Q191" s="845">
        <v>65.083313254933572</v>
      </c>
      <c r="R191" s="829">
        <v>6836.1570000000002</v>
      </c>
      <c r="S191" s="836">
        <v>0.52462655118063006</v>
      </c>
      <c r="T191" s="836">
        <v>2.5000000000000001E-2</v>
      </c>
      <c r="U191" s="846">
        <v>3.7999999999999999E-2</v>
      </c>
      <c r="V191" s="847">
        <v>323.39999999999998</v>
      </c>
      <c r="W191" s="848">
        <v>1.5039999999999999E-3</v>
      </c>
      <c r="X191" s="848">
        <v>5.6249999999999998E-3</v>
      </c>
      <c r="Y191" s="849">
        <v>0</v>
      </c>
      <c r="Z191" s="850">
        <v>5.8204047217537891</v>
      </c>
      <c r="AD191" s="952" t="s">
        <v>56</v>
      </c>
      <c r="AE191" s="947">
        <v>2353</v>
      </c>
      <c r="AF191" s="923">
        <v>2742.6066524484404</v>
      </c>
      <c r="AG191" s="923">
        <v>65.083313254933572</v>
      </c>
      <c r="AH191" s="948">
        <v>6.234E-2</v>
      </c>
      <c r="AI191" s="937">
        <v>175.03139246194834</v>
      </c>
      <c r="AJ191" s="937">
        <v>57.743730000000006</v>
      </c>
      <c r="AK191" s="792">
        <v>5.5399999999999998E-2</v>
      </c>
      <c r="AL191" s="923">
        <v>3.1990026420000004</v>
      </c>
      <c r="AM191" s="923">
        <v>0</v>
      </c>
      <c r="AN191" s="937">
        <v>60.94273264200001</v>
      </c>
      <c r="AO191" s="937">
        <v>235.97412510394835</v>
      </c>
      <c r="AP191" s="792">
        <v>0.78</v>
      </c>
      <c r="AQ191" s="937">
        <v>34.53549424890943</v>
      </c>
      <c r="AR191" s="886">
        <v>0</v>
      </c>
      <c r="AS191" s="923">
        <v>5.10157128434897</v>
      </c>
      <c r="AT191" s="923">
        <v>34.875142246501198</v>
      </c>
      <c r="AU191" s="949">
        <v>4.4899379999999995</v>
      </c>
      <c r="AV191" s="944">
        <v>0.11519703495348303</v>
      </c>
      <c r="AW191" s="923">
        <v>0.51722754472497168</v>
      </c>
      <c r="AX191" s="23">
        <v>0</v>
      </c>
      <c r="AY191" s="937">
        <v>74.417802040135598</v>
      </c>
      <c r="AZ191" s="923" t="s">
        <v>63</v>
      </c>
      <c r="BA191" s="950">
        <v>74.417802040135598</v>
      </c>
      <c r="BB191" s="951">
        <v>235.97412510394835</v>
      </c>
      <c r="BL191" s="887"/>
      <c r="BN191" s="945"/>
    </row>
    <row r="192" spans="3:66">
      <c r="C192" s="841" t="s">
        <v>237</v>
      </c>
      <c r="D192" s="842" t="s">
        <v>66</v>
      </c>
      <c r="E192" s="842">
        <v>2814</v>
      </c>
      <c r="F192" s="830">
        <v>991.46794959677425</v>
      </c>
      <c r="G192" s="830">
        <v>2025</v>
      </c>
      <c r="H192" s="830">
        <v>5</v>
      </c>
      <c r="I192" s="830">
        <v>2030</v>
      </c>
      <c r="J192" s="830">
        <v>40</v>
      </c>
      <c r="K192" s="843">
        <v>2663.4929990124274</v>
      </c>
      <c r="L192" s="843">
        <v>4.4899379999999995</v>
      </c>
      <c r="M192" s="844">
        <v>0</v>
      </c>
      <c r="N192" s="844">
        <v>1</v>
      </c>
      <c r="O192" s="845">
        <v>57.743730000000006</v>
      </c>
      <c r="P192" s="844">
        <v>0</v>
      </c>
      <c r="Q192" s="845">
        <v>65.083313254933572</v>
      </c>
      <c r="R192" s="829">
        <v>6863.5289999999995</v>
      </c>
      <c r="S192" s="836">
        <v>0.52462655118063006</v>
      </c>
      <c r="T192" s="836">
        <v>2.5000000000000001E-2</v>
      </c>
      <c r="U192" s="846">
        <v>3.7999999999999999E-2</v>
      </c>
      <c r="V192" s="847">
        <v>323.39999999999998</v>
      </c>
      <c r="W192" s="848">
        <v>1.5039999999999999E-3</v>
      </c>
      <c r="X192" s="848">
        <v>5.6249999999999998E-3</v>
      </c>
      <c r="Y192" s="849">
        <v>0</v>
      </c>
      <c r="Z192" s="850">
        <v>5.8204047217537891</v>
      </c>
      <c r="AD192" s="952" t="s">
        <v>66</v>
      </c>
      <c r="AE192" s="947">
        <v>2814</v>
      </c>
      <c r="AF192" s="923">
        <v>2663.4929990124274</v>
      </c>
      <c r="AG192" s="923">
        <v>65.083313254933572</v>
      </c>
      <c r="AH192" s="948">
        <v>6.234E-2</v>
      </c>
      <c r="AI192" s="937">
        <v>170.09944730674729</v>
      </c>
      <c r="AJ192" s="937">
        <v>57.743730000000006</v>
      </c>
      <c r="AK192" s="792">
        <v>5.5399999999999998E-2</v>
      </c>
      <c r="AL192" s="923">
        <v>3.1990026420000004</v>
      </c>
      <c r="AM192" s="923">
        <v>61.156748514700801</v>
      </c>
      <c r="AN192" s="937">
        <v>122.09948115670082</v>
      </c>
      <c r="AO192" s="937">
        <v>292.19892846344811</v>
      </c>
      <c r="AP192" s="792">
        <v>0.78</v>
      </c>
      <c r="AQ192" s="937">
        <v>42.76415648979161</v>
      </c>
      <c r="AR192" s="886">
        <v>0</v>
      </c>
      <c r="AS192" s="923">
        <v>5.7200873382155413</v>
      </c>
      <c r="AT192" s="923">
        <v>39.259985328375166</v>
      </c>
      <c r="AU192" s="949">
        <v>4.4899379999999995</v>
      </c>
      <c r="AV192" s="944">
        <v>0.11519703495348303</v>
      </c>
      <c r="AW192" s="923">
        <v>0.51722754472497168</v>
      </c>
      <c r="AX192" s="23">
        <v>0</v>
      </c>
      <c r="AY192" s="937">
        <v>87.031307362891752</v>
      </c>
      <c r="AZ192" s="923" t="s">
        <v>63</v>
      </c>
      <c r="BA192" s="950">
        <v>87.031307362891752</v>
      </c>
      <c r="BB192" s="951">
        <v>292.19892846344811</v>
      </c>
      <c r="BL192" s="887"/>
      <c r="BN192" s="945"/>
    </row>
    <row r="193" spans="3:66">
      <c r="C193" s="841" t="s">
        <v>61</v>
      </c>
      <c r="D193" s="842" t="s">
        <v>67</v>
      </c>
      <c r="E193" s="842">
        <v>4225</v>
      </c>
      <c r="F193" s="830">
        <v>936.14533971774199</v>
      </c>
      <c r="G193" s="830">
        <v>2025</v>
      </c>
      <c r="H193" s="830">
        <v>5</v>
      </c>
      <c r="I193" s="830">
        <v>2030</v>
      </c>
      <c r="J193" s="830">
        <v>40</v>
      </c>
      <c r="K193" s="843">
        <v>2610.7505633884193</v>
      </c>
      <c r="L193" s="843">
        <v>4.4899379999999995</v>
      </c>
      <c r="M193" s="844">
        <v>0</v>
      </c>
      <c r="N193" s="844">
        <v>1</v>
      </c>
      <c r="O193" s="845">
        <v>57.743730000000006</v>
      </c>
      <c r="P193" s="844">
        <v>0</v>
      </c>
      <c r="Q193" s="845">
        <v>65.083313254933572</v>
      </c>
      <c r="R193" s="829">
        <v>6884.058</v>
      </c>
      <c r="S193" s="836">
        <v>0.52462655118063006</v>
      </c>
      <c r="T193" s="836">
        <v>2.5000000000000001E-2</v>
      </c>
      <c r="U193" s="846">
        <v>3.7999999999999999E-2</v>
      </c>
      <c r="V193" s="847">
        <v>323.39999999999998</v>
      </c>
      <c r="W193" s="848">
        <v>1.5039999999999999E-3</v>
      </c>
      <c r="X193" s="848">
        <v>5.6249999999999998E-3</v>
      </c>
      <c r="Y193" s="849">
        <v>0</v>
      </c>
      <c r="Z193" s="850">
        <v>5.8204047217537891</v>
      </c>
      <c r="AD193" s="952" t="s">
        <v>67</v>
      </c>
      <c r="AE193" s="947">
        <v>4225</v>
      </c>
      <c r="AF193" s="923">
        <v>2610.7505633884193</v>
      </c>
      <c r="AG193" s="923">
        <v>65.083313254933572</v>
      </c>
      <c r="AH193" s="948">
        <v>6.234E-2</v>
      </c>
      <c r="AI193" s="937">
        <v>166.81148386994664</v>
      </c>
      <c r="AJ193" s="937">
        <v>57.743730000000006</v>
      </c>
      <c r="AK193" s="792">
        <v>5.5399999999999998E-2</v>
      </c>
      <c r="AL193" s="923">
        <v>3.1990026420000004</v>
      </c>
      <c r="AM193" s="923">
        <v>9.3792930898320002</v>
      </c>
      <c r="AN193" s="937">
        <v>70.322025731832014</v>
      </c>
      <c r="AO193" s="937">
        <v>237.13350960177866</v>
      </c>
      <c r="AP193" s="792">
        <v>0.78</v>
      </c>
      <c r="AQ193" s="937">
        <v>34.705173516242041</v>
      </c>
      <c r="AR193" s="886">
        <v>0</v>
      </c>
      <c r="AS193" s="923">
        <v>5.716678296246049</v>
      </c>
      <c r="AT193" s="923">
        <v>39.353944958698989</v>
      </c>
      <c r="AU193" s="949">
        <v>4.4899379999999995</v>
      </c>
      <c r="AV193" s="944">
        <v>0.11519703495348303</v>
      </c>
      <c r="AW193" s="923">
        <v>0.51722754472497168</v>
      </c>
      <c r="AX193" s="23">
        <v>0</v>
      </c>
      <c r="AY193" s="937">
        <v>79.066284019666</v>
      </c>
      <c r="AZ193" s="923" t="s">
        <v>63</v>
      </c>
      <c r="BA193" s="950">
        <v>79.066284019666</v>
      </c>
      <c r="BB193" s="951">
        <v>237.13350960177866</v>
      </c>
      <c r="BL193" s="887"/>
      <c r="BN193" s="945"/>
    </row>
    <row r="194" spans="3:66">
      <c r="C194" s="841" t="s">
        <v>238</v>
      </c>
      <c r="D194" s="842" t="s">
        <v>68</v>
      </c>
      <c r="E194" s="842">
        <v>6130</v>
      </c>
      <c r="F194" s="830">
        <v>877.56845866935487</v>
      </c>
      <c r="G194" s="830">
        <v>2025</v>
      </c>
      <c r="H194" s="830">
        <v>5</v>
      </c>
      <c r="I194" s="830">
        <v>2030</v>
      </c>
      <c r="J194" s="830">
        <v>40</v>
      </c>
      <c r="K194" s="843">
        <v>2610.7505633884193</v>
      </c>
      <c r="L194" s="843">
        <v>4.4899379999999995</v>
      </c>
      <c r="M194" s="844">
        <v>0</v>
      </c>
      <c r="N194" s="844">
        <v>1</v>
      </c>
      <c r="O194" s="845">
        <v>57.743730000000006</v>
      </c>
      <c r="P194" s="844">
        <v>0</v>
      </c>
      <c r="Q194" s="845">
        <v>65.083313254933572</v>
      </c>
      <c r="R194" s="829">
        <v>6884.058</v>
      </c>
      <c r="S194" s="836">
        <v>0.52462655118063006</v>
      </c>
      <c r="T194" s="836">
        <v>2.5000000000000001E-2</v>
      </c>
      <c r="U194" s="846">
        <v>3.7999999999999999E-2</v>
      </c>
      <c r="V194" s="847">
        <v>323.39999999999998</v>
      </c>
      <c r="W194" s="848">
        <v>1.5039999999999999E-3</v>
      </c>
      <c r="X194" s="848">
        <v>5.6249999999999998E-3</v>
      </c>
      <c r="Y194" s="849">
        <v>0</v>
      </c>
      <c r="Z194" s="850">
        <v>5.8204047217537891</v>
      </c>
      <c r="AD194" s="952" t="s">
        <v>68</v>
      </c>
      <c r="AE194" s="947">
        <v>6130</v>
      </c>
      <c r="AF194" s="923">
        <v>2610.7505633884193</v>
      </c>
      <c r="AG194" s="923">
        <v>65.083313254933572</v>
      </c>
      <c r="AH194" s="948">
        <v>6.234E-2</v>
      </c>
      <c r="AI194" s="937">
        <v>166.81148386994664</v>
      </c>
      <c r="AJ194" s="937">
        <v>57.743730000000006</v>
      </c>
      <c r="AK194" s="792">
        <v>5.5399999999999998E-2</v>
      </c>
      <c r="AL194" s="923">
        <v>3.1990026420000004</v>
      </c>
      <c r="AM194" s="923">
        <v>16.550355576614397</v>
      </c>
      <c r="AN194" s="937">
        <v>77.493088218614403</v>
      </c>
      <c r="AO194" s="937">
        <v>244.30457208856103</v>
      </c>
      <c r="AP194" s="792">
        <v>0.78</v>
      </c>
      <c r="AQ194" s="937">
        <v>35.754679207434876</v>
      </c>
      <c r="AR194" s="886">
        <v>0</v>
      </c>
      <c r="AS194" s="923">
        <v>4.944831658985902</v>
      </c>
      <c r="AT194" s="923">
        <v>34.040507940695171</v>
      </c>
      <c r="AU194" s="949">
        <v>4.4899379999999995</v>
      </c>
      <c r="AV194" s="944">
        <v>0.11519703495348303</v>
      </c>
      <c r="AW194" s="923">
        <v>0.51722754472497168</v>
      </c>
      <c r="AX194" s="23">
        <v>0</v>
      </c>
      <c r="AY194" s="937">
        <v>74.802352692855024</v>
      </c>
      <c r="AZ194" s="923" t="s">
        <v>63</v>
      </c>
      <c r="BA194" s="950">
        <v>74.802352692855024</v>
      </c>
      <c r="BB194" s="951">
        <v>244.30457208856103</v>
      </c>
      <c r="BL194" s="887"/>
      <c r="BN194" s="945"/>
    </row>
    <row r="195" spans="3:66" ht="15.75" thickBot="1">
      <c r="C195" s="826" t="s">
        <v>208</v>
      </c>
      <c r="D195" s="827" t="s">
        <v>109</v>
      </c>
      <c r="E195" s="827">
        <v>0</v>
      </c>
      <c r="F195" s="852">
        <v>-118.625</v>
      </c>
      <c r="G195" s="853">
        <v>2025</v>
      </c>
      <c r="H195" s="854">
        <v>5</v>
      </c>
      <c r="I195" s="855">
        <v>2030</v>
      </c>
      <c r="J195" s="853">
        <v>40</v>
      </c>
      <c r="K195" s="856">
        <v>560.98894824976549</v>
      </c>
      <c r="L195" s="856">
        <v>23.91</v>
      </c>
      <c r="M195" s="857">
        <v>0</v>
      </c>
      <c r="N195" s="857">
        <v>0</v>
      </c>
      <c r="O195" s="858">
        <v>10.281924723214283</v>
      </c>
      <c r="P195" s="857">
        <v>1</v>
      </c>
      <c r="Q195" s="858">
        <v>32.458977529649992</v>
      </c>
      <c r="R195" s="852" t="s">
        <v>19</v>
      </c>
      <c r="S195" s="859">
        <v>0.7913</v>
      </c>
      <c r="T195" s="859">
        <v>1.4999999999999999E-2</v>
      </c>
      <c r="U195" s="860">
        <v>1.4999999999999999E-2</v>
      </c>
      <c r="V195" s="861">
        <v>45.662100456621005</v>
      </c>
      <c r="W195" s="862">
        <v>0</v>
      </c>
      <c r="X195" s="862">
        <v>0</v>
      </c>
      <c r="Y195" s="863">
        <v>0</v>
      </c>
      <c r="Z195" s="696">
        <v>0</v>
      </c>
      <c r="AD195" s="946" t="s">
        <v>109</v>
      </c>
      <c r="AE195" s="947">
        <v>0</v>
      </c>
      <c r="AF195" s="923">
        <v>560.98894824976549</v>
      </c>
      <c r="AG195" s="923">
        <v>32.458977529649992</v>
      </c>
      <c r="AH195" s="948">
        <v>4.1700000000000001E-2</v>
      </c>
      <c r="AI195" s="937">
        <v>24.746778505001629</v>
      </c>
      <c r="AJ195" s="937">
        <v>10.281924723214283</v>
      </c>
      <c r="AK195" s="792">
        <v>0</v>
      </c>
      <c r="AL195" s="923">
        <v>0</v>
      </c>
      <c r="AM195" s="923">
        <v>0</v>
      </c>
      <c r="AN195" s="937">
        <v>10.281924723214283</v>
      </c>
      <c r="AO195" s="937">
        <v>35.02870322821591</v>
      </c>
      <c r="AP195" s="792">
        <v>0.97</v>
      </c>
      <c r="AQ195" s="937">
        <v>4.1223818702885549</v>
      </c>
      <c r="AR195" s="886">
        <v>0</v>
      </c>
      <c r="AS195" s="923">
        <v>0</v>
      </c>
      <c r="AT195" s="923">
        <v>0</v>
      </c>
      <c r="AU195" s="949">
        <v>23.91</v>
      </c>
      <c r="AV195" s="944">
        <v>0</v>
      </c>
      <c r="AW195" s="923">
        <v>0</v>
      </c>
      <c r="AX195" s="23">
        <v>0</v>
      </c>
      <c r="AY195" s="937">
        <v>28.032381870288553</v>
      </c>
      <c r="AZ195" s="986">
        <v>-0.96257812755749883</v>
      </c>
      <c r="BA195" s="950">
        <v>28.032381870288553</v>
      </c>
      <c r="BB195" s="951">
        <v>35.02870322821591</v>
      </c>
      <c r="BL195" s="887"/>
      <c r="BN195" s="945"/>
    </row>
    <row r="196" spans="3:66" ht="15.75" thickBot="1">
      <c r="C196" s="826" t="s">
        <v>20</v>
      </c>
      <c r="D196" s="827" t="s">
        <v>110</v>
      </c>
      <c r="E196" s="812">
        <v>5541</v>
      </c>
      <c r="F196" s="864">
        <v>-84.61</v>
      </c>
      <c r="G196" s="865">
        <v>2027</v>
      </c>
      <c r="H196" s="866">
        <v>5</v>
      </c>
      <c r="I196" s="867">
        <v>2032</v>
      </c>
      <c r="J196" s="865">
        <v>30</v>
      </c>
      <c r="K196" s="868">
        <v>3500.7808401329517</v>
      </c>
      <c r="L196" s="868">
        <v>11.398711435480131</v>
      </c>
      <c r="M196" s="869">
        <v>0</v>
      </c>
      <c r="N196" s="869">
        <v>0</v>
      </c>
      <c r="O196" s="870">
        <v>277.67741504211909</v>
      </c>
      <c r="P196" s="869">
        <v>0</v>
      </c>
      <c r="Q196" s="870">
        <v>53.197316557316917</v>
      </c>
      <c r="R196" s="864">
        <v>14794.599416593959</v>
      </c>
      <c r="S196" s="871">
        <v>0.23063425942237845</v>
      </c>
      <c r="T196" s="871">
        <v>7.4999999999999997E-2</v>
      </c>
      <c r="U196" s="872">
        <v>7.4999999999999997E-2</v>
      </c>
      <c r="V196" s="838">
        <v>186</v>
      </c>
      <c r="W196" s="839">
        <v>10</v>
      </c>
      <c r="X196" s="839">
        <v>7.0999999999999994E-2</v>
      </c>
      <c r="Y196" s="840">
        <v>0.30399999999999999</v>
      </c>
      <c r="Z196" s="670">
        <v>10</v>
      </c>
      <c r="AD196" s="946" t="s">
        <v>110</v>
      </c>
      <c r="AE196" s="947">
        <v>5541</v>
      </c>
      <c r="AF196" s="923">
        <v>3500.7808401329517</v>
      </c>
      <c r="AG196" s="923">
        <v>53.197316557316917</v>
      </c>
      <c r="AH196" s="948">
        <v>6.447E-2</v>
      </c>
      <c r="AI196" s="937">
        <v>229.1249717618216</v>
      </c>
      <c r="AJ196" s="937">
        <v>277.67741504211909</v>
      </c>
      <c r="AK196" s="792">
        <v>5.5399999999999998E-2</v>
      </c>
      <c r="AL196" s="923">
        <v>15.383328793333398</v>
      </c>
      <c r="AM196" s="923">
        <v>0</v>
      </c>
      <c r="AN196" s="937">
        <v>293.06074383545251</v>
      </c>
      <c r="AO196" s="937">
        <v>522.18571559727411</v>
      </c>
      <c r="AP196" s="792">
        <v>0.85000000000000009</v>
      </c>
      <c r="AQ196" s="937">
        <v>70.129695890044857</v>
      </c>
      <c r="AR196" s="886">
        <v>0</v>
      </c>
      <c r="AS196" s="923">
        <v>0</v>
      </c>
      <c r="AT196" s="923">
        <v>0</v>
      </c>
      <c r="AU196" s="949">
        <v>11.398711435480131</v>
      </c>
      <c r="AV196" s="944">
        <v>0.11519703495348303</v>
      </c>
      <c r="AW196" s="923">
        <v>1.3130977596576714</v>
      </c>
      <c r="AX196" s="23">
        <v>0</v>
      </c>
      <c r="AY196" s="937">
        <v>82.841505085182661</v>
      </c>
      <c r="AZ196" s="923">
        <v>-160.13316244583345</v>
      </c>
      <c r="BA196" s="950">
        <v>-77.291657360650788</v>
      </c>
      <c r="BB196" s="951">
        <v>-487.20263311331121</v>
      </c>
      <c r="BL196" s="887"/>
      <c r="BN196" s="945"/>
    </row>
    <row r="197" spans="3:66" ht="15.75" thickBot="1">
      <c r="C197" s="826" t="s">
        <v>20</v>
      </c>
      <c r="D197" s="827" t="s">
        <v>111</v>
      </c>
      <c r="E197" s="812">
        <v>6429</v>
      </c>
      <c r="F197" s="864">
        <v>-296.92222404848502</v>
      </c>
      <c r="G197" s="865">
        <v>2027</v>
      </c>
      <c r="H197" s="866">
        <v>5</v>
      </c>
      <c r="I197" s="867">
        <v>2032</v>
      </c>
      <c r="J197" s="865">
        <v>30</v>
      </c>
      <c r="K197" s="868">
        <v>2951.2039435842776</v>
      </c>
      <c r="L197" s="868">
        <v>9.7288135779408655</v>
      </c>
      <c r="M197" s="869">
        <v>0</v>
      </c>
      <c r="N197" s="869">
        <v>0</v>
      </c>
      <c r="O197" s="870">
        <v>235.35613557045195</v>
      </c>
      <c r="P197" s="869">
        <v>0</v>
      </c>
      <c r="Q197" s="870">
        <v>53.197316557316917</v>
      </c>
      <c r="R197" s="864">
        <v>14011.494309631576</v>
      </c>
      <c r="S197" s="871">
        <v>0.24352445245981905</v>
      </c>
      <c r="T197" s="871">
        <v>7.4999999999999997E-2</v>
      </c>
      <c r="U197" s="872">
        <v>7.4999999999999997E-2</v>
      </c>
      <c r="V197" s="838">
        <v>186</v>
      </c>
      <c r="W197" s="839">
        <v>10</v>
      </c>
      <c r="X197" s="839">
        <v>7.0999999999999994E-2</v>
      </c>
      <c r="Y197" s="840">
        <v>0.30399999999999999</v>
      </c>
      <c r="Z197" s="670">
        <v>10</v>
      </c>
      <c r="AD197" s="946" t="s">
        <v>111</v>
      </c>
      <c r="AE197" s="947">
        <v>6429</v>
      </c>
      <c r="AF197" s="923">
        <v>2951.2039435842776</v>
      </c>
      <c r="AG197" s="923">
        <v>53.197316557316917</v>
      </c>
      <c r="AH197" s="948">
        <v>6.4509999999999998E-2</v>
      </c>
      <c r="AI197" s="937">
        <v>193.81392529173425</v>
      </c>
      <c r="AJ197" s="937">
        <v>235.35613557045195</v>
      </c>
      <c r="AK197" s="792">
        <v>5.5399999999999998E-2</v>
      </c>
      <c r="AL197" s="923">
        <v>13.038729910603038</v>
      </c>
      <c r="AM197" s="923">
        <v>0</v>
      </c>
      <c r="AN197" s="937">
        <v>248.39486548105498</v>
      </c>
      <c r="AO197" s="937">
        <v>442.20879077278926</v>
      </c>
      <c r="AP197" s="792">
        <v>0.85000000000000009</v>
      </c>
      <c r="AQ197" s="937">
        <v>59.388771256082357</v>
      </c>
      <c r="AR197" s="886">
        <v>0</v>
      </c>
      <c r="AS197" s="923">
        <v>0</v>
      </c>
      <c r="AT197" s="923">
        <v>0</v>
      </c>
      <c r="AU197" s="949">
        <v>9.7288135779408655</v>
      </c>
      <c r="AV197" s="944">
        <v>0.11519703495348303</v>
      </c>
      <c r="AW197" s="923">
        <v>1.1207304777939742</v>
      </c>
      <c r="AX197" s="23">
        <v>0</v>
      </c>
      <c r="AY197" s="937">
        <v>70.238315311817189</v>
      </c>
      <c r="AZ197" s="923">
        <v>-160.13316244583345</v>
      </c>
      <c r="BA197" s="950">
        <v>-89.89484713401626</v>
      </c>
      <c r="BB197" s="951">
        <v>-565.96305693496572</v>
      </c>
      <c r="BL197" s="887"/>
      <c r="BN197" s="945"/>
    </row>
    <row r="198" spans="3:66" ht="15.75" thickBot="1">
      <c r="C198" s="826" t="s">
        <v>20</v>
      </c>
      <c r="D198" s="827" t="s">
        <v>112</v>
      </c>
      <c r="E198" s="812">
        <v>6933</v>
      </c>
      <c r="F198" s="864">
        <v>-233.05072727272699</v>
      </c>
      <c r="G198" s="865">
        <v>2027</v>
      </c>
      <c r="H198" s="866">
        <v>5</v>
      </c>
      <c r="I198" s="867">
        <v>2032</v>
      </c>
      <c r="J198" s="865">
        <v>30</v>
      </c>
      <c r="K198" s="868">
        <v>2951.3968118308553</v>
      </c>
      <c r="L198" s="868">
        <v>9.6325685501825493</v>
      </c>
      <c r="M198" s="869">
        <v>0</v>
      </c>
      <c r="N198" s="869">
        <v>0</v>
      </c>
      <c r="O198" s="870">
        <v>242.12001483663423</v>
      </c>
      <c r="P198" s="869">
        <v>0</v>
      </c>
      <c r="Q198" s="870">
        <v>53.197316557316917</v>
      </c>
      <c r="R198" s="864">
        <v>13661.910931226632</v>
      </c>
      <c r="S198" s="871">
        <v>0.24975579895619635</v>
      </c>
      <c r="T198" s="871">
        <v>7.4999999999999997E-2</v>
      </c>
      <c r="U198" s="872">
        <v>7.4999999999999997E-2</v>
      </c>
      <c r="V198" s="838">
        <v>186</v>
      </c>
      <c r="W198" s="839">
        <v>10</v>
      </c>
      <c r="X198" s="839">
        <v>7.0999999999999994E-2</v>
      </c>
      <c r="Y198" s="840">
        <v>0.30399999999999999</v>
      </c>
      <c r="Z198" s="670">
        <v>10</v>
      </c>
      <c r="AD198" s="946" t="s">
        <v>112</v>
      </c>
      <c r="AE198" s="947">
        <v>6933</v>
      </c>
      <c r="AF198" s="923">
        <v>2951.3968118308553</v>
      </c>
      <c r="AG198" s="923">
        <v>53.197316557316917</v>
      </c>
      <c r="AH198" s="948">
        <v>6.4509999999999998E-2</v>
      </c>
      <c r="AI198" s="937">
        <v>193.82636722232098</v>
      </c>
      <c r="AJ198" s="937">
        <v>242.12001483663423</v>
      </c>
      <c r="AK198" s="792">
        <v>5.5399999999999998E-2</v>
      </c>
      <c r="AL198" s="923">
        <v>13.413448821949535</v>
      </c>
      <c r="AM198" s="923">
        <v>0</v>
      </c>
      <c r="AN198" s="937">
        <v>255.53346365858377</v>
      </c>
      <c r="AO198" s="937">
        <v>449.35983088090472</v>
      </c>
      <c r="AP198" s="792">
        <v>0.85000000000000009</v>
      </c>
      <c r="AQ198" s="937">
        <v>60.349158055453216</v>
      </c>
      <c r="AR198" s="886">
        <v>0</v>
      </c>
      <c r="AS198" s="923">
        <v>0</v>
      </c>
      <c r="AT198" s="923">
        <v>0</v>
      </c>
      <c r="AU198" s="949">
        <v>9.6325685501825493</v>
      </c>
      <c r="AV198" s="944">
        <v>0.11519703495348303</v>
      </c>
      <c r="AW198" s="923">
        <v>1.1096433359672004</v>
      </c>
      <c r="AX198" s="23">
        <v>0</v>
      </c>
      <c r="AY198" s="937">
        <v>71.091369941602977</v>
      </c>
      <c r="AZ198" s="923">
        <v>-160.13316244583345</v>
      </c>
      <c r="BA198" s="950">
        <v>-89.041792504230472</v>
      </c>
      <c r="BB198" s="951">
        <v>-562.82225049117437</v>
      </c>
      <c r="BL198" s="887"/>
      <c r="BN198" s="945"/>
    </row>
    <row r="199" spans="3:66" ht="15.75" thickBot="1">
      <c r="C199" s="826" t="s">
        <v>20</v>
      </c>
      <c r="D199" s="827" t="s">
        <v>113</v>
      </c>
      <c r="E199" s="812">
        <v>7513</v>
      </c>
      <c r="F199" s="864">
        <v>-174.3</v>
      </c>
      <c r="G199" s="865">
        <v>2025</v>
      </c>
      <c r="H199" s="866">
        <v>5</v>
      </c>
      <c r="I199" s="867">
        <v>2030</v>
      </c>
      <c r="J199" s="865">
        <v>30</v>
      </c>
      <c r="K199" s="868">
        <v>2598.3837506367959</v>
      </c>
      <c r="L199" s="868">
        <v>10.567495458803258</v>
      </c>
      <c r="M199" s="869">
        <v>0</v>
      </c>
      <c r="N199" s="869">
        <v>0</v>
      </c>
      <c r="O199" s="870">
        <v>254.90736146848081</v>
      </c>
      <c r="P199" s="869">
        <v>0</v>
      </c>
      <c r="Q199" s="870">
        <v>53.197316557316917</v>
      </c>
      <c r="R199" s="864">
        <v>14483.246458635744</v>
      </c>
      <c r="S199" s="871">
        <v>0.23559230933768893</v>
      </c>
      <c r="T199" s="871">
        <v>7.4999999999999997E-2</v>
      </c>
      <c r="U199" s="872">
        <v>7.4999999999999997E-2</v>
      </c>
      <c r="V199" s="838">
        <v>186</v>
      </c>
      <c r="W199" s="839">
        <v>10</v>
      </c>
      <c r="X199" s="839">
        <v>7.0999999999999994E-2</v>
      </c>
      <c r="Y199" s="840">
        <v>0.30399999999999999</v>
      </c>
      <c r="Z199" s="670">
        <v>10</v>
      </c>
      <c r="AD199" s="946" t="s">
        <v>113</v>
      </c>
      <c r="AE199" s="947">
        <v>7513</v>
      </c>
      <c r="AF199" s="923">
        <v>2598.3837506367959</v>
      </c>
      <c r="AG199" s="923">
        <v>53.197316557316917</v>
      </c>
      <c r="AH199" s="948">
        <v>6.454E-2</v>
      </c>
      <c r="AI199" s="937">
        <v>171.13304207670802</v>
      </c>
      <c r="AJ199" s="937">
        <v>254.90736146848081</v>
      </c>
      <c r="AK199" s="792">
        <v>5.5399999999999998E-2</v>
      </c>
      <c r="AL199" s="923">
        <v>14.121867825353837</v>
      </c>
      <c r="AM199" s="923">
        <v>0</v>
      </c>
      <c r="AN199" s="937">
        <v>269.02922929383465</v>
      </c>
      <c r="AO199" s="937">
        <v>440.16227137054267</v>
      </c>
      <c r="AP199" s="792">
        <v>0.85000000000000009</v>
      </c>
      <c r="AQ199" s="937">
        <v>59.11392309569468</v>
      </c>
      <c r="AR199" s="886">
        <v>0</v>
      </c>
      <c r="AS199" s="923">
        <v>0</v>
      </c>
      <c r="AT199" s="923">
        <v>0</v>
      </c>
      <c r="AU199" s="949">
        <v>10.567495458803258</v>
      </c>
      <c r="AV199" s="944">
        <v>0.11519703495348303</v>
      </c>
      <c r="AW199" s="923">
        <v>1.2173441437385322</v>
      </c>
      <c r="AX199" s="23">
        <v>0</v>
      </c>
      <c r="AY199" s="937">
        <v>70.898762698236467</v>
      </c>
      <c r="AZ199" s="923">
        <v>-160.13316244583345</v>
      </c>
      <c r="BA199" s="950">
        <v>-89.234399747596981</v>
      </c>
      <c r="BB199" s="951">
        <v>-553.99579037034812</v>
      </c>
      <c r="BL199" s="887"/>
      <c r="BN199" s="945"/>
    </row>
    <row r="200" spans="3:66" ht="15.75" thickBot="1">
      <c r="C200" s="826" t="s">
        <v>20</v>
      </c>
      <c r="D200" s="827" t="s">
        <v>114</v>
      </c>
      <c r="E200" s="812">
        <v>4448</v>
      </c>
      <c r="F200" s="864">
        <v>-68.706606060606106</v>
      </c>
      <c r="G200" s="865">
        <v>2027</v>
      </c>
      <c r="H200" s="866">
        <v>5</v>
      </c>
      <c r="I200" s="867">
        <v>2032</v>
      </c>
      <c r="J200" s="865">
        <v>30</v>
      </c>
      <c r="K200" s="868">
        <v>3504.2500583321444</v>
      </c>
      <c r="L200" s="868">
        <v>11.687334270356917</v>
      </c>
      <c r="M200" s="869">
        <v>0</v>
      </c>
      <c r="N200" s="869">
        <v>0</v>
      </c>
      <c r="O200" s="870">
        <v>309.50599636938273</v>
      </c>
      <c r="P200" s="869">
        <v>0</v>
      </c>
      <c r="Q200" s="870">
        <v>53.197316557316917</v>
      </c>
      <c r="R200" s="864">
        <v>16652.513463816038</v>
      </c>
      <c r="S200" s="871">
        <v>0.20490249038447461</v>
      </c>
      <c r="T200" s="871">
        <v>7.4999999999999997E-2</v>
      </c>
      <c r="U200" s="872">
        <v>7.4999999999999997E-2</v>
      </c>
      <c r="V200" s="838">
        <v>186</v>
      </c>
      <c r="W200" s="839">
        <v>10</v>
      </c>
      <c r="X200" s="839">
        <v>7.0999999999999994E-2</v>
      </c>
      <c r="Y200" s="840">
        <v>0.30399999999999999</v>
      </c>
      <c r="Z200" s="670">
        <v>10</v>
      </c>
      <c r="AD200" s="946" t="s">
        <v>114</v>
      </c>
      <c r="AE200" s="947">
        <v>4448</v>
      </c>
      <c r="AF200" s="923">
        <v>3504.2500583321444</v>
      </c>
      <c r="AG200" s="923">
        <v>53.197316557316917</v>
      </c>
      <c r="AH200" s="948">
        <v>6.447E-2</v>
      </c>
      <c r="AI200" s="937">
        <v>229.34863225912355</v>
      </c>
      <c r="AJ200" s="937">
        <v>309.50599636938273</v>
      </c>
      <c r="AK200" s="792">
        <v>5.5399999999999998E-2</v>
      </c>
      <c r="AL200" s="923">
        <v>17.146632198863802</v>
      </c>
      <c r="AM200" s="923">
        <v>0</v>
      </c>
      <c r="AN200" s="937">
        <v>326.65262856824654</v>
      </c>
      <c r="AO200" s="937">
        <v>556.00126082737006</v>
      </c>
      <c r="AP200" s="792">
        <v>0.85000000000000009</v>
      </c>
      <c r="AQ200" s="937">
        <v>74.671133605609725</v>
      </c>
      <c r="AR200" s="886">
        <v>0</v>
      </c>
      <c r="AS200" s="923">
        <v>0</v>
      </c>
      <c r="AT200" s="923">
        <v>0</v>
      </c>
      <c r="AU200" s="949">
        <v>11.687334270356917</v>
      </c>
      <c r="AV200" s="944">
        <v>0.11519703495348303</v>
      </c>
      <c r="AW200" s="923">
        <v>1.3463462544553459</v>
      </c>
      <c r="AX200" s="23">
        <v>0</v>
      </c>
      <c r="AY200" s="937">
        <v>87.70481413042198</v>
      </c>
      <c r="AZ200" s="923">
        <v>-160.13316244583345</v>
      </c>
      <c r="BA200" s="950">
        <v>-72.428348315411469</v>
      </c>
      <c r="BB200" s="951">
        <v>-459.1566994615435</v>
      </c>
      <c r="BL200" s="887"/>
      <c r="BN200" s="945"/>
    </row>
    <row r="201" spans="3:66">
      <c r="C201" s="826" t="s">
        <v>22</v>
      </c>
      <c r="D201" s="827" t="s">
        <v>115</v>
      </c>
      <c r="E201" s="812" t="s">
        <v>19</v>
      </c>
      <c r="F201" s="864">
        <v>20</v>
      </c>
      <c r="G201" s="865">
        <v>2025</v>
      </c>
      <c r="H201" s="866">
        <v>1</v>
      </c>
      <c r="I201" s="867">
        <v>2026</v>
      </c>
      <c r="J201" s="865">
        <v>20</v>
      </c>
      <c r="K201" s="868">
        <v>1747.6123926446444</v>
      </c>
      <c r="L201" s="868" t="s">
        <v>216</v>
      </c>
      <c r="M201" s="869">
        <v>0</v>
      </c>
      <c r="N201" s="869">
        <v>0</v>
      </c>
      <c r="O201" s="870">
        <v>45.05392607028535</v>
      </c>
      <c r="P201" s="869">
        <v>0</v>
      </c>
      <c r="Q201" s="870">
        <v>29.936846917711922</v>
      </c>
      <c r="R201" s="864" t="s">
        <v>23</v>
      </c>
      <c r="S201" s="871">
        <v>0.85</v>
      </c>
      <c r="T201" s="871">
        <v>0.01</v>
      </c>
      <c r="U201" s="872" t="s">
        <v>217</v>
      </c>
      <c r="V201" s="838" t="s">
        <v>23</v>
      </c>
      <c r="W201" s="839">
        <v>0</v>
      </c>
      <c r="X201" s="839">
        <v>0</v>
      </c>
      <c r="Y201" s="840">
        <v>0</v>
      </c>
      <c r="Z201" s="670">
        <v>0</v>
      </c>
      <c r="AD201" s="946" t="s">
        <v>115</v>
      </c>
      <c r="AE201" s="947" t="s">
        <v>19</v>
      </c>
      <c r="AF201" s="923">
        <v>1747.6123926446444</v>
      </c>
      <c r="AG201" s="923">
        <v>29.936846917711922</v>
      </c>
      <c r="AH201" s="948">
        <v>4.4519999999999997E-2</v>
      </c>
      <c r="AI201" s="937">
        <v>79.136492145316097</v>
      </c>
      <c r="AJ201" s="937">
        <v>45.05392607028535</v>
      </c>
      <c r="AK201" s="792">
        <v>0</v>
      </c>
      <c r="AL201" s="923">
        <v>0</v>
      </c>
      <c r="AM201" s="923">
        <v>0</v>
      </c>
      <c r="AN201" s="937">
        <v>45.05392607028535</v>
      </c>
      <c r="AO201" s="937">
        <v>124.19041821560145</v>
      </c>
      <c r="AP201" s="792">
        <v>0.16666666666666666</v>
      </c>
      <c r="AQ201" s="937">
        <v>85.061930284658544</v>
      </c>
      <c r="AR201" s="886">
        <v>0.85</v>
      </c>
      <c r="AS201" s="923">
        <v>0</v>
      </c>
      <c r="AT201" s="923">
        <v>0</v>
      </c>
      <c r="AU201" s="949">
        <v>0</v>
      </c>
      <c r="AV201" s="944">
        <v>0</v>
      </c>
      <c r="AW201" s="923">
        <v>0</v>
      </c>
      <c r="AX201" s="23">
        <v>0</v>
      </c>
      <c r="AY201" s="937">
        <v>85.061930284658544</v>
      </c>
      <c r="AZ201" s="986">
        <v>-43.199541952428234</v>
      </c>
      <c r="BA201" s="950">
        <v>85.061930284658544</v>
      </c>
      <c r="BB201" s="951">
        <v>124.19041821560145</v>
      </c>
      <c r="BL201" s="887"/>
      <c r="BN201" s="945"/>
    </row>
    <row r="202" spans="3:66">
      <c r="C202" s="841" t="s">
        <v>234</v>
      </c>
      <c r="D202" s="842" t="s">
        <v>64</v>
      </c>
      <c r="E202" s="842">
        <v>19</v>
      </c>
      <c r="F202" s="829">
        <v>20</v>
      </c>
      <c r="G202" s="830">
        <v>2025</v>
      </c>
      <c r="H202" s="830">
        <v>1</v>
      </c>
      <c r="I202" s="830">
        <v>2026</v>
      </c>
      <c r="J202" s="830">
        <v>20</v>
      </c>
      <c r="K202" s="843">
        <v>1852.4691362033232</v>
      </c>
      <c r="L202" s="843" t="s">
        <v>216</v>
      </c>
      <c r="M202" s="844">
        <v>0</v>
      </c>
      <c r="N202" s="844">
        <v>0</v>
      </c>
      <c r="O202" s="845">
        <v>45.05392607028535</v>
      </c>
      <c r="P202" s="844">
        <v>0</v>
      </c>
      <c r="Q202" s="845">
        <v>29.936846917711922</v>
      </c>
      <c r="R202" s="829" t="s">
        <v>23</v>
      </c>
      <c r="S202" s="836">
        <v>0.85</v>
      </c>
      <c r="T202" s="836">
        <v>0.01</v>
      </c>
      <c r="U202" s="846" t="s">
        <v>217</v>
      </c>
      <c r="V202" s="847" t="s">
        <v>23</v>
      </c>
      <c r="W202" s="848">
        <v>0</v>
      </c>
      <c r="X202" s="848">
        <v>0</v>
      </c>
      <c r="Y202" s="849">
        <v>0</v>
      </c>
      <c r="Z202" s="850">
        <v>0</v>
      </c>
      <c r="AD202" s="952" t="s">
        <v>64</v>
      </c>
      <c r="AE202" s="947">
        <v>19</v>
      </c>
      <c r="AF202" s="923">
        <v>1852.4691362033232</v>
      </c>
      <c r="AG202" s="923">
        <v>29.936846917711922</v>
      </c>
      <c r="AH202" s="948">
        <v>4.4519999999999997E-2</v>
      </c>
      <c r="AI202" s="937">
        <v>83.804714368548474</v>
      </c>
      <c r="AJ202" s="937">
        <v>45.05392607028535</v>
      </c>
      <c r="AK202" s="792">
        <v>0</v>
      </c>
      <c r="AL202" s="923">
        <v>0</v>
      </c>
      <c r="AM202" s="923">
        <v>0</v>
      </c>
      <c r="AN202" s="937">
        <v>45.05392607028535</v>
      </c>
      <c r="AO202" s="937">
        <v>128.85864043883382</v>
      </c>
      <c r="AP202" s="792">
        <v>0.16666666666666666</v>
      </c>
      <c r="AQ202" s="937">
        <v>88.259342766324536</v>
      </c>
      <c r="AR202" s="886">
        <v>0.85</v>
      </c>
      <c r="AS202" s="923">
        <v>0</v>
      </c>
      <c r="AT202" s="923">
        <v>0</v>
      </c>
      <c r="AU202" s="949">
        <v>0</v>
      </c>
      <c r="AV202" s="944">
        <v>0</v>
      </c>
      <c r="AW202" s="923">
        <v>0</v>
      </c>
      <c r="AX202" s="23">
        <v>0</v>
      </c>
      <c r="AY202" s="937">
        <v>88.259342766324536</v>
      </c>
      <c r="AZ202" s="986">
        <v>-45.791514469573933</v>
      </c>
      <c r="BA202" s="950">
        <v>88.259342766324536</v>
      </c>
      <c r="BB202" s="951">
        <v>128.85864043883382</v>
      </c>
      <c r="BL202" s="887"/>
      <c r="BN202" s="945"/>
    </row>
    <row r="203" spans="3:66">
      <c r="C203" s="841" t="s">
        <v>235</v>
      </c>
      <c r="D203" s="842" t="s">
        <v>65</v>
      </c>
      <c r="E203" s="842">
        <v>497</v>
      </c>
      <c r="F203" s="829">
        <v>20</v>
      </c>
      <c r="G203" s="830">
        <v>2025</v>
      </c>
      <c r="H203" s="830">
        <v>1</v>
      </c>
      <c r="I203" s="830">
        <v>2026</v>
      </c>
      <c r="J203" s="830">
        <v>20</v>
      </c>
      <c r="K203" s="843">
        <v>1887.4213840562161</v>
      </c>
      <c r="L203" s="843" t="s">
        <v>216</v>
      </c>
      <c r="M203" s="844">
        <v>0</v>
      </c>
      <c r="N203" s="844">
        <v>0</v>
      </c>
      <c r="O203" s="845">
        <v>45.05392607028535</v>
      </c>
      <c r="P203" s="844">
        <v>0</v>
      </c>
      <c r="Q203" s="845">
        <v>29.936846917711922</v>
      </c>
      <c r="R203" s="829" t="s">
        <v>23</v>
      </c>
      <c r="S203" s="836">
        <v>0.85</v>
      </c>
      <c r="T203" s="836">
        <v>0.01</v>
      </c>
      <c r="U203" s="846" t="s">
        <v>217</v>
      </c>
      <c r="V203" s="847" t="s">
        <v>23</v>
      </c>
      <c r="W203" s="848">
        <v>0</v>
      </c>
      <c r="X203" s="848">
        <v>0</v>
      </c>
      <c r="Y203" s="849">
        <v>0</v>
      </c>
      <c r="Z203" s="850">
        <v>0</v>
      </c>
      <c r="AD203" s="952" t="s">
        <v>65</v>
      </c>
      <c r="AE203" s="947">
        <v>497</v>
      </c>
      <c r="AF203" s="923">
        <v>1887.4213840562161</v>
      </c>
      <c r="AG203" s="923">
        <v>29.936846917711922</v>
      </c>
      <c r="AH203" s="948">
        <v>4.4519999999999997E-2</v>
      </c>
      <c r="AI203" s="937">
        <v>85.360788442959262</v>
      </c>
      <c r="AJ203" s="937">
        <v>45.05392607028535</v>
      </c>
      <c r="AK203" s="792">
        <v>0</v>
      </c>
      <c r="AL203" s="923">
        <v>0</v>
      </c>
      <c r="AM203" s="923">
        <v>0</v>
      </c>
      <c r="AN203" s="937">
        <v>45.05392607028535</v>
      </c>
      <c r="AO203" s="937">
        <v>130.4147145132446</v>
      </c>
      <c r="AP203" s="792">
        <v>0.16666666666666666</v>
      </c>
      <c r="AQ203" s="937">
        <v>89.325146926879867</v>
      </c>
      <c r="AR203" s="886">
        <v>0.85</v>
      </c>
      <c r="AS203" s="923">
        <v>0</v>
      </c>
      <c r="AT203" s="923">
        <v>0</v>
      </c>
      <c r="AU203" s="949">
        <v>0</v>
      </c>
      <c r="AV203" s="944">
        <v>0</v>
      </c>
      <c r="AW203" s="923">
        <v>0</v>
      </c>
      <c r="AX203" s="23">
        <v>0</v>
      </c>
      <c r="AY203" s="937">
        <v>89.325146926879867</v>
      </c>
      <c r="AZ203" s="986">
        <v>-46.655505308622502</v>
      </c>
      <c r="BA203" s="950">
        <v>89.325146926879867</v>
      </c>
      <c r="BB203" s="951">
        <v>130.4147145132446</v>
      </c>
      <c r="BL203" s="887"/>
      <c r="BN203" s="945"/>
    </row>
    <row r="204" spans="3:66">
      <c r="C204" s="841" t="s">
        <v>236</v>
      </c>
      <c r="D204" s="842" t="s">
        <v>56</v>
      </c>
      <c r="E204" s="842">
        <v>2353</v>
      </c>
      <c r="F204" s="829">
        <v>20</v>
      </c>
      <c r="G204" s="830">
        <v>2025</v>
      </c>
      <c r="H204" s="830">
        <v>1</v>
      </c>
      <c r="I204" s="830">
        <v>2026</v>
      </c>
      <c r="J204" s="830">
        <v>20</v>
      </c>
      <c r="K204" s="843">
        <v>1800.0407644239838</v>
      </c>
      <c r="L204" s="843" t="s">
        <v>216</v>
      </c>
      <c r="M204" s="844">
        <v>0</v>
      </c>
      <c r="N204" s="844">
        <v>0</v>
      </c>
      <c r="O204" s="845">
        <v>45.05392607028535</v>
      </c>
      <c r="P204" s="844">
        <v>0</v>
      </c>
      <c r="Q204" s="845">
        <v>29.936846917711922</v>
      </c>
      <c r="R204" s="829" t="s">
        <v>23</v>
      </c>
      <c r="S204" s="836">
        <v>0.85</v>
      </c>
      <c r="T204" s="836">
        <v>0.01</v>
      </c>
      <c r="U204" s="846" t="s">
        <v>217</v>
      </c>
      <c r="V204" s="847" t="s">
        <v>23</v>
      </c>
      <c r="W204" s="848">
        <v>0</v>
      </c>
      <c r="X204" s="848">
        <v>0</v>
      </c>
      <c r="Y204" s="849">
        <v>0</v>
      </c>
      <c r="Z204" s="850">
        <v>0</v>
      </c>
      <c r="AD204" s="952" t="s">
        <v>56</v>
      </c>
      <c r="AE204" s="947">
        <v>2353</v>
      </c>
      <c r="AF204" s="923">
        <v>1800.0407644239838</v>
      </c>
      <c r="AG204" s="923">
        <v>29.936846917711922</v>
      </c>
      <c r="AH204" s="948">
        <v>4.4519999999999997E-2</v>
      </c>
      <c r="AI204" s="937">
        <v>81.470603256932279</v>
      </c>
      <c r="AJ204" s="937">
        <v>45.05392607028535</v>
      </c>
      <c r="AK204" s="792">
        <v>0</v>
      </c>
      <c r="AL204" s="923">
        <v>0</v>
      </c>
      <c r="AM204" s="923">
        <v>0</v>
      </c>
      <c r="AN204" s="937">
        <v>45.05392607028535</v>
      </c>
      <c r="AO204" s="937">
        <v>126.52452932721764</v>
      </c>
      <c r="AP204" s="792">
        <v>0.16666666666666666</v>
      </c>
      <c r="AQ204" s="937">
        <v>86.66063652549154</v>
      </c>
      <c r="AR204" s="886">
        <v>0.85</v>
      </c>
      <c r="AS204" s="923">
        <v>0</v>
      </c>
      <c r="AT204" s="923">
        <v>0</v>
      </c>
      <c r="AU204" s="949">
        <v>0</v>
      </c>
      <c r="AV204" s="944">
        <v>0</v>
      </c>
      <c r="AW204" s="923">
        <v>0</v>
      </c>
      <c r="AX204" s="23">
        <v>0</v>
      </c>
      <c r="AY204" s="937">
        <v>86.66063652549154</v>
      </c>
      <c r="AZ204" s="986">
        <v>-44.495528211001087</v>
      </c>
      <c r="BA204" s="950">
        <v>86.66063652549154</v>
      </c>
      <c r="BB204" s="951">
        <v>126.52452932721764</v>
      </c>
      <c r="BL204" s="887"/>
      <c r="BN204" s="945"/>
    </row>
    <row r="205" spans="3:66">
      <c r="C205" s="841" t="s">
        <v>237</v>
      </c>
      <c r="D205" s="842" t="s">
        <v>66</v>
      </c>
      <c r="E205" s="842">
        <v>2814</v>
      </c>
      <c r="F205" s="829">
        <v>20</v>
      </c>
      <c r="G205" s="830">
        <v>2025</v>
      </c>
      <c r="H205" s="830">
        <v>1</v>
      </c>
      <c r="I205" s="830">
        <v>2026</v>
      </c>
      <c r="J205" s="830">
        <v>20</v>
      </c>
      <c r="K205" s="843">
        <v>1782.5646404975373</v>
      </c>
      <c r="L205" s="843" t="s">
        <v>216</v>
      </c>
      <c r="M205" s="844">
        <v>0</v>
      </c>
      <c r="N205" s="844">
        <v>0</v>
      </c>
      <c r="O205" s="845">
        <v>45.05392607028535</v>
      </c>
      <c r="P205" s="844">
        <v>0</v>
      </c>
      <c r="Q205" s="845">
        <v>29.936846917711922</v>
      </c>
      <c r="R205" s="829" t="s">
        <v>23</v>
      </c>
      <c r="S205" s="836">
        <v>0.85</v>
      </c>
      <c r="T205" s="836">
        <v>0.01</v>
      </c>
      <c r="U205" s="846" t="s">
        <v>217</v>
      </c>
      <c r="V205" s="847" t="s">
        <v>23</v>
      </c>
      <c r="W205" s="848">
        <v>0</v>
      </c>
      <c r="X205" s="848">
        <v>0</v>
      </c>
      <c r="Y205" s="849">
        <v>0</v>
      </c>
      <c r="Z205" s="850">
        <v>0</v>
      </c>
      <c r="AD205" s="952" t="s">
        <v>66</v>
      </c>
      <c r="AE205" s="947">
        <v>2814</v>
      </c>
      <c r="AF205" s="923">
        <v>1782.5646404975373</v>
      </c>
      <c r="AG205" s="923">
        <v>29.936846917711922</v>
      </c>
      <c r="AH205" s="948">
        <v>4.4519999999999997E-2</v>
      </c>
      <c r="AI205" s="937">
        <v>80.692566219726885</v>
      </c>
      <c r="AJ205" s="937">
        <v>45.05392607028535</v>
      </c>
      <c r="AK205" s="792">
        <v>0</v>
      </c>
      <c r="AL205" s="923">
        <v>0</v>
      </c>
      <c r="AM205" s="923">
        <v>0</v>
      </c>
      <c r="AN205" s="937">
        <v>45.05392607028535</v>
      </c>
      <c r="AO205" s="937">
        <v>125.74649229001224</v>
      </c>
      <c r="AP205" s="792">
        <v>0.16666666666666666</v>
      </c>
      <c r="AQ205" s="937">
        <v>86.127734445213861</v>
      </c>
      <c r="AR205" s="886">
        <v>0.85</v>
      </c>
      <c r="AS205" s="923">
        <v>0</v>
      </c>
      <c r="AT205" s="923">
        <v>0</v>
      </c>
      <c r="AU205" s="949">
        <v>0</v>
      </c>
      <c r="AV205" s="944">
        <v>0</v>
      </c>
      <c r="AW205" s="923">
        <v>0</v>
      </c>
      <c r="AX205" s="23">
        <v>0</v>
      </c>
      <c r="AY205" s="937">
        <v>86.127734445213861</v>
      </c>
      <c r="AZ205" s="986">
        <v>-44.063532791476796</v>
      </c>
      <c r="BA205" s="950">
        <v>86.127734445213861</v>
      </c>
      <c r="BB205" s="951">
        <v>125.74649229001224</v>
      </c>
      <c r="BL205" s="887"/>
      <c r="BN205" s="945"/>
    </row>
    <row r="206" spans="3:66">
      <c r="C206" s="841" t="s">
        <v>61</v>
      </c>
      <c r="D206" s="842" t="s">
        <v>67</v>
      </c>
      <c r="E206" s="842">
        <v>4225</v>
      </c>
      <c r="F206" s="829">
        <v>20</v>
      </c>
      <c r="G206" s="830">
        <v>2025</v>
      </c>
      <c r="H206" s="830">
        <v>1</v>
      </c>
      <c r="I206" s="830">
        <v>2026</v>
      </c>
      <c r="J206" s="830">
        <v>20</v>
      </c>
      <c r="K206" s="843">
        <v>1800.0407644239838</v>
      </c>
      <c r="L206" s="843" t="s">
        <v>216</v>
      </c>
      <c r="M206" s="844">
        <v>0</v>
      </c>
      <c r="N206" s="844">
        <v>0</v>
      </c>
      <c r="O206" s="845">
        <v>45.05392607028535</v>
      </c>
      <c r="P206" s="844">
        <v>0</v>
      </c>
      <c r="Q206" s="845">
        <v>29.936846917711922</v>
      </c>
      <c r="R206" s="829" t="s">
        <v>23</v>
      </c>
      <c r="S206" s="836">
        <v>0.85</v>
      </c>
      <c r="T206" s="836">
        <v>0.01</v>
      </c>
      <c r="U206" s="846" t="s">
        <v>217</v>
      </c>
      <c r="V206" s="847" t="s">
        <v>23</v>
      </c>
      <c r="W206" s="848">
        <v>0</v>
      </c>
      <c r="X206" s="848">
        <v>0</v>
      </c>
      <c r="Y206" s="849">
        <v>0</v>
      </c>
      <c r="Z206" s="850">
        <v>0</v>
      </c>
      <c r="AD206" s="952" t="s">
        <v>67</v>
      </c>
      <c r="AE206" s="947">
        <v>4225</v>
      </c>
      <c r="AF206" s="923">
        <v>1800.0407644239838</v>
      </c>
      <c r="AG206" s="923">
        <v>29.936846917711922</v>
      </c>
      <c r="AH206" s="948">
        <v>4.4519999999999997E-2</v>
      </c>
      <c r="AI206" s="937">
        <v>81.470603256932279</v>
      </c>
      <c r="AJ206" s="937">
        <v>45.05392607028535</v>
      </c>
      <c r="AK206" s="792">
        <v>0</v>
      </c>
      <c r="AL206" s="923">
        <v>0</v>
      </c>
      <c r="AM206" s="923">
        <v>0</v>
      </c>
      <c r="AN206" s="937">
        <v>45.05392607028535</v>
      </c>
      <c r="AO206" s="937">
        <v>126.52452932721764</v>
      </c>
      <c r="AP206" s="792">
        <v>0.16666666666666666</v>
      </c>
      <c r="AQ206" s="937">
        <v>86.66063652549154</v>
      </c>
      <c r="AR206" s="886">
        <v>0.85</v>
      </c>
      <c r="AS206" s="923">
        <v>0</v>
      </c>
      <c r="AT206" s="923">
        <v>0</v>
      </c>
      <c r="AU206" s="949">
        <v>0</v>
      </c>
      <c r="AV206" s="944">
        <v>0</v>
      </c>
      <c r="AW206" s="923">
        <v>0</v>
      </c>
      <c r="AX206" s="23">
        <v>0</v>
      </c>
      <c r="AY206" s="937">
        <v>86.66063652549154</v>
      </c>
      <c r="AZ206" s="986">
        <v>-44.495528211001087</v>
      </c>
      <c r="BA206" s="950">
        <v>86.66063652549154</v>
      </c>
      <c r="BB206" s="951">
        <v>126.52452932721764</v>
      </c>
      <c r="BL206" s="887"/>
      <c r="BN206" s="945"/>
    </row>
    <row r="207" spans="3:66">
      <c r="C207" s="841" t="s">
        <v>238</v>
      </c>
      <c r="D207" s="842" t="s">
        <v>68</v>
      </c>
      <c r="E207" s="842">
        <v>6130</v>
      </c>
      <c r="F207" s="829">
        <v>20</v>
      </c>
      <c r="G207" s="830">
        <v>2025</v>
      </c>
      <c r="H207" s="830">
        <v>1</v>
      </c>
      <c r="I207" s="830">
        <v>2026</v>
      </c>
      <c r="J207" s="830">
        <v>20</v>
      </c>
      <c r="K207" s="843">
        <v>1730.1362687181979</v>
      </c>
      <c r="L207" s="843" t="s">
        <v>216</v>
      </c>
      <c r="M207" s="844">
        <v>0</v>
      </c>
      <c r="N207" s="844">
        <v>0</v>
      </c>
      <c r="O207" s="845">
        <v>45.05392607028535</v>
      </c>
      <c r="P207" s="844">
        <v>0</v>
      </c>
      <c r="Q207" s="845">
        <v>29.936846917711922</v>
      </c>
      <c r="R207" s="829" t="s">
        <v>23</v>
      </c>
      <c r="S207" s="836">
        <v>0.85</v>
      </c>
      <c r="T207" s="836">
        <v>0.01</v>
      </c>
      <c r="U207" s="846" t="s">
        <v>217</v>
      </c>
      <c r="V207" s="847" t="s">
        <v>23</v>
      </c>
      <c r="W207" s="848">
        <v>0</v>
      </c>
      <c r="X207" s="848">
        <v>0</v>
      </c>
      <c r="Y207" s="849">
        <v>0</v>
      </c>
      <c r="Z207" s="850">
        <v>0</v>
      </c>
      <c r="AD207" s="952" t="s">
        <v>68</v>
      </c>
      <c r="AE207" s="947">
        <v>6130</v>
      </c>
      <c r="AF207" s="923">
        <v>1730.1362687181979</v>
      </c>
      <c r="AG207" s="923">
        <v>29.936846917711922</v>
      </c>
      <c r="AH207" s="948">
        <v>4.4519999999999997E-2</v>
      </c>
      <c r="AI207" s="937">
        <v>78.358455108110704</v>
      </c>
      <c r="AJ207" s="937">
        <v>45.05392607028535</v>
      </c>
      <c r="AK207" s="792">
        <v>0</v>
      </c>
      <c r="AL207" s="923">
        <v>0</v>
      </c>
      <c r="AM207" s="923">
        <v>0</v>
      </c>
      <c r="AN207" s="937">
        <v>45.05392607028535</v>
      </c>
      <c r="AO207" s="937">
        <v>123.41238117839606</v>
      </c>
      <c r="AP207" s="792">
        <v>0.16666666666666666</v>
      </c>
      <c r="AQ207" s="937">
        <v>84.529028204380865</v>
      </c>
      <c r="AR207" s="886">
        <v>0.85</v>
      </c>
      <c r="AS207" s="923">
        <v>0</v>
      </c>
      <c r="AT207" s="923">
        <v>0</v>
      </c>
      <c r="AU207" s="949">
        <v>0</v>
      </c>
      <c r="AV207" s="944">
        <v>0</v>
      </c>
      <c r="AW207" s="923">
        <v>0</v>
      </c>
      <c r="AX207" s="23">
        <v>0</v>
      </c>
      <c r="AY207" s="937">
        <v>84.529028204380865</v>
      </c>
      <c r="AZ207" s="986">
        <v>-42.767546532903957</v>
      </c>
      <c r="BA207" s="950">
        <v>84.529028204380865</v>
      </c>
      <c r="BB207" s="951">
        <v>123.41238117839606</v>
      </c>
      <c r="BL207" s="887"/>
      <c r="BN207" s="945"/>
    </row>
    <row r="208" spans="3:66">
      <c r="C208" s="826" t="s">
        <v>22</v>
      </c>
      <c r="D208" s="827" t="s">
        <v>24</v>
      </c>
      <c r="E208" s="827" t="s">
        <v>19</v>
      </c>
      <c r="F208" s="852">
        <v>200</v>
      </c>
      <c r="G208" s="853">
        <v>2025</v>
      </c>
      <c r="H208" s="854">
        <v>2</v>
      </c>
      <c r="I208" s="855">
        <v>2027</v>
      </c>
      <c r="J208" s="853">
        <v>20</v>
      </c>
      <c r="K208" s="856">
        <v>1497.8944897674869</v>
      </c>
      <c r="L208" s="856" t="s">
        <v>216</v>
      </c>
      <c r="M208" s="857">
        <v>0</v>
      </c>
      <c r="N208" s="857">
        <v>0</v>
      </c>
      <c r="O208" s="858">
        <v>38.766690059999995</v>
      </c>
      <c r="P208" s="857">
        <v>0</v>
      </c>
      <c r="Q208" s="858">
        <v>25.659143999999998</v>
      </c>
      <c r="R208" s="852" t="s">
        <v>23</v>
      </c>
      <c r="S208" s="859">
        <v>0.85</v>
      </c>
      <c r="T208" s="859">
        <v>0.01</v>
      </c>
      <c r="U208" s="860" t="s">
        <v>217</v>
      </c>
      <c r="V208" s="861" t="s">
        <v>23</v>
      </c>
      <c r="W208" s="862">
        <v>0</v>
      </c>
      <c r="X208" s="862">
        <v>0</v>
      </c>
      <c r="Y208" s="863">
        <v>0</v>
      </c>
      <c r="Z208" s="696">
        <v>0</v>
      </c>
      <c r="AD208" s="946" t="s">
        <v>24</v>
      </c>
      <c r="AE208" s="947" t="s">
        <v>19</v>
      </c>
      <c r="AF208" s="923">
        <v>1497.8944897674869</v>
      </c>
      <c r="AG208" s="923">
        <v>25.659143999999998</v>
      </c>
      <c r="AH208" s="948">
        <v>4.4519999999999997E-2</v>
      </c>
      <c r="AI208" s="937">
        <v>67.828607775328507</v>
      </c>
      <c r="AJ208" s="937">
        <v>38.766690059999995</v>
      </c>
      <c r="AK208" s="792">
        <v>0</v>
      </c>
      <c r="AL208" s="923">
        <v>0</v>
      </c>
      <c r="AM208" s="923">
        <v>0</v>
      </c>
      <c r="AN208" s="937">
        <v>38.766690059999995</v>
      </c>
      <c r="AO208" s="937">
        <v>106.59529783532849</v>
      </c>
      <c r="AP208" s="792">
        <v>0.16666666666666666</v>
      </c>
      <c r="AQ208" s="937">
        <v>73.01047796940307</v>
      </c>
      <c r="AR208" s="886">
        <v>0.85</v>
      </c>
      <c r="AS208" s="923">
        <v>0</v>
      </c>
      <c r="AT208" s="923">
        <v>0</v>
      </c>
      <c r="AU208" s="949">
        <v>0</v>
      </c>
      <c r="AV208" s="944">
        <v>0</v>
      </c>
      <c r="AW208" s="923">
        <v>0</v>
      </c>
      <c r="AX208" s="23">
        <v>0</v>
      </c>
      <c r="AY208" s="937">
        <v>73.01047796940307</v>
      </c>
      <c r="AZ208" s="986">
        <v>-37.026720640896308</v>
      </c>
      <c r="BA208" s="950">
        <v>73.01047796940307</v>
      </c>
      <c r="BB208" s="951">
        <v>106.59529783532849</v>
      </c>
      <c r="BL208" s="887"/>
      <c r="BN208" s="945"/>
    </row>
    <row r="209" spans="3:66">
      <c r="C209" s="841" t="s">
        <v>234</v>
      </c>
      <c r="D209" s="842" t="s">
        <v>64</v>
      </c>
      <c r="E209" s="842">
        <v>19</v>
      </c>
      <c r="F209" s="829">
        <v>200</v>
      </c>
      <c r="G209" s="830">
        <v>2025</v>
      </c>
      <c r="H209" s="830">
        <v>2</v>
      </c>
      <c r="I209" s="830">
        <v>2027</v>
      </c>
      <c r="J209" s="830">
        <v>20</v>
      </c>
      <c r="K209" s="843">
        <v>1587.7681591535361</v>
      </c>
      <c r="L209" s="843" t="s">
        <v>216</v>
      </c>
      <c r="M209" s="844">
        <v>0</v>
      </c>
      <c r="N209" s="844">
        <v>0</v>
      </c>
      <c r="O209" s="845">
        <v>38.766690059999995</v>
      </c>
      <c r="P209" s="844">
        <v>0</v>
      </c>
      <c r="Q209" s="845">
        <v>25.659143999999998</v>
      </c>
      <c r="R209" s="829" t="s">
        <v>23</v>
      </c>
      <c r="S209" s="836">
        <v>0.85</v>
      </c>
      <c r="T209" s="836">
        <v>0.01</v>
      </c>
      <c r="U209" s="846" t="s">
        <v>217</v>
      </c>
      <c r="V209" s="847" t="s">
        <v>23</v>
      </c>
      <c r="W209" s="848">
        <v>0</v>
      </c>
      <c r="X209" s="848">
        <v>0</v>
      </c>
      <c r="Y209" s="849">
        <v>0</v>
      </c>
      <c r="Z209" s="850">
        <v>0</v>
      </c>
      <c r="AD209" s="952" t="s">
        <v>64</v>
      </c>
      <c r="AE209" s="947">
        <v>19</v>
      </c>
      <c r="AF209" s="923">
        <v>1587.7681591535361</v>
      </c>
      <c r="AG209" s="923">
        <v>25.659143999999998</v>
      </c>
      <c r="AH209" s="948">
        <v>4.4519999999999997E-2</v>
      </c>
      <c r="AI209" s="937">
        <v>71.829783536395425</v>
      </c>
      <c r="AJ209" s="937">
        <v>38.766690059999995</v>
      </c>
      <c r="AK209" s="792">
        <v>0</v>
      </c>
      <c r="AL209" s="923">
        <v>0</v>
      </c>
      <c r="AM209" s="923">
        <v>0</v>
      </c>
      <c r="AN209" s="937">
        <v>38.766690059999995</v>
      </c>
      <c r="AO209" s="937">
        <v>110.59647359639541</v>
      </c>
      <c r="AP209" s="792">
        <v>0.16666666666666666</v>
      </c>
      <c r="AQ209" s="937">
        <v>75.751009312599606</v>
      </c>
      <c r="AR209" s="886">
        <v>0.85</v>
      </c>
      <c r="AS209" s="923">
        <v>0</v>
      </c>
      <c r="AT209" s="923">
        <v>0</v>
      </c>
      <c r="AU209" s="949">
        <v>0</v>
      </c>
      <c r="AV209" s="944">
        <v>0</v>
      </c>
      <c r="AW209" s="923">
        <v>0</v>
      </c>
      <c r="AX209" s="23">
        <v>0</v>
      </c>
      <c r="AY209" s="937">
        <v>75.751009312599606</v>
      </c>
      <c r="AZ209" s="986">
        <v>-39.248323879350089</v>
      </c>
      <c r="BA209" s="950">
        <v>75.751009312599606</v>
      </c>
      <c r="BB209" s="951">
        <v>110.59647359639541</v>
      </c>
      <c r="BL209" s="887"/>
      <c r="BN209" s="945"/>
    </row>
    <row r="210" spans="3:66">
      <c r="C210" s="841" t="s">
        <v>235</v>
      </c>
      <c r="D210" s="842" t="s">
        <v>65</v>
      </c>
      <c r="E210" s="842">
        <v>497</v>
      </c>
      <c r="F210" s="829">
        <v>200</v>
      </c>
      <c r="G210" s="830">
        <v>2025</v>
      </c>
      <c r="H210" s="830">
        <v>2</v>
      </c>
      <c r="I210" s="830">
        <v>2027</v>
      </c>
      <c r="J210" s="830">
        <v>20</v>
      </c>
      <c r="K210" s="843">
        <v>1617.726048948886</v>
      </c>
      <c r="L210" s="843" t="s">
        <v>216</v>
      </c>
      <c r="M210" s="844">
        <v>0</v>
      </c>
      <c r="N210" s="844">
        <v>0</v>
      </c>
      <c r="O210" s="845">
        <v>38.766690059999995</v>
      </c>
      <c r="P210" s="844">
        <v>0</v>
      </c>
      <c r="Q210" s="845">
        <v>25.659143999999998</v>
      </c>
      <c r="R210" s="829" t="s">
        <v>23</v>
      </c>
      <c r="S210" s="836">
        <v>0.85</v>
      </c>
      <c r="T210" s="836">
        <v>0.01</v>
      </c>
      <c r="U210" s="846" t="s">
        <v>217</v>
      </c>
      <c r="V210" s="847" t="s">
        <v>23</v>
      </c>
      <c r="W210" s="848">
        <v>0</v>
      </c>
      <c r="X210" s="848">
        <v>0</v>
      </c>
      <c r="Y210" s="849">
        <v>0</v>
      </c>
      <c r="Z210" s="850">
        <v>0</v>
      </c>
      <c r="AD210" s="952" t="s">
        <v>65</v>
      </c>
      <c r="AE210" s="947">
        <v>497</v>
      </c>
      <c r="AF210" s="923">
        <v>1617.726048948886</v>
      </c>
      <c r="AG210" s="923">
        <v>25.659143999999998</v>
      </c>
      <c r="AH210" s="948">
        <v>4.4519999999999997E-2</v>
      </c>
      <c r="AI210" s="937">
        <v>73.163508790084407</v>
      </c>
      <c r="AJ210" s="937">
        <v>38.766690059999995</v>
      </c>
      <c r="AK210" s="792">
        <v>0</v>
      </c>
      <c r="AL210" s="923">
        <v>0</v>
      </c>
      <c r="AM210" s="923">
        <v>0</v>
      </c>
      <c r="AN210" s="937">
        <v>38.766690059999995</v>
      </c>
      <c r="AO210" s="937">
        <v>111.93019885008439</v>
      </c>
      <c r="AP210" s="792">
        <v>0.16666666666666666</v>
      </c>
      <c r="AQ210" s="937">
        <v>76.664519760331785</v>
      </c>
      <c r="AR210" s="886">
        <v>0.85</v>
      </c>
      <c r="AS210" s="923">
        <v>0</v>
      </c>
      <c r="AT210" s="923">
        <v>0</v>
      </c>
      <c r="AU210" s="949">
        <v>0</v>
      </c>
      <c r="AV210" s="944">
        <v>0</v>
      </c>
      <c r="AW210" s="923">
        <v>0</v>
      </c>
      <c r="AX210" s="23">
        <v>0</v>
      </c>
      <c r="AY210" s="937">
        <v>76.664519760331785</v>
      </c>
      <c r="AZ210" s="986">
        <v>-39.988858292168018</v>
      </c>
      <c r="BA210" s="950">
        <v>76.664519760331785</v>
      </c>
      <c r="BB210" s="951">
        <v>111.93019885008439</v>
      </c>
      <c r="BL210" s="887"/>
      <c r="BN210" s="945"/>
    </row>
    <row r="211" spans="3:66">
      <c r="C211" s="841" t="s">
        <v>236</v>
      </c>
      <c r="D211" s="842" t="s">
        <v>56</v>
      </c>
      <c r="E211" s="842">
        <v>2353</v>
      </c>
      <c r="F211" s="829">
        <v>200</v>
      </c>
      <c r="G211" s="830">
        <v>2025</v>
      </c>
      <c r="H211" s="830">
        <v>2</v>
      </c>
      <c r="I211" s="830">
        <v>2027</v>
      </c>
      <c r="J211" s="830">
        <v>20</v>
      </c>
      <c r="K211" s="843">
        <v>1542.8313244605115</v>
      </c>
      <c r="L211" s="843" t="s">
        <v>216</v>
      </c>
      <c r="M211" s="844">
        <v>0</v>
      </c>
      <c r="N211" s="844">
        <v>0</v>
      </c>
      <c r="O211" s="845">
        <v>38.766690059999995</v>
      </c>
      <c r="P211" s="844">
        <v>0</v>
      </c>
      <c r="Q211" s="845">
        <v>25.659143999999998</v>
      </c>
      <c r="R211" s="829" t="s">
        <v>23</v>
      </c>
      <c r="S211" s="836">
        <v>0.85</v>
      </c>
      <c r="T211" s="836">
        <v>0.01</v>
      </c>
      <c r="U211" s="846" t="s">
        <v>217</v>
      </c>
      <c r="V211" s="847" t="s">
        <v>23</v>
      </c>
      <c r="W211" s="848">
        <v>0</v>
      </c>
      <c r="X211" s="848">
        <v>0</v>
      </c>
      <c r="Y211" s="849">
        <v>0</v>
      </c>
      <c r="Z211" s="850">
        <v>0</v>
      </c>
      <c r="AD211" s="952" t="s">
        <v>56</v>
      </c>
      <c r="AE211" s="947">
        <v>2353</v>
      </c>
      <c r="AF211" s="923">
        <v>1542.8313244605115</v>
      </c>
      <c r="AG211" s="923">
        <v>25.659143999999998</v>
      </c>
      <c r="AH211" s="948">
        <v>4.4519999999999997E-2</v>
      </c>
      <c r="AI211" s="937">
        <v>69.829195655861966</v>
      </c>
      <c r="AJ211" s="937">
        <v>38.766690059999995</v>
      </c>
      <c r="AK211" s="792">
        <v>0</v>
      </c>
      <c r="AL211" s="923">
        <v>0</v>
      </c>
      <c r="AM211" s="923">
        <v>0</v>
      </c>
      <c r="AN211" s="937">
        <v>38.766690059999995</v>
      </c>
      <c r="AO211" s="937">
        <v>108.59588571586195</v>
      </c>
      <c r="AP211" s="792">
        <v>0.16666666666666666</v>
      </c>
      <c r="AQ211" s="937">
        <v>74.380743641001345</v>
      </c>
      <c r="AR211" s="886">
        <v>0.85</v>
      </c>
      <c r="AS211" s="923">
        <v>0</v>
      </c>
      <c r="AT211" s="923">
        <v>0</v>
      </c>
      <c r="AU211" s="949">
        <v>0</v>
      </c>
      <c r="AV211" s="944">
        <v>0</v>
      </c>
      <c r="AW211" s="923">
        <v>0</v>
      </c>
      <c r="AX211" s="23">
        <v>0</v>
      </c>
      <c r="AY211" s="937">
        <v>74.380743641001345</v>
      </c>
      <c r="AZ211" s="986">
        <v>-38.137522260123198</v>
      </c>
      <c r="BA211" s="950">
        <v>74.380743641001345</v>
      </c>
      <c r="BB211" s="951">
        <v>108.59588571586195</v>
      </c>
      <c r="BL211" s="887"/>
      <c r="BN211" s="945"/>
    </row>
    <row r="212" spans="3:66">
      <c r="C212" s="841" t="s">
        <v>237</v>
      </c>
      <c r="D212" s="842" t="s">
        <v>66</v>
      </c>
      <c r="E212" s="842">
        <v>2814</v>
      </c>
      <c r="F212" s="829">
        <v>200</v>
      </c>
      <c r="G212" s="830">
        <v>2025</v>
      </c>
      <c r="H212" s="830">
        <v>2</v>
      </c>
      <c r="I212" s="830">
        <v>2027</v>
      </c>
      <c r="J212" s="830">
        <v>20</v>
      </c>
      <c r="K212" s="843">
        <v>1527.8523795628366</v>
      </c>
      <c r="L212" s="843" t="s">
        <v>216</v>
      </c>
      <c r="M212" s="844">
        <v>0</v>
      </c>
      <c r="N212" s="844">
        <v>0</v>
      </c>
      <c r="O212" s="845">
        <v>38.766690059999995</v>
      </c>
      <c r="P212" s="844">
        <v>0</v>
      </c>
      <c r="Q212" s="845">
        <v>25.659143999999998</v>
      </c>
      <c r="R212" s="829" t="s">
        <v>23</v>
      </c>
      <c r="S212" s="836">
        <v>0.85</v>
      </c>
      <c r="T212" s="836">
        <v>0.01</v>
      </c>
      <c r="U212" s="846" t="s">
        <v>217</v>
      </c>
      <c r="V212" s="847" t="s">
        <v>23</v>
      </c>
      <c r="W212" s="848">
        <v>0</v>
      </c>
      <c r="X212" s="848">
        <v>0</v>
      </c>
      <c r="Y212" s="849">
        <v>0</v>
      </c>
      <c r="Z212" s="850">
        <v>0</v>
      </c>
      <c r="AD212" s="952" t="s">
        <v>66</v>
      </c>
      <c r="AE212" s="947">
        <v>2814</v>
      </c>
      <c r="AF212" s="923">
        <v>1527.8523795628366</v>
      </c>
      <c r="AG212" s="923">
        <v>25.659143999999998</v>
      </c>
      <c r="AH212" s="948">
        <v>4.4519999999999997E-2</v>
      </c>
      <c r="AI212" s="937">
        <v>69.162333029017475</v>
      </c>
      <c r="AJ212" s="937">
        <v>38.766690059999995</v>
      </c>
      <c r="AK212" s="792">
        <v>0</v>
      </c>
      <c r="AL212" s="923">
        <v>0</v>
      </c>
      <c r="AM212" s="923">
        <v>0</v>
      </c>
      <c r="AN212" s="937">
        <v>38.766690059999995</v>
      </c>
      <c r="AO212" s="937">
        <v>107.92902308901748</v>
      </c>
      <c r="AP212" s="792">
        <v>0.16666666666666666</v>
      </c>
      <c r="AQ212" s="937">
        <v>73.923988417135263</v>
      </c>
      <c r="AR212" s="886">
        <v>0.85</v>
      </c>
      <c r="AS212" s="923">
        <v>0</v>
      </c>
      <c r="AT212" s="923">
        <v>0</v>
      </c>
      <c r="AU212" s="949">
        <v>0</v>
      </c>
      <c r="AV212" s="944">
        <v>0</v>
      </c>
      <c r="AW212" s="923">
        <v>0</v>
      </c>
      <c r="AX212" s="23">
        <v>0</v>
      </c>
      <c r="AY212" s="937">
        <v>73.923988417135263</v>
      </c>
      <c r="AZ212" s="986">
        <v>-37.767255053714244</v>
      </c>
      <c r="BA212" s="950">
        <v>73.923988417135263</v>
      </c>
      <c r="BB212" s="951">
        <v>107.92902308901748</v>
      </c>
      <c r="BL212" s="887"/>
      <c r="BN212" s="945"/>
    </row>
    <row r="213" spans="3:66">
      <c r="C213" s="841" t="s">
        <v>61</v>
      </c>
      <c r="D213" s="842" t="s">
        <v>67</v>
      </c>
      <c r="E213" s="842">
        <v>4225</v>
      </c>
      <c r="F213" s="829">
        <v>200</v>
      </c>
      <c r="G213" s="830">
        <v>2025</v>
      </c>
      <c r="H213" s="830">
        <v>2</v>
      </c>
      <c r="I213" s="830">
        <v>2027</v>
      </c>
      <c r="J213" s="830">
        <v>20</v>
      </c>
      <c r="K213" s="843">
        <v>1542.8313244605115</v>
      </c>
      <c r="L213" s="843" t="s">
        <v>216</v>
      </c>
      <c r="M213" s="844">
        <v>0</v>
      </c>
      <c r="N213" s="844">
        <v>0</v>
      </c>
      <c r="O213" s="845">
        <v>38.766690059999995</v>
      </c>
      <c r="P213" s="844">
        <v>0</v>
      </c>
      <c r="Q213" s="845">
        <v>25.659143999999998</v>
      </c>
      <c r="R213" s="829" t="s">
        <v>23</v>
      </c>
      <c r="S213" s="836">
        <v>0.85</v>
      </c>
      <c r="T213" s="836">
        <v>0.01</v>
      </c>
      <c r="U213" s="846" t="s">
        <v>217</v>
      </c>
      <c r="V213" s="847" t="s">
        <v>23</v>
      </c>
      <c r="W213" s="848">
        <v>0</v>
      </c>
      <c r="X213" s="848">
        <v>0</v>
      </c>
      <c r="Y213" s="849">
        <v>0</v>
      </c>
      <c r="Z213" s="850">
        <v>0</v>
      </c>
      <c r="AD213" s="952" t="s">
        <v>67</v>
      </c>
      <c r="AE213" s="947">
        <v>4225</v>
      </c>
      <c r="AF213" s="923">
        <v>1542.8313244605115</v>
      </c>
      <c r="AG213" s="923">
        <v>25.659143999999998</v>
      </c>
      <c r="AH213" s="948">
        <v>4.4519999999999997E-2</v>
      </c>
      <c r="AI213" s="937">
        <v>69.829195655861966</v>
      </c>
      <c r="AJ213" s="937">
        <v>38.766690059999995</v>
      </c>
      <c r="AK213" s="792">
        <v>0</v>
      </c>
      <c r="AL213" s="923">
        <v>0</v>
      </c>
      <c r="AM213" s="923">
        <v>0</v>
      </c>
      <c r="AN213" s="937">
        <v>38.766690059999995</v>
      </c>
      <c r="AO213" s="937">
        <v>108.59588571586195</v>
      </c>
      <c r="AP213" s="792">
        <v>0.16666666666666666</v>
      </c>
      <c r="AQ213" s="937">
        <v>74.380743641001345</v>
      </c>
      <c r="AR213" s="886">
        <v>0.85</v>
      </c>
      <c r="AS213" s="923">
        <v>0</v>
      </c>
      <c r="AT213" s="923">
        <v>0</v>
      </c>
      <c r="AU213" s="949">
        <v>0</v>
      </c>
      <c r="AV213" s="944">
        <v>0</v>
      </c>
      <c r="AW213" s="923">
        <v>0</v>
      </c>
      <c r="AX213" s="23">
        <v>0</v>
      </c>
      <c r="AY213" s="937">
        <v>74.380743641001345</v>
      </c>
      <c r="AZ213" s="986">
        <v>-38.137522260123198</v>
      </c>
      <c r="BA213" s="950">
        <v>74.380743641001345</v>
      </c>
      <c r="BB213" s="951">
        <v>108.59588571586195</v>
      </c>
      <c r="BL213" s="887"/>
      <c r="BN213" s="945"/>
    </row>
    <row r="214" spans="3:66">
      <c r="C214" s="841" t="s">
        <v>238</v>
      </c>
      <c r="D214" s="842" t="s">
        <v>68</v>
      </c>
      <c r="E214" s="842">
        <v>6130</v>
      </c>
      <c r="F214" s="829">
        <v>200</v>
      </c>
      <c r="G214" s="830">
        <v>2025</v>
      </c>
      <c r="H214" s="830">
        <v>2</v>
      </c>
      <c r="I214" s="830">
        <v>2027</v>
      </c>
      <c r="J214" s="830">
        <v>20</v>
      </c>
      <c r="K214" s="843">
        <v>1482.915544869812</v>
      </c>
      <c r="L214" s="843" t="s">
        <v>216</v>
      </c>
      <c r="M214" s="844">
        <v>0</v>
      </c>
      <c r="N214" s="844">
        <v>0</v>
      </c>
      <c r="O214" s="845">
        <v>38.766690059999995</v>
      </c>
      <c r="P214" s="844">
        <v>0</v>
      </c>
      <c r="Q214" s="845">
        <v>25.659143999999998</v>
      </c>
      <c r="R214" s="829" t="s">
        <v>23</v>
      </c>
      <c r="S214" s="836">
        <v>0.85</v>
      </c>
      <c r="T214" s="836">
        <v>0.01</v>
      </c>
      <c r="U214" s="846" t="s">
        <v>217</v>
      </c>
      <c r="V214" s="847" t="s">
        <v>23</v>
      </c>
      <c r="W214" s="848">
        <v>0</v>
      </c>
      <c r="X214" s="848">
        <v>0</v>
      </c>
      <c r="Y214" s="849">
        <v>0</v>
      </c>
      <c r="Z214" s="850">
        <v>0</v>
      </c>
      <c r="AD214" s="952" t="s">
        <v>68</v>
      </c>
      <c r="AE214" s="947">
        <v>6130</v>
      </c>
      <c r="AF214" s="923">
        <v>1482.915544869812</v>
      </c>
      <c r="AG214" s="923">
        <v>25.659143999999998</v>
      </c>
      <c r="AH214" s="948">
        <v>4.4519999999999997E-2</v>
      </c>
      <c r="AI214" s="937">
        <v>67.16174514848403</v>
      </c>
      <c r="AJ214" s="937">
        <v>38.766690059999995</v>
      </c>
      <c r="AK214" s="792">
        <v>0</v>
      </c>
      <c r="AL214" s="923">
        <v>0</v>
      </c>
      <c r="AM214" s="923">
        <v>0</v>
      </c>
      <c r="AN214" s="937">
        <v>38.766690059999995</v>
      </c>
      <c r="AO214" s="937">
        <v>105.92843520848402</v>
      </c>
      <c r="AP214" s="792">
        <v>0.16666666666666666</v>
      </c>
      <c r="AQ214" s="937">
        <v>72.553722745537002</v>
      </c>
      <c r="AR214" s="886">
        <v>0.85</v>
      </c>
      <c r="AS214" s="923">
        <v>0</v>
      </c>
      <c r="AT214" s="923">
        <v>0</v>
      </c>
      <c r="AU214" s="949">
        <v>0</v>
      </c>
      <c r="AV214" s="944">
        <v>0</v>
      </c>
      <c r="AW214" s="923">
        <v>0</v>
      </c>
      <c r="AX214" s="23">
        <v>0</v>
      </c>
      <c r="AY214" s="937">
        <v>72.553722745537002</v>
      </c>
      <c r="AZ214" s="986">
        <v>-36.656453434487346</v>
      </c>
      <c r="BA214" s="950">
        <v>72.553722745537002</v>
      </c>
      <c r="BB214" s="951">
        <v>105.92843520848402</v>
      </c>
      <c r="BL214" s="887"/>
      <c r="BN214" s="945"/>
    </row>
    <row r="215" spans="3:66">
      <c r="C215" s="826" t="s">
        <v>22</v>
      </c>
      <c r="D215" s="827" t="s">
        <v>116</v>
      </c>
      <c r="E215" s="827" t="s">
        <v>19</v>
      </c>
      <c r="F215" s="852">
        <v>200</v>
      </c>
      <c r="G215" s="853">
        <v>2025</v>
      </c>
      <c r="H215" s="854">
        <v>2</v>
      </c>
      <c r="I215" s="855">
        <v>2027</v>
      </c>
      <c r="J215" s="853">
        <v>20</v>
      </c>
      <c r="K215" s="856">
        <v>2556.5743207836967</v>
      </c>
      <c r="L215" s="856" t="s">
        <v>216</v>
      </c>
      <c r="M215" s="857">
        <v>0</v>
      </c>
      <c r="N215" s="857">
        <v>0</v>
      </c>
      <c r="O215" s="858">
        <v>69.780042107999989</v>
      </c>
      <c r="P215" s="857">
        <v>0</v>
      </c>
      <c r="Q215" s="858">
        <v>46.186459200000002</v>
      </c>
      <c r="R215" s="852" t="s">
        <v>23</v>
      </c>
      <c r="S215" s="859">
        <v>0.85</v>
      </c>
      <c r="T215" s="859">
        <v>0.01</v>
      </c>
      <c r="U215" s="860" t="s">
        <v>217</v>
      </c>
      <c r="V215" s="861" t="s">
        <v>23</v>
      </c>
      <c r="W215" s="862">
        <v>0</v>
      </c>
      <c r="X215" s="862">
        <v>0</v>
      </c>
      <c r="Y215" s="863">
        <v>0</v>
      </c>
      <c r="Z215" s="696">
        <v>0</v>
      </c>
      <c r="AD215" s="946" t="s">
        <v>116</v>
      </c>
      <c r="AE215" s="947" t="s">
        <v>19</v>
      </c>
      <c r="AF215" s="923">
        <v>2556.5743207836967</v>
      </c>
      <c r="AG215" s="923">
        <v>46.186459200000002</v>
      </c>
      <c r="AH215" s="948">
        <v>4.453E-2</v>
      </c>
      <c r="AI215" s="937">
        <v>115.90093753267402</v>
      </c>
      <c r="AJ215" s="937">
        <v>69.780042107999989</v>
      </c>
      <c r="AK215" s="792">
        <v>0</v>
      </c>
      <c r="AL215" s="923">
        <v>0</v>
      </c>
      <c r="AM215" s="923">
        <v>0</v>
      </c>
      <c r="AN215" s="937">
        <v>69.780042107999989</v>
      </c>
      <c r="AO215" s="937">
        <v>185.68097964067402</v>
      </c>
      <c r="AP215" s="792">
        <v>0.33333333333333331</v>
      </c>
      <c r="AQ215" s="937">
        <v>63.589376589271929</v>
      </c>
      <c r="AR215" s="886">
        <v>0.85</v>
      </c>
      <c r="AS215" s="923">
        <v>0</v>
      </c>
      <c r="AT215" s="923">
        <v>0</v>
      </c>
      <c r="AU215" s="949">
        <v>0</v>
      </c>
      <c r="AV215" s="944">
        <v>0</v>
      </c>
      <c r="AW215" s="923">
        <v>0</v>
      </c>
      <c r="AX215" s="23">
        <v>0</v>
      </c>
      <c r="AY215" s="937">
        <v>63.589376589271929</v>
      </c>
      <c r="AZ215" s="986">
        <v>-31.589452566395817</v>
      </c>
      <c r="BA215" s="950">
        <v>63.589376589271929</v>
      </c>
      <c r="BB215" s="951">
        <v>185.68097964067402</v>
      </c>
      <c r="BL215" s="887"/>
      <c r="BN215" s="945"/>
    </row>
    <row r="216" spans="3:66">
      <c r="C216" s="841" t="s">
        <v>234</v>
      </c>
      <c r="D216" s="842" t="s">
        <v>64</v>
      </c>
      <c r="E216" s="842">
        <v>19</v>
      </c>
      <c r="F216" s="829">
        <v>200</v>
      </c>
      <c r="G216" s="830">
        <v>2025</v>
      </c>
      <c r="H216" s="830">
        <v>2</v>
      </c>
      <c r="I216" s="830">
        <v>2027</v>
      </c>
      <c r="J216" s="830">
        <v>20</v>
      </c>
      <c r="K216" s="843">
        <v>2709.9687800307188</v>
      </c>
      <c r="L216" s="843" t="s">
        <v>216</v>
      </c>
      <c r="M216" s="844">
        <v>0</v>
      </c>
      <c r="N216" s="844">
        <v>0</v>
      </c>
      <c r="O216" s="845">
        <v>69.780042107999989</v>
      </c>
      <c r="P216" s="844">
        <v>0</v>
      </c>
      <c r="Q216" s="845">
        <v>46.186459200000002</v>
      </c>
      <c r="R216" s="829" t="s">
        <v>23</v>
      </c>
      <c r="S216" s="836">
        <v>0.85</v>
      </c>
      <c r="T216" s="836">
        <v>0.01</v>
      </c>
      <c r="U216" s="846" t="s">
        <v>217</v>
      </c>
      <c r="V216" s="847" t="s">
        <v>23</v>
      </c>
      <c r="W216" s="848">
        <v>0</v>
      </c>
      <c r="X216" s="848">
        <v>0</v>
      </c>
      <c r="Y216" s="849">
        <v>0</v>
      </c>
      <c r="Z216" s="850">
        <v>0</v>
      </c>
      <c r="AD216" s="952" t="s">
        <v>64</v>
      </c>
      <c r="AE216" s="947">
        <v>19</v>
      </c>
      <c r="AF216" s="923">
        <v>2709.9687800307188</v>
      </c>
      <c r="AG216" s="923">
        <v>46.186459200000002</v>
      </c>
      <c r="AH216" s="948">
        <v>4.453E-2</v>
      </c>
      <c r="AI216" s="937">
        <v>122.73159280294392</v>
      </c>
      <c r="AJ216" s="937">
        <v>69.780042107999989</v>
      </c>
      <c r="AK216" s="792">
        <v>0</v>
      </c>
      <c r="AL216" s="923">
        <v>0</v>
      </c>
      <c r="AM216" s="923">
        <v>0</v>
      </c>
      <c r="AN216" s="937">
        <v>69.780042107999989</v>
      </c>
      <c r="AO216" s="937">
        <v>192.51163491094391</v>
      </c>
      <c r="AP216" s="792">
        <v>0.33333333333333331</v>
      </c>
      <c r="AQ216" s="937">
        <v>65.928642092789005</v>
      </c>
      <c r="AR216" s="886">
        <v>0.85</v>
      </c>
      <c r="AS216" s="923">
        <v>0</v>
      </c>
      <c r="AT216" s="923">
        <v>0</v>
      </c>
      <c r="AU216" s="949">
        <v>0</v>
      </c>
      <c r="AV216" s="944">
        <v>0</v>
      </c>
      <c r="AW216" s="923">
        <v>0</v>
      </c>
      <c r="AX216" s="23">
        <v>0</v>
      </c>
      <c r="AY216" s="937">
        <v>65.928642092789005</v>
      </c>
      <c r="AZ216" s="986">
        <v>-33.484819720379569</v>
      </c>
      <c r="BA216" s="950">
        <v>65.928642092789005</v>
      </c>
      <c r="BB216" s="951">
        <v>192.51163491094391</v>
      </c>
      <c r="BL216" s="887"/>
      <c r="BN216" s="945"/>
    </row>
    <row r="217" spans="3:66">
      <c r="C217" s="841" t="s">
        <v>235</v>
      </c>
      <c r="D217" s="842" t="s">
        <v>65</v>
      </c>
      <c r="E217" s="842">
        <v>497</v>
      </c>
      <c r="F217" s="829">
        <v>200</v>
      </c>
      <c r="G217" s="830">
        <v>2025</v>
      </c>
      <c r="H217" s="830">
        <v>2</v>
      </c>
      <c r="I217" s="830">
        <v>2027</v>
      </c>
      <c r="J217" s="830">
        <v>20</v>
      </c>
      <c r="K217" s="843">
        <v>2761.1002664463927</v>
      </c>
      <c r="L217" s="843" t="s">
        <v>216</v>
      </c>
      <c r="M217" s="844">
        <v>0</v>
      </c>
      <c r="N217" s="844">
        <v>0</v>
      </c>
      <c r="O217" s="845">
        <v>69.780042107999989</v>
      </c>
      <c r="P217" s="844">
        <v>0</v>
      </c>
      <c r="Q217" s="845">
        <v>46.186459200000002</v>
      </c>
      <c r="R217" s="829" t="s">
        <v>23</v>
      </c>
      <c r="S217" s="836">
        <v>0.85</v>
      </c>
      <c r="T217" s="836">
        <v>0.01</v>
      </c>
      <c r="U217" s="846" t="s">
        <v>217</v>
      </c>
      <c r="V217" s="847" t="s">
        <v>23</v>
      </c>
      <c r="W217" s="848">
        <v>0</v>
      </c>
      <c r="X217" s="848">
        <v>0</v>
      </c>
      <c r="Y217" s="849">
        <v>0</v>
      </c>
      <c r="Z217" s="850">
        <v>0</v>
      </c>
      <c r="AD217" s="952" t="s">
        <v>65</v>
      </c>
      <c r="AE217" s="947">
        <v>497</v>
      </c>
      <c r="AF217" s="923">
        <v>2761.1002664463927</v>
      </c>
      <c r="AG217" s="923">
        <v>46.186459200000002</v>
      </c>
      <c r="AH217" s="948">
        <v>4.453E-2</v>
      </c>
      <c r="AI217" s="937">
        <v>125.00847789303387</v>
      </c>
      <c r="AJ217" s="937">
        <v>69.780042107999989</v>
      </c>
      <c r="AK217" s="792">
        <v>0</v>
      </c>
      <c r="AL217" s="923">
        <v>0</v>
      </c>
      <c r="AM217" s="923">
        <v>0</v>
      </c>
      <c r="AN217" s="937">
        <v>69.780042107999989</v>
      </c>
      <c r="AO217" s="937">
        <v>194.78852000103387</v>
      </c>
      <c r="AP217" s="792">
        <v>0.33333333333333331</v>
      </c>
      <c r="AQ217" s="937">
        <v>66.708397260628033</v>
      </c>
      <c r="AR217" s="886">
        <v>0.85</v>
      </c>
      <c r="AS217" s="923">
        <v>0</v>
      </c>
      <c r="AT217" s="923">
        <v>0</v>
      </c>
      <c r="AU217" s="949">
        <v>0</v>
      </c>
      <c r="AV217" s="944">
        <v>0</v>
      </c>
      <c r="AW217" s="923">
        <v>0</v>
      </c>
      <c r="AX217" s="23">
        <v>0</v>
      </c>
      <c r="AY217" s="937">
        <v>66.708397260628033</v>
      </c>
      <c r="AZ217" s="986">
        <v>-34.116608771707483</v>
      </c>
      <c r="BA217" s="950">
        <v>66.708397260628033</v>
      </c>
      <c r="BB217" s="951">
        <v>194.78852000103387</v>
      </c>
      <c r="BL217" s="887"/>
      <c r="BN217" s="945"/>
    </row>
    <row r="218" spans="3:66">
      <c r="C218" s="841" t="s">
        <v>236</v>
      </c>
      <c r="D218" s="842" t="s">
        <v>56</v>
      </c>
      <c r="E218" s="842">
        <v>2353</v>
      </c>
      <c r="F218" s="829">
        <v>200</v>
      </c>
      <c r="G218" s="830">
        <v>2025</v>
      </c>
      <c r="H218" s="830">
        <v>2</v>
      </c>
      <c r="I218" s="830">
        <v>2027</v>
      </c>
      <c r="J218" s="830">
        <v>20</v>
      </c>
      <c r="K218" s="843">
        <v>2633.2715504072075</v>
      </c>
      <c r="L218" s="843" t="s">
        <v>216</v>
      </c>
      <c r="M218" s="844">
        <v>0</v>
      </c>
      <c r="N218" s="844">
        <v>0</v>
      </c>
      <c r="O218" s="845">
        <v>69.780042107999989</v>
      </c>
      <c r="P218" s="844">
        <v>0</v>
      </c>
      <c r="Q218" s="845">
        <v>46.186459200000002</v>
      </c>
      <c r="R218" s="829" t="s">
        <v>23</v>
      </c>
      <c r="S218" s="836">
        <v>0.85</v>
      </c>
      <c r="T218" s="836">
        <v>0.01</v>
      </c>
      <c r="U218" s="846" t="s">
        <v>217</v>
      </c>
      <c r="V218" s="847" t="s">
        <v>23</v>
      </c>
      <c r="W218" s="848">
        <v>0</v>
      </c>
      <c r="X218" s="848">
        <v>0</v>
      </c>
      <c r="Y218" s="849">
        <v>0</v>
      </c>
      <c r="Z218" s="850">
        <v>0</v>
      </c>
      <c r="AD218" s="952" t="s">
        <v>56</v>
      </c>
      <c r="AE218" s="947">
        <v>2353</v>
      </c>
      <c r="AF218" s="923">
        <v>2633.2715504072075</v>
      </c>
      <c r="AG218" s="923">
        <v>46.186459200000002</v>
      </c>
      <c r="AH218" s="948">
        <v>4.453E-2</v>
      </c>
      <c r="AI218" s="937">
        <v>119.31626516780896</v>
      </c>
      <c r="AJ218" s="937">
        <v>69.780042107999989</v>
      </c>
      <c r="AK218" s="792">
        <v>0</v>
      </c>
      <c r="AL218" s="923">
        <v>0</v>
      </c>
      <c r="AM218" s="923">
        <v>0</v>
      </c>
      <c r="AN218" s="937">
        <v>69.780042107999989</v>
      </c>
      <c r="AO218" s="937">
        <v>189.09630727580895</v>
      </c>
      <c r="AP218" s="792">
        <v>0.33333333333333331</v>
      </c>
      <c r="AQ218" s="937">
        <v>64.759009341030477</v>
      </c>
      <c r="AR218" s="886">
        <v>0.85</v>
      </c>
      <c r="AS218" s="923">
        <v>0</v>
      </c>
      <c r="AT218" s="923">
        <v>0</v>
      </c>
      <c r="AU218" s="949">
        <v>0</v>
      </c>
      <c r="AV218" s="944">
        <v>0</v>
      </c>
      <c r="AW218" s="923">
        <v>0</v>
      </c>
      <c r="AX218" s="23">
        <v>0</v>
      </c>
      <c r="AY218" s="937">
        <v>64.759009341030477</v>
      </c>
      <c r="AZ218" s="986">
        <v>-32.537136143387691</v>
      </c>
      <c r="BA218" s="950">
        <v>64.759009341030477</v>
      </c>
      <c r="BB218" s="951">
        <v>189.09630727580895</v>
      </c>
      <c r="BL218" s="887"/>
      <c r="BN218" s="945"/>
    </row>
    <row r="219" spans="3:66">
      <c r="C219" s="841" t="s">
        <v>237</v>
      </c>
      <c r="D219" s="842" t="s">
        <v>66</v>
      </c>
      <c r="E219" s="842">
        <v>2814</v>
      </c>
      <c r="F219" s="829">
        <v>200</v>
      </c>
      <c r="G219" s="830">
        <v>2025</v>
      </c>
      <c r="H219" s="830">
        <v>2</v>
      </c>
      <c r="I219" s="830">
        <v>2027</v>
      </c>
      <c r="J219" s="830">
        <v>20</v>
      </c>
      <c r="K219" s="843">
        <v>2607.7058071993706</v>
      </c>
      <c r="L219" s="843" t="s">
        <v>216</v>
      </c>
      <c r="M219" s="844">
        <v>0</v>
      </c>
      <c r="N219" s="844">
        <v>0</v>
      </c>
      <c r="O219" s="845">
        <v>69.780042107999989</v>
      </c>
      <c r="P219" s="844">
        <v>0</v>
      </c>
      <c r="Q219" s="845">
        <v>46.186459200000002</v>
      </c>
      <c r="R219" s="829" t="s">
        <v>23</v>
      </c>
      <c r="S219" s="836">
        <v>0.85</v>
      </c>
      <c r="T219" s="836">
        <v>0.01</v>
      </c>
      <c r="U219" s="846" t="s">
        <v>217</v>
      </c>
      <c r="V219" s="847" t="s">
        <v>23</v>
      </c>
      <c r="W219" s="848">
        <v>0</v>
      </c>
      <c r="X219" s="848">
        <v>0</v>
      </c>
      <c r="Y219" s="849">
        <v>0</v>
      </c>
      <c r="Z219" s="850">
        <v>0</v>
      </c>
      <c r="AD219" s="952" t="s">
        <v>66</v>
      </c>
      <c r="AE219" s="947">
        <v>2814</v>
      </c>
      <c r="AF219" s="923">
        <v>2607.7058071993706</v>
      </c>
      <c r="AG219" s="923">
        <v>46.186459200000002</v>
      </c>
      <c r="AH219" s="948">
        <v>4.453E-2</v>
      </c>
      <c r="AI219" s="937">
        <v>118.17782262276398</v>
      </c>
      <c r="AJ219" s="937">
        <v>69.780042107999989</v>
      </c>
      <c r="AK219" s="792">
        <v>0</v>
      </c>
      <c r="AL219" s="923">
        <v>0</v>
      </c>
      <c r="AM219" s="923">
        <v>0</v>
      </c>
      <c r="AN219" s="937">
        <v>69.780042107999989</v>
      </c>
      <c r="AO219" s="937">
        <v>187.95786473076396</v>
      </c>
      <c r="AP219" s="792">
        <v>0.33333333333333331</v>
      </c>
      <c r="AQ219" s="937">
        <v>64.369131757110949</v>
      </c>
      <c r="AR219" s="886">
        <v>0.85</v>
      </c>
      <c r="AS219" s="923">
        <v>0</v>
      </c>
      <c r="AT219" s="923">
        <v>0</v>
      </c>
      <c r="AU219" s="949">
        <v>0</v>
      </c>
      <c r="AV219" s="944">
        <v>0</v>
      </c>
      <c r="AW219" s="923">
        <v>0</v>
      </c>
      <c r="AX219" s="23">
        <v>0</v>
      </c>
      <c r="AY219" s="937">
        <v>64.369131757110949</v>
      </c>
      <c r="AZ219" s="986">
        <v>-32.221241617723734</v>
      </c>
      <c r="BA219" s="950">
        <v>64.369131757110949</v>
      </c>
      <c r="BB219" s="951">
        <v>187.95786473076396</v>
      </c>
      <c r="BL219" s="887"/>
      <c r="BN219" s="945"/>
    </row>
    <row r="220" spans="3:66">
      <c r="C220" s="841" t="s">
        <v>61</v>
      </c>
      <c r="D220" s="842" t="s">
        <v>67</v>
      </c>
      <c r="E220" s="842">
        <v>4225</v>
      </c>
      <c r="F220" s="829">
        <v>200</v>
      </c>
      <c r="G220" s="830">
        <v>2025</v>
      </c>
      <c r="H220" s="830">
        <v>2</v>
      </c>
      <c r="I220" s="830">
        <v>2027</v>
      </c>
      <c r="J220" s="830">
        <v>20</v>
      </c>
      <c r="K220" s="843">
        <v>2633.2715504072075</v>
      </c>
      <c r="L220" s="843" t="s">
        <v>216</v>
      </c>
      <c r="M220" s="844">
        <v>0</v>
      </c>
      <c r="N220" s="844">
        <v>0</v>
      </c>
      <c r="O220" s="845">
        <v>69.780042107999989</v>
      </c>
      <c r="P220" s="844">
        <v>0</v>
      </c>
      <c r="Q220" s="845">
        <v>46.186459200000002</v>
      </c>
      <c r="R220" s="829" t="s">
        <v>23</v>
      </c>
      <c r="S220" s="836">
        <v>0.85</v>
      </c>
      <c r="T220" s="836">
        <v>0.01</v>
      </c>
      <c r="U220" s="846" t="s">
        <v>217</v>
      </c>
      <c r="V220" s="847" t="s">
        <v>23</v>
      </c>
      <c r="W220" s="848">
        <v>0</v>
      </c>
      <c r="X220" s="848">
        <v>0</v>
      </c>
      <c r="Y220" s="849">
        <v>0</v>
      </c>
      <c r="Z220" s="850">
        <v>0</v>
      </c>
      <c r="AD220" s="952" t="s">
        <v>67</v>
      </c>
      <c r="AE220" s="947">
        <v>4225</v>
      </c>
      <c r="AF220" s="923">
        <v>2633.2715504072075</v>
      </c>
      <c r="AG220" s="923">
        <v>46.186459200000002</v>
      </c>
      <c r="AH220" s="948">
        <v>4.453E-2</v>
      </c>
      <c r="AI220" s="937">
        <v>119.31626516780896</v>
      </c>
      <c r="AJ220" s="937">
        <v>69.780042107999989</v>
      </c>
      <c r="AK220" s="792">
        <v>0</v>
      </c>
      <c r="AL220" s="923">
        <v>0</v>
      </c>
      <c r="AM220" s="923">
        <v>0</v>
      </c>
      <c r="AN220" s="937">
        <v>69.780042107999989</v>
      </c>
      <c r="AO220" s="937">
        <v>189.09630727580895</v>
      </c>
      <c r="AP220" s="792">
        <v>0.33333333333333331</v>
      </c>
      <c r="AQ220" s="937">
        <v>64.759009341030477</v>
      </c>
      <c r="AR220" s="886">
        <v>0.85</v>
      </c>
      <c r="AS220" s="923">
        <v>0</v>
      </c>
      <c r="AT220" s="923">
        <v>0</v>
      </c>
      <c r="AU220" s="949">
        <v>0</v>
      </c>
      <c r="AV220" s="944">
        <v>0</v>
      </c>
      <c r="AW220" s="923">
        <v>0</v>
      </c>
      <c r="AX220" s="23">
        <v>0</v>
      </c>
      <c r="AY220" s="937">
        <v>64.759009341030477</v>
      </c>
      <c r="AZ220" s="986">
        <v>-32.537136143387691</v>
      </c>
      <c r="BA220" s="950">
        <v>64.759009341030477</v>
      </c>
      <c r="BB220" s="951">
        <v>189.09630727580895</v>
      </c>
      <c r="BL220" s="887"/>
      <c r="BN220" s="945"/>
    </row>
    <row r="221" spans="3:66">
      <c r="C221" s="841" t="s">
        <v>238</v>
      </c>
      <c r="D221" s="842" t="s">
        <v>68</v>
      </c>
      <c r="E221" s="842">
        <v>6130</v>
      </c>
      <c r="F221" s="829">
        <v>200</v>
      </c>
      <c r="G221" s="830">
        <v>2025</v>
      </c>
      <c r="H221" s="830">
        <v>2</v>
      </c>
      <c r="I221" s="830">
        <v>2027</v>
      </c>
      <c r="J221" s="830">
        <v>20</v>
      </c>
      <c r="K221" s="843">
        <v>2531.0085775758598</v>
      </c>
      <c r="L221" s="843" t="s">
        <v>216</v>
      </c>
      <c r="M221" s="844">
        <v>0</v>
      </c>
      <c r="N221" s="844">
        <v>0</v>
      </c>
      <c r="O221" s="845">
        <v>69.780042107999989</v>
      </c>
      <c r="P221" s="844">
        <v>0</v>
      </c>
      <c r="Q221" s="845">
        <v>46.186459200000002</v>
      </c>
      <c r="R221" s="829" t="s">
        <v>23</v>
      </c>
      <c r="S221" s="836">
        <v>0.85</v>
      </c>
      <c r="T221" s="836">
        <v>0.01</v>
      </c>
      <c r="U221" s="846" t="s">
        <v>217</v>
      </c>
      <c r="V221" s="847" t="s">
        <v>23</v>
      </c>
      <c r="W221" s="848">
        <v>0</v>
      </c>
      <c r="X221" s="848">
        <v>0</v>
      </c>
      <c r="Y221" s="849">
        <v>0</v>
      </c>
      <c r="Z221" s="850">
        <v>0</v>
      </c>
      <c r="AD221" s="952" t="s">
        <v>68</v>
      </c>
      <c r="AE221" s="947">
        <v>6130</v>
      </c>
      <c r="AF221" s="923">
        <v>2531.0085775758598</v>
      </c>
      <c r="AG221" s="923">
        <v>46.186459200000002</v>
      </c>
      <c r="AH221" s="948">
        <v>4.453E-2</v>
      </c>
      <c r="AI221" s="937">
        <v>114.76249498762904</v>
      </c>
      <c r="AJ221" s="937">
        <v>69.780042107999989</v>
      </c>
      <c r="AK221" s="792">
        <v>0</v>
      </c>
      <c r="AL221" s="923">
        <v>0</v>
      </c>
      <c r="AM221" s="923">
        <v>0</v>
      </c>
      <c r="AN221" s="937">
        <v>69.780042107999989</v>
      </c>
      <c r="AO221" s="937">
        <v>184.54253709562903</v>
      </c>
      <c r="AP221" s="792">
        <v>0.33333333333333331</v>
      </c>
      <c r="AQ221" s="937">
        <v>63.199499005352422</v>
      </c>
      <c r="AR221" s="886">
        <v>0.85</v>
      </c>
      <c r="AS221" s="923">
        <v>0</v>
      </c>
      <c r="AT221" s="923">
        <v>0</v>
      </c>
      <c r="AU221" s="949">
        <v>0</v>
      </c>
      <c r="AV221" s="944">
        <v>0</v>
      </c>
      <c r="AW221" s="923">
        <v>0</v>
      </c>
      <c r="AX221" s="23">
        <v>0</v>
      </c>
      <c r="AY221" s="937">
        <v>63.199499005352422</v>
      </c>
      <c r="AZ221" s="986">
        <v>-31.273558040731857</v>
      </c>
      <c r="BA221" s="950">
        <v>63.199499005352422</v>
      </c>
      <c r="BB221" s="951">
        <v>184.54253709562903</v>
      </c>
      <c r="BL221" s="887"/>
      <c r="BN221" s="945"/>
    </row>
    <row r="222" spans="3:66">
      <c r="C222" s="826" t="s">
        <v>22</v>
      </c>
      <c r="D222" s="827" t="s">
        <v>25</v>
      </c>
      <c r="E222" s="827" t="s">
        <v>19</v>
      </c>
      <c r="F222" s="852">
        <v>1000</v>
      </c>
      <c r="G222" s="853">
        <v>2025</v>
      </c>
      <c r="H222" s="854">
        <v>3</v>
      </c>
      <c r="I222" s="855">
        <v>2028</v>
      </c>
      <c r="J222" s="853">
        <v>20</v>
      </c>
      <c r="K222" s="856">
        <v>1459.4996735706595</v>
      </c>
      <c r="L222" s="856" t="s">
        <v>216</v>
      </c>
      <c r="M222" s="857">
        <v>0</v>
      </c>
      <c r="N222" s="857">
        <v>0</v>
      </c>
      <c r="O222" s="858">
        <v>36.924329679164458</v>
      </c>
      <c r="P222" s="857">
        <v>0</v>
      </c>
      <c r="Q222" s="858">
        <v>25.659143999999998</v>
      </c>
      <c r="R222" s="852" t="s">
        <v>23</v>
      </c>
      <c r="S222" s="859">
        <v>0.85</v>
      </c>
      <c r="T222" s="859">
        <v>0.01</v>
      </c>
      <c r="U222" s="860" t="s">
        <v>217</v>
      </c>
      <c r="V222" s="861" t="s">
        <v>23</v>
      </c>
      <c r="W222" s="862">
        <v>0</v>
      </c>
      <c r="X222" s="862">
        <v>0</v>
      </c>
      <c r="Y222" s="863">
        <v>0</v>
      </c>
      <c r="Z222" s="696">
        <v>0</v>
      </c>
      <c r="AD222" s="946" t="s">
        <v>25</v>
      </c>
      <c r="AE222" s="947" t="s">
        <v>19</v>
      </c>
      <c r="AF222" s="923">
        <v>1459.4996735706595</v>
      </c>
      <c r="AG222" s="923">
        <v>25.659143999999998</v>
      </c>
      <c r="AH222" s="948">
        <v>4.453E-2</v>
      </c>
      <c r="AI222" s="937">
        <v>66.134122146421461</v>
      </c>
      <c r="AJ222" s="937">
        <v>36.924329679164458</v>
      </c>
      <c r="AK222" s="792">
        <v>0</v>
      </c>
      <c r="AL222" s="923">
        <v>0</v>
      </c>
      <c r="AM222" s="923">
        <v>0</v>
      </c>
      <c r="AN222" s="937">
        <v>36.924329679164458</v>
      </c>
      <c r="AO222" s="937">
        <v>103.05845182558592</v>
      </c>
      <c r="AP222" s="792">
        <v>0.16666666666666666</v>
      </c>
      <c r="AQ222" s="937">
        <v>70.587980702456122</v>
      </c>
      <c r="AR222" s="886">
        <v>0.85</v>
      </c>
      <c r="AS222" s="923">
        <v>0</v>
      </c>
      <c r="AT222" s="923">
        <v>0</v>
      </c>
      <c r="AU222" s="949">
        <v>0</v>
      </c>
      <c r="AV222" s="944">
        <v>0</v>
      </c>
      <c r="AW222" s="923">
        <v>0</v>
      </c>
      <c r="AX222" s="23">
        <v>0</v>
      </c>
      <c r="AY222" s="937">
        <v>70.587980702456122</v>
      </c>
      <c r="AZ222" s="986">
        <v>-36.077632341893903</v>
      </c>
      <c r="BA222" s="950">
        <v>70.587980702456122</v>
      </c>
      <c r="BB222" s="951">
        <v>103.05845182558592</v>
      </c>
      <c r="BL222" s="887"/>
      <c r="BN222" s="945"/>
    </row>
    <row r="223" spans="3:66">
      <c r="C223" s="841" t="s">
        <v>234</v>
      </c>
      <c r="D223" s="842" t="s">
        <v>64</v>
      </c>
      <c r="E223" s="842">
        <v>19</v>
      </c>
      <c r="F223" s="829">
        <v>1000</v>
      </c>
      <c r="G223" s="830">
        <v>2025</v>
      </c>
      <c r="H223" s="830">
        <v>3</v>
      </c>
      <c r="I223" s="830">
        <v>2028</v>
      </c>
      <c r="J223" s="830">
        <v>20</v>
      </c>
      <c r="K223" s="843">
        <v>1547.0696539848991</v>
      </c>
      <c r="L223" s="843" t="s">
        <v>216</v>
      </c>
      <c r="M223" s="844">
        <v>0</v>
      </c>
      <c r="N223" s="844">
        <v>0</v>
      </c>
      <c r="O223" s="845">
        <v>36.924329679164458</v>
      </c>
      <c r="P223" s="844">
        <v>0</v>
      </c>
      <c r="Q223" s="845">
        <v>25.659143999999998</v>
      </c>
      <c r="R223" s="829" t="s">
        <v>23</v>
      </c>
      <c r="S223" s="836">
        <v>0.85</v>
      </c>
      <c r="T223" s="836">
        <v>0.01</v>
      </c>
      <c r="U223" s="846" t="s">
        <v>217</v>
      </c>
      <c r="V223" s="847" t="s">
        <v>23</v>
      </c>
      <c r="W223" s="848">
        <v>0</v>
      </c>
      <c r="X223" s="848">
        <v>0</v>
      </c>
      <c r="Y223" s="849">
        <v>0</v>
      </c>
      <c r="Z223" s="850">
        <v>0</v>
      </c>
      <c r="AD223" s="952" t="s">
        <v>64</v>
      </c>
      <c r="AE223" s="947">
        <v>19</v>
      </c>
      <c r="AF223" s="923">
        <v>1547.0696539848991</v>
      </c>
      <c r="AG223" s="923">
        <v>25.659143999999998</v>
      </c>
      <c r="AH223" s="948">
        <v>4.453E-2</v>
      </c>
      <c r="AI223" s="937">
        <v>70.03361337426756</v>
      </c>
      <c r="AJ223" s="937">
        <v>36.924329679164458</v>
      </c>
      <c r="AK223" s="792">
        <v>0</v>
      </c>
      <c r="AL223" s="923">
        <v>0</v>
      </c>
      <c r="AM223" s="923">
        <v>0</v>
      </c>
      <c r="AN223" s="937">
        <v>36.924329679164458</v>
      </c>
      <c r="AO223" s="937">
        <v>106.95794305343202</v>
      </c>
      <c r="AP223" s="792">
        <v>0.16666666666666666</v>
      </c>
      <c r="AQ223" s="937">
        <v>73.258865105090422</v>
      </c>
      <c r="AR223" s="886">
        <v>0.85</v>
      </c>
      <c r="AS223" s="923">
        <v>0</v>
      </c>
      <c r="AT223" s="923">
        <v>0</v>
      </c>
      <c r="AU223" s="949">
        <v>0</v>
      </c>
      <c r="AV223" s="944">
        <v>0</v>
      </c>
      <c r="AW223" s="923">
        <v>0</v>
      </c>
      <c r="AX223" s="23">
        <v>0</v>
      </c>
      <c r="AY223" s="937">
        <v>73.258865105090422</v>
      </c>
      <c r="AZ223" s="986">
        <v>-38.242290282407538</v>
      </c>
      <c r="BA223" s="950">
        <v>73.258865105090422</v>
      </c>
      <c r="BB223" s="951">
        <v>106.95794305343202</v>
      </c>
      <c r="BL223" s="887"/>
      <c r="BN223" s="945"/>
    </row>
    <row r="224" spans="3:66">
      <c r="C224" s="841" t="s">
        <v>235</v>
      </c>
      <c r="D224" s="842" t="s">
        <v>65</v>
      </c>
      <c r="E224" s="842">
        <v>497</v>
      </c>
      <c r="F224" s="829">
        <v>1000</v>
      </c>
      <c r="G224" s="830">
        <v>2025</v>
      </c>
      <c r="H224" s="830">
        <v>3</v>
      </c>
      <c r="I224" s="830">
        <v>2028</v>
      </c>
      <c r="J224" s="830">
        <v>20</v>
      </c>
      <c r="K224" s="843">
        <v>1576.2596474563125</v>
      </c>
      <c r="L224" s="843" t="s">
        <v>216</v>
      </c>
      <c r="M224" s="844">
        <v>0</v>
      </c>
      <c r="N224" s="844">
        <v>0</v>
      </c>
      <c r="O224" s="845">
        <v>36.924329679164458</v>
      </c>
      <c r="P224" s="844">
        <v>0</v>
      </c>
      <c r="Q224" s="845">
        <v>25.659143999999998</v>
      </c>
      <c r="R224" s="829" t="s">
        <v>23</v>
      </c>
      <c r="S224" s="836">
        <v>0.85</v>
      </c>
      <c r="T224" s="836">
        <v>0.01</v>
      </c>
      <c r="U224" s="846" t="s">
        <v>217</v>
      </c>
      <c r="V224" s="847" t="s">
        <v>23</v>
      </c>
      <c r="W224" s="848">
        <v>0</v>
      </c>
      <c r="X224" s="848">
        <v>0</v>
      </c>
      <c r="Y224" s="849">
        <v>0</v>
      </c>
      <c r="Z224" s="850">
        <v>0</v>
      </c>
      <c r="AD224" s="952" t="s">
        <v>65</v>
      </c>
      <c r="AE224" s="947">
        <v>497</v>
      </c>
      <c r="AF224" s="923">
        <v>1576.2596474563125</v>
      </c>
      <c r="AG224" s="923">
        <v>25.659143999999998</v>
      </c>
      <c r="AH224" s="948">
        <v>4.453E-2</v>
      </c>
      <c r="AI224" s="937">
        <v>71.333443783549598</v>
      </c>
      <c r="AJ224" s="937">
        <v>36.924329679164458</v>
      </c>
      <c r="AK224" s="792">
        <v>0</v>
      </c>
      <c r="AL224" s="923">
        <v>0</v>
      </c>
      <c r="AM224" s="923">
        <v>0</v>
      </c>
      <c r="AN224" s="937">
        <v>36.924329679164458</v>
      </c>
      <c r="AO224" s="937">
        <v>108.25777346271406</v>
      </c>
      <c r="AP224" s="792">
        <v>0.16666666666666666</v>
      </c>
      <c r="AQ224" s="937">
        <v>74.149159905968531</v>
      </c>
      <c r="AR224" s="886">
        <v>0.85</v>
      </c>
      <c r="AS224" s="923">
        <v>0</v>
      </c>
      <c r="AT224" s="923">
        <v>0</v>
      </c>
      <c r="AU224" s="949">
        <v>0</v>
      </c>
      <c r="AV224" s="944">
        <v>0</v>
      </c>
      <c r="AW224" s="923">
        <v>0</v>
      </c>
      <c r="AX224" s="23">
        <v>0</v>
      </c>
      <c r="AY224" s="937">
        <v>74.149159905968531</v>
      </c>
      <c r="AZ224" s="986">
        <v>-38.963842929245423</v>
      </c>
      <c r="BA224" s="950">
        <v>74.149159905968531</v>
      </c>
      <c r="BB224" s="951">
        <v>108.25777346271406</v>
      </c>
      <c r="BL224" s="887"/>
      <c r="BN224" s="945"/>
    </row>
    <row r="225" spans="3:66">
      <c r="C225" s="841" t="s">
        <v>236</v>
      </c>
      <c r="D225" s="842" t="s">
        <v>56</v>
      </c>
      <c r="E225" s="842">
        <v>2353</v>
      </c>
      <c r="F225" s="829">
        <v>1000</v>
      </c>
      <c r="G225" s="830">
        <v>2025</v>
      </c>
      <c r="H225" s="830">
        <v>3</v>
      </c>
      <c r="I225" s="830">
        <v>2028</v>
      </c>
      <c r="J225" s="830">
        <v>20</v>
      </c>
      <c r="K225" s="843">
        <v>1503.2846637777793</v>
      </c>
      <c r="L225" s="843" t="s">
        <v>216</v>
      </c>
      <c r="M225" s="844">
        <v>0</v>
      </c>
      <c r="N225" s="844">
        <v>0</v>
      </c>
      <c r="O225" s="845">
        <v>36.924329679164458</v>
      </c>
      <c r="P225" s="844">
        <v>0</v>
      </c>
      <c r="Q225" s="845">
        <v>25.659143999999998</v>
      </c>
      <c r="R225" s="829" t="s">
        <v>23</v>
      </c>
      <c r="S225" s="836">
        <v>0.85</v>
      </c>
      <c r="T225" s="836">
        <v>0.01</v>
      </c>
      <c r="U225" s="846" t="s">
        <v>217</v>
      </c>
      <c r="V225" s="847" t="s">
        <v>23</v>
      </c>
      <c r="W225" s="848">
        <v>0</v>
      </c>
      <c r="X225" s="848">
        <v>0</v>
      </c>
      <c r="Y225" s="849">
        <v>0</v>
      </c>
      <c r="Z225" s="850">
        <v>0</v>
      </c>
      <c r="AD225" s="952" t="s">
        <v>56</v>
      </c>
      <c r="AE225" s="947">
        <v>2353</v>
      </c>
      <c r="AF225" s="923">
        <v>1503.2846637777793</v>
      </c>
      <c r="AG225" s="923">
        <v>25.659143999999998</v>
      </c>
      <c r="AH225" s="948">
        <v>4.453E-2</v>
      </c>
      <c r="AI225" s="937">
        <v>68.083867760344518</v>
      </c>
      <c r="AJ225" s="937">
        <v>36.924329679164458</v>
      </c>
      <c r="AK225" s="792">
        <v>0</v>
      </c>
      <c r="AL225" s="923">
        <v>0</v>
      </c>
      <c r="AM225" s="923">
        <v>0</v>
      </c>
      <c r="AN225" s="937">
        <v>36.924329679164458</v>
      </c>
      <c r="AO225" s="937">
        <v>105.00819743950898</v>
      </c>
      <c r="AP225" s="792">
        <v>0.16666666666666666</v>
      </c>
      <c r="AQ225" s="937">
        <v>71.923422903773286</v>
      </c>
      <c r="AR225" s="886">
        <v>0.85</v>
      </c>
      <c r="AS225" s="923">
        <v>0</v>
      </c>
      <c r="AT225" s="923">
        <v>0</v>
      </c>
      <c r="AU225" s="949">
        <v>0</v>
      </c>
      <c r="AV225" s="944">
        <v>0</v>
      </c>
      <c r="AW225" s="923">
        <v>0</v>
      </c>
      <c r="AX225" s="23">
        <v>0</v>
      </c>
      <c r="AY225" s="937">
        <v>71.923422903773286</v>
      </c>
      <c r="AZ225" s="986">
        <v>-37.15996131215072</v>
      </c>
      <c r="BA225" s="950">
        <v>71.923422903773286</v>
      </c>
      <c r="BB225" s="951">
        <v>105.00819743950898</v>
      </c>
      <c r="BL225" s="887"/>
      <c r="BN225" s="945"/>
    </row>
    <row r="226" spans="3:66">
      <c r="C226" s="841" t="s">
        <v>237</v>
      </c>
      <c r="D226" s="842" t="s">
        <v>66</v>
      </c>
      <c r="E226" s="842">
        <v>2814</v>
      </c>
      <c r="F226" s="829">
        <v>1000</v>
      </c>
      <c r="G226" s="830">
        <v>2025</v>
      </c>
      <c r="H226" s="830">
        <v>3</v>
      </c>
      <c r="I226" s="830">
        <v>2028</v>
      </c>
      <c r="J226" s="830">
        <v>20</v>
      </c>
      <c r="K226" s="843">
        <v>1488.6896670420726</v>
      </c>
      <c r="L226" s="843" t="s">
        <v>216</v>
      </c>
      <c r="M226" s="844">
        <v>0</v>
      </c>
      <c r="N226" s="844">
        <v>0</v>
      </c>
      <c r="O226" s="845">
        <v>36.924329679164458</v>
      </c>
      <c r="P226" s="844">
        <v>0</v>
      </c>
      <c r="Q226" s="845">
        <v>25.659143999999998</v>
      </c>
      <c r="R226" s="829" t="s">
        <v>23</v>
      </c>
      <c r="S226" s="836">
        <v>0.85</v>
      </c>
      <c r="T226" s="836">
        <v>0.01</v>
      </c>
      <c r="U226" s="846" t="s">
        <v>217</v>
      </c>
      <c r="V226" s="847" t="s">
        <v>23</v>
      </c>
      <c r="W226" s="848">
        <v>0</v>
      </c>
      <c r="X226" s="848">
        <v>0</v>
      </c>
      <c r="Y226" s="849">
        <v>0</v>
      </c>
      <c r="Z226" s="850">
        <v>0</v>
      </c>
      <c r="AD226" s="952" t="s">
        <v>66</v>
      </c>
      <c r="AE226" s="947">
        <v>2814</v>
      </c>
      <c r="AF226" s="923">
        <v>1488.6896670420726</v>
      </c>
      <c r="AG226" s="923">
        <v>25.659143999999998</v>
      </c>
      <c r="AH226" s="948">
        <v>4.453E-2</v>
      </c>
      <c r="AI226" s="937">
        <v>67.433952555703499</v>
      </c>
      <c r="AJ226" s="937">
        <v>36.924329679164458</v>
      </c>
      <c r="AK226" s="792">
        <v>0</v>
      </c>
      <c r="AL226" s="923">
        <v>0</v>
      </c>
      <c r="AM226" s="923">
        <v>0</v>
      </c>
      <c r="AN226" s="937">
        <v>36.924329679164458</v>
      </c>
      <c r="AO226" s="937">
        <v>104.35828223486796</v>
      </c>
      <c r="AP226" s="792">
        <v>0.16666666666666666</v>
      </c>
      <c r="AQ226" s="937">
        <v>71.478275503334231</v>
      </c>
      <c r="AR226" s="886">
        <v>0.85</v>
      </c>
      <c r="AS226" s="923">
        <v>0</v>
      </c>
      <c r="AT226" s="923">
        <v>0</v>
      </c>
      <c r="AU226" s="949">
        <v>0</v>
      </c>
      <c r="AV226" s="944">
        <v>0</v>
      </c>
      <c r="AW226" s="923">
        <v>0</v>
      </c>
      <c r="AX226" s="23">
        <v>0</v>
      </c>
      <c r="AY226" s="937">
        <v>71.478275503334231</v>
      </c>
      <c r="AZ226" s="986">
        <v>-36.799184988731781</v>
      </c>
      <c r="BA226" s="950">
        <v>71.478275503334231</v>
      </c>
      <c r="BB226" s="951">
        <v>104.35828223486796</v>
      </c>
      <c r="BL226" s="887"/>
      <c r="BN226" s="945"/>
    </row>
    <row r="227" spans="3:66">
      <c r="C227" s="841" t="s">
        <v>61</v>
      </c>
      <c r="D227" s="842" t="s">
        <v>67</v>
      </c>
      <c r="E227" s="842">
        <v>4225</v>
      </c>
      <c r="F227" s="829">
        <v>1000</v>
      </c>
      <c r="G227" s="830">
        <v>2025</v>
      </c>
      <c r="H227" s="830">
        <v>3</v>
      </c>
      <c r="I227" s="830">
        <v>2028</v>
      </c>
      <c r="J227" s="830">
        <v>20</v>
      </c>
      <c r="K227" s="843">
        <v>1503.2846637777793</v>
      </c>
      <c r="L227" s="843" t="s">
        <v>216</v>
      </c>
      <c r="M227" s="844">
        <v>0</v>
      </c>
      <c r="N227" s="844">
        <v>0</v>
      </c>
      <c r="O227" s="845">
        <v>36.924329679164458</v>
      </c>
      <c r="P227" s="844">
        <v>0</v>
      </c>
      <c r="Q227" s="845">
        <v>25.659143999999998</v>
      </c>
      <c r="R227" s="829" t="s">
        <v>23</v>
      </c>
      <c r="S227" s="836">
        <v>0.85</v>
      </c>
      <c r="T227" s="836">
        <v>0.01</v>
      </c>
      <c r="U227" s="846" t="s">
        <v>217</v>
      </c>
      <c r="V227" s="847" t="s">
        <v>23</v>
      </c>
      <c r="W227" s="848">
        <v>0</v>
      </c>
      <c r="X227" s="848">
        <v>0</v>
      </c>
      <c r="Y227" s="849">
        <v>0</v>
      </c>
      <c r="Z227" s="850">
        <v>0</v>
      </c>
      <c r="AD227" s="952" t="s">
        <v>67</v>
      </c>
      <c r="AE227" s="947">
        <v>4225</v>
      </c>
      <c r="AF227" s="923">
        <v>1503.2846637777793</v>
      </c>
      <c r="AG227" s="923">
        <v>25.659143999999998</v>
      </c>
      <c r="AH227" s="948">
        <v>4.453E-2</v>
      </c>
      <c r="AI227" s="937">
        <v>68.083867760344518</v>
      </c>
      <c r="AJ227" s="937">
        <v>36.924329679164458</v>
      </c>
      <c r="AK227" s="792">
        <v>0</v>
      </c>
      <c r="AL227" s="923">
        <v>0</v>
      </c>
      <c r="AM227" s="923">
        <v>0</v>
      </c>
      <c r="AN227" s="937">
        <v>36.924329679164458</v>
      </c>
      <c r="AO227" s="937">
        <v>105.00819743950898</v>
      </c>
      <c r="AP227" s="792">
        <v>0.16666666666666666</v>
      </c>
      <c r="AQ227" s="937">
        <v>71.923422903773286</v>
      </c>
      <c r="AR227" s="886">
        <v>0.85</v>
      </c>
      <c r="AS227" s="923">
        <v>0</v>
      </c>
      <c r="AT227" s="923">
        <v>0</v>
      </c>
      <c r="AU227" s="949">
        <v>0</v>
      </c>
      <c r="AV227" s="944">
        <v>0</v>
      </c>
      <c r="AW227" s="923">
        <v>0</v>
      </c>
      <c r="AX227" s="23">
        <v>0</v>
      </c>
      <c r="AY227" s="937">
        <v>71.923422903773286</v>
      </c>
      <c r="AZ227" s="986">
        <v>-37.15996131215072</v>
      </c>
      <c r="BA227" s="950">
        <v>71.923422903773286</v>
      </c>
      <c r="BB227" s="951">
        <v>105.00819743950898</v>
      </c>
      <c r="BL227" s="887"/>
      <c r="BN227" s="945"/>
    </row>
    <row r="228" spans="3:66">
      <c r="C228" s="841" t="s">
        <v>238</v>
      </c>
      <c r="D228" s="842" t="s">
        <v>68</v>
      </c>
      <c r="E228" s="842">
        <v>6130</v>
      </c>
      <c r="F228" s="829">
        <v>1000</v>
      </c>
      <c r="G228" s="830">
        <v>2025</v>
      </c>
      <c r="H228" s="830">
        <v>3</v>
      </c>
      <c r="I228" s="830">
        <v>2028</v>
      </c>
      <c r="J228" s="830">
        <v>20</v>
      </c>
      <c r="K228" s="843">
        <v>1444.9046768349529</v>
      </c>
      <c r="L228" s="843" t="s">
        <v>216</v>
      </c>
      <c r="M228" s="844">
        <v>0</v>
      </c>
      <c r="N228" s="844">
        <v>0</v>
      </c>
      <c r="O228" s="845">
        <v>36.924329679164458</v>
      </c>
      <c r="P228" s="844">
        <v>0</v>
      </c>
      <c r="Q228" s="845">
        <v>25.659143999999998</v>
      </c>
      <c r="R228" s="829" t="s">
        <v>23</v>
      </c>
      <c r="S228" s="836">
        <v>0.85</v>
      </c>
      <c r="T228" s="836">
        <v>0.01</v>
      </c>
      <c r="U228" s="846" t="s">
        <v>217</v>
      </c>
      <c r="V228" s="847" t="s">
        <v>23</v>
      </c>
      <c r="W228" s="848">
        <v>0</v>
      </c>
      <c r="X228" s="848">
        <v>0</v>
      </c>
      <c r="Y228" s="849">
        <v>0</v>
      </c>
      <c r="Z228" s="850">
        <v>0</v>
      </c>
      <c r="AD228" s="952" t="s">
        <v>68</v>
      </c>
      <c r="AE228" s="947">
        <v>6130</v>
      </c>
      <c r="AF228" s="923">
        <v>1444.9046768349529</v>
      </c>
      <c r="AG228" s="923">
        <v>25.659143999999998</v>
      </c>
      <c r="AH228" s="948">
        <v>4.453E-2</v>
      </c>
      <c r="AI228" s="937">
        <v>65.484206941780442</v>
      </c>
      <c r="AJ228" s="937">
        <v>36.924329679164458</v>
      </c>
      <c r="AK228" s="792">
        <v>0</v>
      </c>
      <c r="AL228" s="923">
        <v>0</v>
      </c>
      <c r="AM228" s="923">
        <v>0</v>
      </c>
      <c r="AN228" s="937">
        <v>36.924329679164458</v>
      </c>
      <c r="AO228" s="937">
        <v>102.4085366209449</v>
      </c>
      <c r="AP228" s="792">
        <v>0.16666666666666666</v>
      </c>
      <c r="AQ228" s="937">
        <v>70.142833302017067</v>
      </c>
      <c r="AR228" s="886">
        <v>0.85</v>
      </c>
      <c r="AS228" s="923">
        <v>0</v>
      </c>
      <c r="AT228" s="923">
        <v>0</v>
      </c>
      <c r="AU228" s="949">
        <v>0</v>
      </c>
      <c r="AV228" s="944">
        <v>0</v>
      </c>
      <c r="AW228" s="923">
        <v>0</v>
      </c>
      <c r="AX228" s="23">
        <v>0</v>
      </c>
      <c r="AY228" s="937">
        <v>70.142833302017067</v>
      </c>
      <c r="AZ228" s="986">
        <v>-35.716856018474964</v>
      </c>
      <c r="BA228" s="950">
        <v>70.142833302017067</v>
      </c>
      <c r="BB228" s="951">
        <v>102.4085366209449</v>
      </c>
      <c r="BL228" s="887"/>
      <c r="BN228" s="945"/>
    </row>
    <row r="229" spans="3:66">
      <c r="C229" s="826" t="s">
        <v>22</v>
      </c>
      <c r="D229" s="827" t="s">
        <v>24</v>
      </c>
      <c r="E229" s="827" t="s">
        <v>19</v>
      </c>
      <c r="F229" s="852">
        <v>200</v>
      </c>
      <c r="G229" s="853">
        <v>2025</v>
      </c>
      <c r="H229" s="854">
        <v>2</v>
      </c>
      <c r="I229" s="855">
        <v>2027</v>
      </c>
      <c r="J229" s="853">
        <v>20</v>
      </c>
      <c r="K229" s="856">
        <v>1623.1219000000003</v>
      </c>
      <c r="L229" s="856" t="s">
        <v>216</v>
      </c>
      <c r="M229" s="857">
        <v>0</v>
      </c>
      <c r="N229" s="857">
        <v>0</v>
      </c>
      <c r="O229" s="858">
        <v>38.766690059999995</v>
      </c>
      <c r="P229" s="857">
        <v>0</v>
      </c>
      <c r="Q229" s="858">
        <v>25.659143999999998</v>
      </c>
      <c r="R229" s="852" t="s">
        <v>23</v>
      </c>
      <c r="S229" s="859">
        <v>0.85</v>
      </c>
      <c r="T229" s="859">
        <v>0.01</v>
      </c>
      <c r="U229" s="860" t="s">
        <v>217</v>
      </c>
      <c r="V229" s="861" t="s">
        <v>23</v>
      </c>
      <c r="W229" s="862">
        <v>0</v>
      </c>
      <c r="X229" s="862">
        <v>0</v>
      </c>
      <c r="Y229" s="863">
        <v>0</v>
      </c>
      <c r="Z229" s="696">
        <v>0</v>
      </c>
      <c r="AD229" s="946" t="s">
        <v>24</v>
      </c>
      <c r="AE229" s="947" t="s">
        <v>19</v>
      </c>
      <c r="AF229" s="923">
        <v>1623.1219000000003</v>
      </c>
      <c r="AG229" s="923">
        <v>25.659143999999998</v>
      </c>
      <c r="AH229" s="948">
        <v>4.4519999999999997E-2</v>
      </c>
      <c r="AI229" s="937">
        <v>73.403732078880012</v>
      </c>
      <c r="AJ229" s="937">
        <v>38.766690059999995</v>
      </c>
      <c r="AK229" s="792">
        <v>0</v>
      </c>
      <c r="AL229" s="923">
        <v>0</v>
      </c>
      <c r="AM229" s="923">
        <v>0</v>
      </c>
      <c r="AN229" s="937">
        <v>38.766690059999995</v>
      </c>
      <c r="AO229" s="937">
        <v>112.17042213888001</v>
      </c>
      <c r="AP229" s="792">
        <v>0.16666666666666666</v>
      </c>
      <c r="AQ229" s="937">
        <v>76.829056259506871</v>
      </c>
      <c r="AR229" s="886">
        <v>0.85</v>
      </c>
      <c r="AS229" s="923">
        <v>0</v>
      </c>
      <c r="AT229" s="923">
        <v>0</v>
      </c>
      <c r="AU229" s="949">
        <v>0</v>
      </c>
      <c r="AV229" s="944">
        <v>0</v>
      </c>
      <c r="AW229" s="923">
        <v>0</v>
      </c>
      <c r="AX229" s="23">
        <v>0</v>
      </c>
      <c r="AY229" s="937">
        <v>76.829056259506871</v>
      </c>
      <c r="AZ229" s="986">
        <v>-40.122239295205496</v>
      </c>
      <c r="BA229" s="950">
        <v>76.829056259506871</v>
      </c>
      <c r="BB229" s="951">
        <v>112.17042213888001</v>
      </c>
      <c r="BL229" s="887"/>
      <c r="BN229" s="945"/>
    </row>
    <row r="230" spans="3:66">
      <c r="C230" s="841" t="s">
        <v>234</v>
      </c>
      <c r="D230" s="842" t="s">
        <v>64</v>
      </c>
      <c r="E230" s="842">
        <v>19</v>
      </c>
      <c r="F230" s="829">
        <v>200</v>
      </c>
      <c r="G230" s="830">
        <v>2025</v>
      </c>
      <c r="H230" s="830">
        <v>2</v>
      </c>
      <c r="I230" s="830">
        <v>2027</v>
      </c>
      <c r="J230" s="830">
        <v>20</v>
      </c>
      <c r="K230" s="843">
        <v>1720.5092140000004</v>
      </c>
      <c r="L230" s="843" t="s">
        <v>216</v>
      </c>
      <c r="M230" s="844">
        <v>0</v>
      </c>
      <c r="N230" s="844">
        <v>0</v>
      </c>
      <c r="O230" s="845">
        <v>38.766690059999995</v>
      </c>
      <c r="P230" s="844">
        <v>0</v>
      </c>
      <c r="Q230" s="845">
        <v>25.659143999999998</v>
      </c>
      <c r="R230" s="829" t="s">
        <v>23</v>
      </c>
      <c r="S230" s="836">
        <v>0.85</v>
      </c>
      <c r="T230" s="836">
        <v>0.01</v>
      </c>
      <c r="U230" s="846" t="s">
        <v>217</v>
      </c>
      <c r="V230" s="847" t="s">
        <v>23</v>
      </c>
      <c r="W230" s="848">
        <v>0</v>
      </c>
      <c r="X230" s="848">
        <v>0</v>
      </c>
      <c r="Y230" s="849">
        <v>0</v>
      </c>
      <c r="Z230" s="850">
        <v>0</v>
      </c>
      <c r="AD230" s="952" t="s">
        <v>64</v>
      </c>
      <c r="AE230" s="947">
        <v>19</v>
      </c>
      <c r="AF230" s="923">
        <v>1720.5092140000004</v>
      </c>
      <c r="AG230" s="923">
        <v>25.659143999999998</v>
      </c>
      <c r="AH230" s="948">
        <v>4.4519999999999997E-2</v>
      </c>
      <c r="AI230" s="937">
        <v>77.739415298160012</v>
      </c>
      <c r="AJ230" s="937">
        <v>38.766690059999995</v>
      </c>
      <c r="AK230" s="792">
        <v>0</v>
      </c>
      <c r="AL230" s="923">
        <v>0</v>
      </c>
      <c r="AM230" s="923">
        <v>0</v>
      </c>
      <c r="AN230" s="937">
        <v>38.766690059999995</v>
      </c>
      <c r="AO230" s="937">
        <v>116.50610535816</v>
      </c>
      <c r="AP230" s="792">
        <v>0.16666666666666666</v>
      </c>
      <c r="AQ230" s="937">
        <v>79.798702300109582</v>
      </c>
      <c r="AR230" s="886">
        <v>0.85</v>
      </c>
      <c r="AS230" s="923">
        <v>0</v>
      </c>
      <c r="AT230" s="923">
        <v>0</v>
      </c>
      <c r="AU230" s="949">
        <v>0</v>
      </c>
      <c r="AV230" s="944">
        <v>0</v>
      </c>
      <c r="AW230" s="923">
        <v>0</v>
      </c>
      <c r="AX230" s="23">
        <v>0</v>
      </c>
      <c r="AY230" s="937">
        <v>79.798702300109582</v>
      </c>
      <c r="AZ230" s="986">
        <v>-42.529573652917826</v>
      </c>
      <c r="BA230" s="950">
        <v>79.798702300109582</v>
      </c>
      <c r="BB230" s="951">
        <v>116.50610535816</v>
      </c>
      <c r="BL230" s="887"/>
      <c r="BN230" s="945"/>
    </row>
    <row r="231" spans="3:66">
      <c r="C231" s="841" t="s">
        <v>235</v>
      </c>
      <c r="D231" s="842" t="s">
        <v>65</v>
      </c>
      <c r="E231" s="842">
        <v>497</v>
      </c>
      <c r="F231" s="829">
        <v>200</v>
      </c>
      <c r="G231" s="830">
        <v>2025</v>
      </c>
      <c r="H231" s="830">
        <v>2</v>
      </c>
      <c r="I231" s="830">
        <v>2027</v>
      </c>
      <c r="J231" s="830">
        <v>20</v>
      </c>
      <c r="K231" s="843">
        <v>1752.9716520000004</v>
      </c>
      <c r="L231" s="843" t="s">
        <v>216</v>
      </c>
      <c r="M231" s="844">
        <v>0</v>
      </c>
      <c r="N231" s="844">
        <v>0</v>
      </c>
      <c r="O231" s="845">
        <v>38.766690059999995</v>
      </c>
      <c r="P231" s="844">
        <v>0</v>
      </c>
      <c r="Q231" s="845">
        <v>25.659143999999998</v>
      </c>
      <c r="R231" s="829" t="s">
        <v>23</v>
      </c>
      <c r="S231" s="836">
        <v>0.85</v>
      </c>
      <c r="T231" s="836">
        <v>0.01</v>
      </c>
      <c r="U231" s="846" t="s">
        <v>217</v>
      </c>
      <c r="V231" s="847" t="s">
        <v>23</v>
      </c>
      <c r="W231" s="848">
        <v>0</v>
      </c>
      <c r="X231" s="848">
        <v>0</v>
      </c>
      <c r="Y231" s="849">
        <v>0</v>
      </c>
      <c r="Z231" s="850">
        <v>0</v>
      </c>
      <c r="AD231" s="952" t="s">
        <v>65</v>
      </c>
      <c r="AE231" s="947">
        <v>497</v>
      </c>
      <c r="AF231" s="923">
        <v>1752.9716520000004</v>
      </c>
      <c r="AG231" s="923">
        <v>25.659143999999998</v>
      </c>
      <c r="AH231" s="948">
        <v>4.4519999999999997E-2</v>
      </c>
      <c r="AI231" s="937">
        <v>79.184643037920011</v>
      </c>
      <c r="AJ231" s="937">
        <v>38.766690059999995</v>
      </c>
      <c r="AK231" s="792">
        <v>0</v>
      </c>
      <c r="AL231" s="923">
        <v>0</v>
      </c>
      <c r="AM231" s="923">
        <v>0</v>
      </c>
      <c r="AN231" s="937">
        <v>38.766690059999995</v>
      </c>
      <c r="AO231" s="937">
        <v>117.95133309792001</v>
      </c>
      <c r="AP231" s="792">
        <v>0.16666666666666666</v>
      </c>
      <c r="AQ231" s="937">
        <v>80.788584313643838</v>
      </c>
      <c r="AR231" s="886">
        <v>0.85</v>
      </c>
      <c r="AS231" s="923">
        <v>0</v>
      </c>
      <c r="AT231" s="923">
        <v>0</v>
      </c>
      <c r="AU231" s="949">
        <v>0</v>
      </c>
      <c r="AV231" s="944">
        <v>0</v>
      </c>
      <c r="AW231" s="923">
        <v>0</v>
      </c>
      <c r="AX231" s="23">
        <v>0</v>
      </c>
      <c r="AY231" s="937">
        <v>80.788584313643838</v>
      </c>
      <c r="AZ231" s="986">
        <v>-43.332018438821933</v>
      </c>
      <c r="BA231" s="950">
        <v>80.788584313643838</v>
      </c>
      <c r="BB231" s="951">
        <v>117.95133309792001</v>
      </c>
      <c r="BL231" s="887"/>
      <c r="BN231" s="945"/>
    </row>
    <row r="232" spans="3:66">
      <c r="C232" s="841" t="s">
        <v>236</v>
      </c>
      <c r="D232" s="842" t="s">
        <v>56</v>
      </c>
      <c r="E232" s="842">
        <v>2353</v>
      </c>
      <c r="F232" s="829">
        <v>200</v>
      </c>
      <c r="G232" s="830">
        <v>2025</v>
      </c>
      <c r="H232" s="830">
        <v>2</v>
      </c>
      <c r="I232" s="830">
        <v>2027</v>
      </c>
      <c r="J232" s="830">
        <v>20</v>
      </c>
      <c r="K232" s="843">
        <v>1671.8155570000004</v>
      </c>
      <c r="L232" s="843" t="s">
        <v>216</v>
      </c>
      <c r="M232" s="844">
        <v>0</v>
      </c>
      <c r="N232" s="844">
        <v>0</v>
      </c>
      <c r="O232" s="845">
        <v>38.766690059999995</v>
      </c>
      <c r="P232" s="844">
        <v>0</v>
      </c>
      <c r="Q232" s="845">
        <v>25.659143999999998</v>
      </c>
      <c r="R232" s="829" t="s">
        <v>23</v>
      </c>
      <c r="S232" s="836">
        <v>0.85</v>
      </c>
      <c r="T232" s="836">
        <v>0.01</v>
      </c>
      <c r="U232" s="846" t="s">
        <v>217</v>
      </c>
      <c r="V232" s="847" t="s">
        <v>23</v>
      </c>
      <c r="W232" s="848">
        <v>0</v>
      </c>
      <c r="X232" s="848">
        <v>0</v>
      </c>
      <c r="Y232" s="849">
        <v>0</v>
      </c>
      <c r="Z232" s="850">
        <v>0</v>
      </c>
      <c r="AD232" s="952" t="s">
        <v>56</v>
      </c>
      <c r="AE232" s="947">
        <v>2353</v>
      </c>
      <c r="AF232" s="923">
        <v>1671.8155570000004</v>
      </c>
      <c r="AG232" s="923">
        <v>25.659143999999998</v>
      </c>
      <c r="AH232" s="948">
        <v>4.4519999999999997E-2</v>
      </c>
      <c r="AI232" s="937">
        <v>75.571573688520004</v>
      </c>
      <c r="AJ232" s="937">
        <v>38.766690059999995</v>
      </c>
      <c r="AK232" s="792">
        <v>0</v>
      </c>
      <c r="AL232" s="923">
        <v>0</v>
      </c>
      <c r="AM232" s="923">
        <v>0</v>
      </c>
      <c r="AN232" s="937">
        <v>38.766690059999995</v>
      </c>
      <c r="AO232" s="937">
        <v>114.33826374852001</v>
      </c>
      <c r="AP232" s="792">
        <v>0.16666666666666666</v>
      </c>
      <c r="AQ232" s="937">
        <v>78.313879279808233</v>
      </c>
      <c r="AR232" s="886">
        <v>0.85</v>
      </c>
      <c r="AS232" s="923">
        <v>0</v>
      </c>
      <c r="AT232" s="923">
        <v>0</v>
      </c>
      <c r="AU232" s="949">
        <v>0</v>
      </c>
      <c r="AV232" s="944">
        <v>0</v>
      </c>
      <c r="AW232" s="923">
        <v>0</v>
      </c>
      <c r="AX232" s="23">
        <v>0</v>
      </c>
      <c r="AY232" s="937">
        <v>78.313879279808233</v>
      </c>
      <c r="AZ232" s="986">
        <v>-41.325906474061661</v>
      </c>
      <c r="BA232" s="950">
        <v>78.313879279808233</v>
      </c>
      <c r="BB232" s="951">
        <v>114.33826374852001</v>
      </c>
      <c r="BL232" s="887"/>
      <c r="BN232" s="945"/>
    </row>
    <row r="233" spans="3:66">
      <c r="C233" s="841" t="s">
        <v>237</v>
      </c>
      <c r="D233" s="842" t="s">
        <v>66</v>
      </c>
      <c r="E233" s="842">
        <v>2814</v>
      </c>
      <c r="F233" s="829">
        <v>200</v>
      </c>
      <c r="G233" s="830">
        <v>2025</v>
      </c>
      <c r="H233" s="830">
        <v>2</v>
      </c>
      <c r="I233" s="830">
        <v>2027</v>
      </c>
      <c r="J233" s="830">
        <v>20</v>
      </c>
      <c r="K233" s="843">
        <v>1655.5843380000003</v>
      </c>
      <c r="L233" s="843" t="s">
        <v>216</v>
      </c>
      <c r="M233" s="844">
        <v>0</v>
      </c>
      <c r="N233" s="844">
        <v>0</v>
      </c>
      <c r="O233" s="845">
        <v>38.766690059999995</v>
      </c>
      <c r="P233" s="844">
        <v>0</v>
      </c>
      <c r="Q233" s="845">
        <v>25.659143999999998</v>
      </c>
      <c r="R233" s="829" t="s">
        <v>23</v>
      </c>
      <c r="S233" s="836">
        <v>0.85</v>
      </c>
      <c r="T233" s="836">
        <v>0.01</v>
      </c>
      <c r="U233" s="846" t="s">
        <v>217</v>
      </c>
      <c r="V233" s="847" t="s">
        <v>23</v>
      </c>
      <c r="W233" s="848">
        <v>0</v>
      </c>
      <c r="X233" s="848">
        <v>0</v>
      </c>
      <c r="Y233" s="849">
        <v>0</v>
      </c>
      <c r="Z233" s="850">
        <v>0</v>
      </c>
      <c r="AD233" s="952" t="s">
        <v>66</v>
      </c>
      <c r="AE233" s="947">
        <v>2814</v>
      </c>
      <c r="AF233" s="923">
        <v>1655.5843380000003</v>
      </c>
      <c r="AG233" s="923">
        <v>25.659143999999998</v>
      </c>
      <c r="AH233" s="948">
        <v>4.4519999999999997E-2</v>
      </c>
      <c r="AI233" s="937">
        <v>74.848959818640012</v>
      </c>
      <c r="AJ233" s="937">
        <v>38.766690059999995</v>
      </c>
      <c r="AK233" s="792">
        <v>0</v>
      </c>
      <c r="AL233" s="923">
        <v>0</v>
      </c>
      <c r="AM233" s="923">
        <v>0</v>
      </c>
      <c r="AN233" s="937">
        <v>38.766690059999995</v>
      </c>
      <c r="AO233" s="937">
        <v>113.61564987864</v>
      </c>
      <c r="AP233" s="792">
        <v>0.16666666666666666</v>
      </c>
      <c r="AQ233" s="937">
        <v>77.818938273041098</v>
      </c>
      <c r="AR233" s="886">
        <v>0.85</v>
      </c>
      <c r="AS233" s="923">
        <v>0</v>
      </c>
      <c r="AT233" s="923">
        <v>0</v>
      </c>
      <c r="AU233" s="949">
        <v>0</v>
      </c>
      <c r="AV233" s="944">
        <v>0</v>
      </c>
      <c r="AW233" s="923">
        <v>0</v>
      </c>
      <c r="AX233" s="23">
        <v>0</v>
      </c>
      <c r="AY233" s="937">
        <v>77.818938273041098</v>
      </c>
      <c r="AZ233" s="986">
        <v>-40.924684081109611</v>
      </c>
      <c r="BA233" s="950">
        <v>77.818938273041098</v>
      </c>
      <c r="BB233" s="951">
        <v>113.61564987864</v>
      </c>
      <c r="BL233" s="887"/>
      <c r="BN233" s="945"/>
    </row>
    <row r="234" spans="3:66">
      <c r="C234" s="841" t="s">
        <v>61</v>
      </c>
      <c r="D234" s="842" t="s">
        <v>67</v>
      </c>
      <c r="E234" s="842">
        <v>4225</v>
      </c>
      <c r="F234" s="829">
        <v>200</v>
      </c>
      <c r="G234" s="830">
        <v>2025</v>
      </c>
      <c r="H234" s="830">
        <v>2</v>
      </c>
      <c r="I234" s="830">
        <v>2027</v>
      </c>
      <c r="J234" s="830">
        <v>20</v>
      </c>
      <c r="K234" s="843">
        <v>1671.8155570000004</v>
      </c>
      <c r="L234" s="843" t="s">
        <v>216</v>
      </c>
      <c r="M234" s="844">
        <v>0</v>
      </c>
      <c r="N234" s="844">
        <v>0</v>
      </c>
      <c r="O234" s="845">
        <v>38.766690059999995</v>
      </c>
      <c r="P234" s="844">
        <v>0</v>
      </c>
      <c r="Q234" s="845">
        <v>25.659143999999998</v>
      </c>
      <c r="R234" s="829" t="s">
        <v>23</v>
      </c>
      <c r="S234" s="836">
        <v>0.85</v>
      </c>
      <c r="T234" s="836">
        <v>0.01</v>
      </c>
      <c r="U234" s="846" t="s">
        <v>217</v>
      </c>
      <c r="V234" s="847" t="s">
        <v>23</v>
      </c>
      <c r="W234" s="848">
        <v>0</v>
      </c>
      <c r="X234" s="848">
        <v>0</v>
      </c>
      <c r="Y234" s="849">
        <v>0</v>
      </c>
      <c r="Z234" s="850">
        <v>0</v>
      </c>
      <c r="AD234" s="952" t="s">
        <v>67</v>
      </c>
      <c r="AE234" s="947">
        <v>4225</v>
      </c>
      <c r="AF234" s="923">
        <v>1671.8155570000004</v>
      </c>
      <c r="AG234" s="923">
        <v>25.659143999999998</v>
      </c>
      <c r="AH234" s="948">
        <v>4.4519999999999997E-2</v>
      </c>
      <c r="AI234" s="937">
        <v>75.571573688520004</v>
      </c>
      <c r="AJ234" s="937">
        <v>38.766690059999995</v>
      </c>
      <c r="AK234" s="792">
        <v>0</v>
      </c>
      <c r="AL234" s="923">
        <v>0</v>
      </c>
      <c r="AM234" s="923">
        <v>0</v>
      </c>
      <c r="AN234" s="937">
        <v>38.766690059999995</v>
      </c>
      <c r="AO234" s="937">
        <v>114.33826374852001</v>
      </c>
      <c r="AP234" s="792">
        <v>0.16666666666666666</v>
      </c>
      <c r="AQ234" s="937">
        <v>78.313879279808233</v>
      </c>
      <c r="AR234" s="886">
        <v>0.85</v>
      </c>
      <c r="AS234" s="923">
        <v>0</v>
      </c>
      <c r="AT234" s="923">
        <v>0</v>
      </c>
      <c r="AU234" s="949">
        <v>0</v>
      </c>
      <c r="AV234" s="944">
        <v>0</v>
      </c>
      <c r="AW234" s="923">
        <v>0</v>
      </c>
      <c r="AX234" s="23">
        <v>0</v>
      </c>
      <c r="AY234" s="937">
        <v>78.313879279808233</v>
      </c>
      <c r="AZ234" s="986">
        <v>-41.325906474061661</v>
      </c>
      <c r="BA234" s="950">
        <v>78.313879279808233</v>
      </c>
      <c r="BB234" s="951">
        <v>114.33826374852001</v>
      </c>
      <c r="BL234" s="887"/>
      <c r="BN234" s="945"/>
    </row>
    <row r="235" spans="3:66">
      <c r="C235" s="841" t="s">
        <v>238</v>
      </c>
      <c r="D235" s="842" t="s">
        <v>68</v>
      </c>
      <c r="E235" s="842">
        <v>6130</v>
      </c>
      <c r="F235" s="829">
        <v>200</v>
      </c>
      <c r="G235" s="830">
        <v>2025</v>
      </c>
      <c r="H235" s="830">
        <v>2</v>
      </c>
      <c r="I235" s="830">
        <v>2027</v>
      </c>
      <c r="J235" s="830">
        <v>20</v>
      </c>
      <c r="K235" s="843">
        <v>1606.8906810000003</v>
      </c>
      <c r="L235" s="843" t="s">
        <v>216</v>
      </c>
      <c r="M235" s="844">
        <v>0</v>
      </c>
      <c r="N235" s="844">
        <v>0</v>
      </c>
      <c r="O235" s="845">
        <v>38.766690059999995</v>
      </c>
      <c r="P235" s="844">
        <v>0</v>
      </c>
      <c r="Q235" s="845">
        <v>25.659143999999998</v>
      </c>
      <c r="R235" s="829" t="s">
        <v>23</v>
      </c>
      <c r="S235" s="836">
        <v>0.85</v>
      </c>
      <c r="T235" s="836">
        <v>0.01</v>
      </c>
      <c r="U235" s="846" t="s">
        <v>217</v>
      </c>
      <c r="V235" s="847" t="s">
        <v>23</v>
      </c>
      <c r="W235" s="848">
        <v>0</v>
      </c>
      <c r="X235" s="848">
        <v>0</v>
      </c>
      <c r="Y235" s="849">
        <v>0</v>
      </c>
      <c r="Z235" s="850">
        <v>0</v>
      </c>
      <c r="AD235" s="952" t="s">
        <v>68</v>
      </c>
      <c r="AE235" s="947">
        <v>6130</v>
      </c>
      <c r="AF235" s="923">
        <v>1606.8906810000003</v>
      </c>
      <c r="AG235" s="923">
        <v>25.659143999999998</v>
      </c>
      <c r="AH235" s="948">
        <v>4.4519999999999997E-2</v>
      </c>
      <c r="AI235" s="937">
        <v>72.681118209000005</v>
      </c>
      <c r="AJ235" s="937">
        <v>38.766690059999995</v>
      </c>
      <c r="AK235" s="792">
        <v>0</v>
      </c>
      <c r="AL235" s="923">
        <v>0</v>
      </c>
      <c r="AM235" s="923">
        <v>0</v>
      </c>
      <c r="AN235" s="937">
        <v>38.766690059999995</v>
      </c>
      <c r="AO235" s="937">
        <v>111.44780826900001</v>
      </c>
      <c r="AP235" s="792">
        <v>0.16666666666666666</v>
      </c>
      <c r="AQ235" s="937">
        <v>76.334115252739736</v>
      </c>
      <c r="AR235" s="886">
        <v>0.85</v>
      </c>
      <c r="AS235" s="923">
        <v>0</v>
      </c>
      <c r="AT235" s="923">
        <v>0</v>
      </c>
      <c r="AU235" s="949">
        <v>0</v>
      </c>
      <c r="AV235" s="944">
        <v>0</v>
      </c>
      <c r="AW235" s="923">
        <v>0</v>
      </c>
      <c r="AX235" s="23">
        <v>0</v>
      </c>
      <c r="AY235" s="937">
        <v>76.334115252739736</v>
      </c>
      <c r="AZ235" s="986">
        <v>-39.721016902253439</v>
      </c>
      <c r="BA235" s="950">
        <v>76.334115252739736</v>
      </c>
      <c r="BB235" s="951">
        <v>111.44780826900001</v>
      </c>
      <c r="BL235" s="887"/>
      <c r="BN235" s="945"/>
    </row>
    <row r="236" spans="3:66">
      <c r="C236" s="826" t="s">
        <v>22</v>
      </c>
      <c r="D236" s="827" t="s">
        <v>117</v>
      </c>
      <c r="E236" s="827" t="s">
        <v>19</v>
      </c>
      <c r="F236" s="852">
        <v>1000</v>
      </c>
      <c r="G236" s="853">
        <v>2025</v>
      </c>
      <c r="H236" s="854">
        <v>3</v>
      </c>
      <c r="I236" s="855">
        <v>2028</v>
      </c>
      <c r="J236" s="853">
        <v>50</v>
      </c>
      <c r="K236" s="856">
        <v>2020.9863190626716</v>
      </c>
      <c r="L236" s="856" t="s">
        <v>216</v>
      </c>
      <c r="M236" s="857">
        <v>0</v>
      </c>
      <c r="N236" s="857">
        <v>0</v>
      </c>
      <c r="O236" s="858">
        <v>50.512157976566783</v>
      </c>
      <c r="P236" s="857">
        <v>0</v>
      </c>
      <c r="Q236" s="858">
        <v>0.19244357999999998</v>
      </c>
      <c r="R236" s="852" t="s">
        <v>23</v>
      </c>
      <c r="S236" s="859">
        <v>0.83</v>
      </c>
      <c r="T236" s="859">
        <v>0.01</v>
      </c>
      <c r="U236" s="860" t="s">
        <v>217</v>
      </c>
      <c r="V236" s="861" t="s">
        <v>23</v>
      </c>
      <c r="W236" s="862">
        <v>0</v>
      </c>
      <c r="X236" s="862">
        <v>0</v>
      </c>
      <c r="Y236" s="863">
        <v>0</v>
      </c>
      <c r="Z236" s="696">
        <v>0</v>
      </c>
      <c r="AD236" s="946" t="s">
        <v>117</v>
      </c>
      <c r="AE236" s="947" t="s">
        <v>19</v>
      </c>
      <c r="AF236" s="923">
        <v>2020.9863190626716</v>
      </c>
      <c r="AG236" s="923">
        <v>0.19244357999999998</v>
      </c>
      <c r="AH236" s="948">
        <v>2.9159999999999998E-2</v>
      </c>
      <c r="AI236" s="937">
        <v>58.937572718660299</v>
      </c>
      <c r="AJ236" s="937">
        <v>50.512157976566783</v>
      </c>
      <c r="AK236" s="792">
        <v>0</v>
      </c>
      <c r="AL236" s="923">
        <v>0</v>
      </c>
      <c r="AM236" s="923">
        <v>0</v>
      </c>
      <c r="AN236" s="937">
        <v>50.512157976566783</v>
      </c>
      <c r="AO236" s="937">
        <v>109.44973069522709</v>
      </c>
      <c r="AP236" s="792">
        <v>0.16666666666666666</v>
      </c>
      <c r="AQ236" s="937">
        <v>74.965568969333617</v>
      </c>
      <c r="AR236" s="886">
        <v>0.83</v>
      </c>
      <c r="AS236" s="923">
        <v>0</v>
      </c>
      <c r="AT236" s="923">
        <v>0</v>
      </c>
      <c r="AU236" s="949">
        <v>0</v>
      </c>
      <c r="AV236" s="944">
        <v>0</v>
      </c>
      <c r="AW236" s="923">
        <v>0</v>
      </c>
      <c r="AX236" s="23">
        <v>0</v>
      </c>
      <c r="AY236" s="937">
        <v>74.965568969333617</v>
      </c>
      <c r="AZ236" s="986">
        <v>-33.097111567663347</v>
      </c>
      <c r="BA236" s="950">
        <v>74.965568969333617</v>
      </c>
      <c r="BB236" s="951">
        <v>109.44973069522709</v>
      </c>
      <c r="BL236" s="887"/>
      <c r="BN236" s="945"/>
    </row>
    <row r="237" spans="3:66">
      <c r="C237" s="841" t="s">
        <v>234</v>
      </c>
      <c r="D237" s="842" t="s">
        <v>64</v>
      </c>
      <c r="E237" s="842">
        <v>19</v>
      </c>
      <c r="F237" s="829">
        <v>1000</v>
      </c>
      <c r="G237" s="830">
        <v>2025</v>
      </c>
      <c r="H237" s="830">
        <v>3</v>
      </c>
      <c r="I237" s="830">
        <v>2028</v>
      </c>
      <c r="J237" s="830">
        <v>50</v>
      </c>
      <c r="K237" s="843">
        <v>2142.2454982064319</v>
      </c>
      <c r="L237" s="843" t="s">
        <v>216</v>
      </c>
      <c r="M237" s="844">
        <v>0</v>
      </c>
      <c r="N237" s="844">
        <v>0</v>
      </c>
      <c r="O237" s="845">
        <v>50.512157976566783</v>
      </c>
      <c r="P237" s="844">
        <v>0</v>
      </c>
      <c r="Q237" s="845">
        <v>0.19244357999999998</v>
      </c>
      <c r="R237" s="829" t="s">
        <v>23</v>
      </c>
      <c r="S237" s="836">
        <v>0.83</v>
      </c>
      <c r="T237" s="836">
        <v>0.01</v>
      </c>
      <c r="U237" s="846" t="s">
        <v>217</v>
      </c>
      <c r="V237" s="847" t="s">
        <v>23</v>
      </c>
      <c r="W237" s="848">
        <v>0</v>
      </c>
      <c r="X237" s="848">
        <v>0</v>
      </c>
      <c r="Y237" s="849">
        <v>0</v>
      </c>
      <c r="Z237" s="850">
        <v>0</v>
      </c>
      <c r="AD237" s="952" t="s">
        <v>64</v>
      </c>
      <c r="AE237" s="947">
        <v>19</v>
      </c>
      <c r="AF237" s="923">
        <v>2142.2454982064319</v>
      </c>
      <c r="AG237" s="923">
        <v>0.19244357999999998</v>
      </c>
      <c r="AH237" s="948">
        <v>2.9159999999999998E-2</v>
      </c>
      <c r="AI237" s="937">
        <v>62.473490382492358</v>
      </c>
      <c r="AJ237" s="937">
        <v>50.512157976566783</v>
      </c>
      <c r="AK237" s="792">
        <v>0</v>
      </c>
      <c r="AL237" s="923">
        <v>0</v>
      </c>
      <c r="AM237" s="923">
        <v>0</v>
      </c>
      <c r="AN237" s="937">
        <v>50.512157976566783</v>
      </c>
      <c r="AO237" s="937">
        <v>112.98564835905914</v>
      </c>
      <c r="AP237" s="792">
        <v>0.16666666666666666</v>
      </c>
      <c r="AQ237" s="937">
        <v>77.387430382917216</v>
      </c>
      <c r="AR237" s="886">
        <v>0.83</v>
      </c>
      <c r="AS237" s="923">
        <v>0</v>
      </c>
      <c r="AT237" s="923">
        <v>0</v>
      </c>
      <c r="AU237" s="949">
        <v>0</v>
      </c>
      <c r="AV237" s="944">
        <v>0</v>
      </c>
      <c r="AW237" s="923">
        <v>0</v>
      </c>
      <c r="AX237" s="23">
        <v>0</v>
      </c>
      <c r="AY237" s="937">
        <v>77.387430382917216</v>
      </c>
      <c r="AZ237" s="986">
        <v>-35.082938261723143</v>
      </c>
      <c r="BA237" s="950">
        <v>77.387430382917216</v>
      </c>
      <c r="BB237" s="951">
        <v>112.98564835905914</v>
      </c>
      <c r="BL237" s="887"/>
      <c r="BN237" s="945"/>
    </row>
    <row r="238" spans="3:66">
      <c r="C238" s="841" t="s">
        <v>235</v>
      </c>
      <c r="D238" s="842" t="s">
        <v>65</v>
      </c>
      <c r="E238" s="842">
        <v>497</v>
      </c>
      <c r="F238" s="829">
        <v>1000</v>
      </c>
      <c r="G238" s="830">
        <v>2025</v>
      </c>
      <c r="H238" s="830">
        <v>3</v>
      </c>
      <c r="I238" s="830">
        <v>2028</v>
      </c>
      <c r="J238" s="830">
        <v>50</v>
      </c>
      <c r="K238" s="843">
        <v>2182.6652245876853</v>
      </c>
      <c r="L238" s="843" t="s">
        <v>216</v>
      </c>
      <c r="M238" s="844">
        <v>0</v>
      </c>
      <c r="N238" s="844">
        <v>0</v>
      </c>
      <c r="O238" s="845">
        <v>50.512157976566783</v>
      </c>
      <c r="P238" s="844">
        <v>0</v>
      </c>
      <c r="Q238" s="845">
        <v>0.19244357999999998</v>
      </c>
      <c r="R238" s="829" t="s">
        <v>23</v>
      </c>
      <c r="S238" s="836">
        <v>0.83</v>
      </c>
      <c r="T238" s="836">
        <v>0.01</v>
      </c>
      <c r="U238" s="846" t="s">
        <v>217</v>
      </c>
      <c r="V238" s="847" t="s">
        <v>23</v>
      </c>
      <c r="W238" s="848">
        <v>0</v>
      </c>
      <c r="X238" s="848">
        <v>0</v>
      </c>
      <c r="Y238" s="849">
        <v>0</v>
      </c>
      <c r="Z238" s="850">
        <v>0</v>
      </c>
      <c r="AD238" s="952" t="s">
        <v>65</v>
      </c>
      <c r="AE238" s="947">
        <v>497</v>
      </c>
      <c r="AF238" s="923">
        <v>2182.6652245876853</v>
      </c>
      <c r="AG238" s="923">
        <v>0.19244357999999998</v>
      </c>
      <c r="AH238" s="948">
        <v>2.9159999999999998E-2</v>
      </c>
      <c r="AI238" s="937">
        <v>63.652129603769701</v>
      </c>
      <c r="AJ238" s="937">
        <v>50.512157976566783</v>
      </c>
      <c r="AK238" s="792">
        <v>0</v>
      </c>
      <c r="AL238" s="923">
        <v>0</v>
      </c>
      <c r="AM238" s="923">
        <v>0</v>
      </c>
      <c r="AN238" s="937">
        <v>50.512157976566783</v>
      </c>
      <c r="AO238" s="937">
        <v>114.16428758033649</v>
      </c>
      <c r="AP238" s="792">
        <v>0.16666666666666666</v>
      </c>
      <c r="AQ238" s="937">
        <v>78.194717520778411</v>
      </c>
      <c r="AR238" s="886">
        <v>0.83</v>
      </c>
      <c r="AS238" s="923">
        <v>0</v>
      </c>
      <c r="AT238" s="923">
        <v>0</v>
      </c>
      <c r="AU238" s="949">
        <v>0</v>
      </c>
      <c r="AV238" s="944">
        <v>0</v>
      </c>
      <c r="AW238" s="923">
        <v>0</v>
      </c>
      <c r="AX238" s="23">
        <v>0</v>
      </c>
      <c r="AY238" s="937">
        <v>78.194717520778411</v>
      </c>
      <c r="AZ238" s="986">
        <v>-35.744880493076415</v>
      </c>
      <c r="BA238" s="950">
        <v>78.194717520778411</v>
      </c>
      <c r="BB238" s="951">
        <v>114.16428758033649</v>
      </c>
      <c r="BL238" s="887"/>
      <c r="BN238" s="945"/>
    </row>
    <row r="239" spans="3:66">
      <c r="C239" s="841" t="s">
        <v>236</v>
      </c>
      <c r="D239" s="842" t="s">
        <v>56</v>
      </c>
      <c r="E239" s="842">
        <v>2353</v>
      </c>
      <c r="F239" s="829">
        <v>1000</v>
      </c>
      <c r="G239" s="830">
        <v>2025</v>
      </c>
      <c r="H239" s="830">
        <v>3</v>
      </c>
      <c r="I239" s="830">
        <v>2028</v>
      </c>
      <c r="J239" s="830">
        <v>50</v>
      </c>
      <c r="K239" s="843">
        <v>2081.6159086345519</v>
      </c>
      <c r="L239" s="843" t="s">
        <v>216</v>
      </c>
      <c r="M239" s="844">
        <v>0</v>
      </c>
      <c r="N239" s="844">
        <v>0</v>
      </c>
      <c r="O239" s="845">
        <v>50.512157976566783</v>
      </c>
      <c r="P239" s="844">
        <v>0</v>
      </c>
      <c r="Q239" s="845">
        <v>0.19244357999999998</v>
      </c>
      <c r="R239" s="829" t="s">
        <v>23</v>
      </c>
      <c r="S239" s="836">
        <v>0.83</v>
      </c>
      <c r="T239" s="836">
        <v>0.01</v>
      </c>
      <c r="U239" s="846" t="s">
        <v>217</v>
      </c>
      <c r="V239" s="847" t="s">
        <v>23</v>
      </c>
      <c r="W239" s="848">
        <v>0</v>
      </c>
      <c r="X239" s="848">
        <v>0</v>
      </c>
      <c r="Y239" s="849">
        <v>0</v>
      </c>
      <c r="Z239" s="850">
        <v>0</v>
      </c>
      <c r="AD239" s="952" t="s">
        <v>56</v>
      </c>
      <c r="AE239" s="947">
        <v>2353</v>
      </c>
      <c r="AF239" s="923">
        <v>2081.6159086345519</v>
      </c>
      <c r="AG239" s="923">
        <v>0.19244357999999998</v>
      </c>
      <c r="AH239" s="948">
        <v>2.9159999999999998E-2</v>
      </c>
      <c r="AI239" s="937">
        <v>60.705531550576339</v>
      </c>
      <c r="AJ239" s="937">
        <v>50.512157976566783</v>
      </c>
      <c r="AK239" s="792">
        <v>0</v>
      </c>
      <c r="AL239" s="923">
        <v>0</v>
      </c>
      <c r="AM239" s="923">
        <v>0</v>
      </c>
      <c r="AN239" s="937">
        <v>50.512157976566783</v>
      </c>
      <c r="AO239" s="937">
        <v>111.21768952714312</v>
      </c>
      <c r="AP239" s="792">
        <v>0.16666666666666666</v>
      </c>
      <c r="AQ239" s="937">
        <v>76.176499676125431</v>
      </c>
      <c r="AR239" s="886">
        <v>0.83</v>
      </c>
      <c r="AS239" s="923">
        <v>0</v>
      </c>
      <c r="AT239" s="923">
        <v>0</v>
      </c>
      <c r="AU239" s="949">
        <v>0</v>
      </c>
      <c r="AV239" s="944">
        <v>0</v>
      </c>
      <c r="AW239" s="923">
        <v>0</v>
      </c>
      <c r="AX239" s="23">
        <v>0</v>
      </c>
      <c r="AY239" s="937">
        <v>76.176499676125431</v>
      </c>
      <c r="AZ239" s="986">
        <v>-34.090024914693245</v>
      </c>
      <c r="BA239" s="950">
        <v>76.176499676125431</v>
      </c>
      <c r="BB239" s="951">
        <v>111.21768952714312</v>
      </c>
      <c r="BL239" s="887"/>
      <c r="BN239" s="945"/>
    </row>
    <row r="240" spans="3:66">
      <c r="C240" s="841" t="s">
        <v>237</v>
      </c>
      <c r="D240" s="842" t="s">
        <v>66</v>
      </c>
      <c r="E240" s="842">
        <v>2814</v>
      </c>
      <c r="F240" s="829">
        <v>1000</v>
      </c>
      <c r="G240" s="830">
        <v>2025</v>
      </c>
      <c r="H240" s="830">
        <v>3</v>
      </c>
      <c r="I240" s="830">
        <v>2028</v>
      </c>
      <c r="J240" s="830">
        <v>50</v>
      </c>
      <c r="K240" s="843">
        <v>2061.406045443925</v>
      </c>
      <c r="L240" s="843" t="s">
        <v>216</v>
      </c>
      <c r="M240" s="844">
        <v>0</v>
      </c>
      <c r="N240" s="844">
        <v>0</v>
      </c>
      <c r="O240" s="845">
        <v>50.512157976566783</v>
      </c>
      <c r="P240" s="844">
        <v>0</v>
      </c>
      <c r="Q240" s="845">
        <v>0.19244357999999998</v>
      </c>
      <c r="R240" s="829" t="s">
        <v>23</v>
      </c>
      <c r="S240" s="836">
        <v>0.83</v>
      </c>
      <c r="T240" s="836">
        <v>0.01</v>
      </c>
      <c r="U240" s="846" t="s">
        <v>217</v>
      </c>
      <c r="V240" s="847" t="s">
        <v>23</v>
      </c>
      <c r="W240" s="848">
        <v>0</v>
      </c>
      <c r="X240" s="848">
        <v>0</v>
      </c>
      <c r="Y240" s="849">
        <v>0</v>
      </c>
      <c r="Z240" s="850">
        <v>0</v>
      </c>
      <c r="AD240" s="952" t="s">
        <v>66</v>
      </c>
      <c r="AE240" s="947">
        <v>2814</v>
      </c>
      <c r="AF240" s="923">
        <v>2061.406045443925</v>
      </c>
      <c r="AG240" s="923">
        <v>0.19244357999999998</v>
      </c>
      <c r="AH240" s="948">
        <v>2.9159999999999998E-2</v>
      </c>
      <c r="AI240" s="937">
        <v>60.116211939937656</v>
      </c>
      <c r="AJ240" s="937">
        <v>50.512157976566783</v>
      </c>
      <c r="AK240" s="792">
        <v>0</v>
      </c>
      <c r="AL240" s="923">
        <v>0</v>
      </c>
      <c r="AM240" s="923">
        <v>0</v>
      </c>
      <c r="AN240" s="937">
        <v>50.512157976566783</v>
      </c>
      <c r="AO240" s="937">
        <v>110.62836991650444</v>
      </c>
      <c r="AP240" s="792">
        <v>0.16666666666666666</v>
      </c>
      <c r="AQ240" s="937">
        <v>75.772856107194826</v>
      </c>
      <c r="AR240" s="886">
        <v>0.83</v>
      </c>
      <c r="AS240" s="923">
        <v>0</v>
      </c>
      <c r="AT240" s="923">
        <v>0</v>
      </c>
      <c r="AU240" s="949">
        <v>0</v>
      </c>
      <c r="AV240" s="944">
        <v>0</v>
      </c>
      <c r="AW240" s="923">
        <v>0</v>
      </c>
      <c r="AX240" s="23">
        <v>0</v>
      </c>
      <c r="AY240" s="937">
        <v>75.772856107194826</v>
      </c>
      <c r="AZ240" s="986">
        <v>-33.759053799016613</v>
      </c>
      <c r="BA240" s="950">
        <v>75.772856107194826</v>
      </c>
      <c r="BB240" s="951">
        <v>110.62836991650444</v>
      </c>
      <c r="BL240" s="887"/>
      <c r="BN240" s="945"/>
    </row>
    <row r="241" spans="3:66">
      <c r="C241" s="841" t="s">
        <v>61</v>
      </c>
      <c r="D241" s="842" t="s">
        <v>67</v>
      </c>
      <c r="E241" s="842">
        <v>4225</v>
      </c>
      <c r="F241" s="829">
        <v>1000</v>
      </c>
      <c r="G241" s="830">
        <v>2025</v>
      </c>
      <c r="H241" s="830">
        <v>3</v>
      </c>
      <c r="I241" s="830">
        <v>2028</v>
      </c>
      <c r="J241" s="830">
        <v>50</v>
      </c>
      <c r="K241" s="843">
        <v>2081.6159086345519</v>
      </c>
      <c r="L241" s="843" t="s">
        <v>216</v>
      </c>
      <c r="M241" s="844">
        <v>0</v>
      </c>
      <c r="N241" s="844">
        <v>0</v>
      </c>
      <c r="O241" s="845">
        <v>50.512157976566783</v>
      </c>
      <c r="P241" s="844">
        <v>0</v>
      </c>
      <c r="Q241" s="845">
        <v>0.19244357999999998</v>
      </c>
      <c r="R241" s="829" t="s">
        <v>23</v>
      </c>
      <c r="S241" s="836">
        <v>0.83</v>
      </c>
      <c r="T241" s="836">
        <v>0.01</v>
      </c>
      <c r="U241" s="846" t="s">
        <v>217</v>
      </c>
      <c r="V241" s="847" t="s">
        <v>23</v>
      </c>
      <c r="W241" s="848">
        <v>0</v>
      </c>
      <c r="X241" s="848">
        <v>0</v>
      </c>
      <c r="Y241" s="849">
        <v>0</v>
      </c>
      <c r="Z241" s="850">
        <v>0</v>
      </c>
      <c r="AD241" s="952" t="s">
        <v>67</v>
      </c>
      <c r="AE241" s="947">
        <v>4225</v>
      </c>
      <c r="AF241" s="923">
        <v>2081.6159086345519</v>
      </c>
      <c r="AG241" s="923">
        <v>0.19244357999999998</v>
      </c>
      <c r="AH241" s="948">
        <v>2.9159999999999998E-2</v>
      </c>
      <c r="AI241" s="937">
        <v>60.705531550576339</v>
      </c>
      <c r="AJ241" s="937">
        <v>50.512157976566783</v>
      </c>
      <c r="AK241" s="792">
        <v>0</v>
      </c>
      <c r="AL241" s="923">
        <v>0</v>
      </c>
      <c r="AM241" s="923">
        <v>0</v>
      </c>
      <c r="AN241" s="937">
        <v>50.512157976566783</v>
      </c>
      <c r="AO241" s="937">
        <v>111.21768952714312</v>
      </c>
      <c r="AP241" s="792">
        <v>0.16666666666666666</v>
      </c>
      <c r="AQ241" s="937">
        <v>76.176499676125431</v>
      </c>
      <c r="AR241" s="886">
        <v>0.83</v>
      </c>
      <c r="AS241" s="923">
        <v>0</v>
      </c>
      <c r="AT241" s="923">
        <v>0</v>
      </c>
      <c r="AU241" s="949">
        <v>0</v>
      </c>
      <c r="AV241" s="944">
        <v>0</v>
      </c>
      <c r="AW241" s="923">
        <v>0</v>
      </c>
      <c r="AX241" s="23">
        <v>0</v>
      </c>
      <c r="AY241" s="937">
        <v>76.176499676125431</v>
      </c>
      <c r="AZ241" s="986">
        <v>-34.090024914693245</v>
      </c>
      <c r="BA241" s="950">
        <v>76.176499676125431</v>
      </c>
      <c r="BB241" s="951">
        <v>111.21768952714312</v>
      </c>
      <c r="BL241" s="887"/>
      <c r="BN241" s="945"/>
    </row>
    <row r="242" spans="3:66">
      <c r="C242" s="841" t="s">
        <v>238</v>
      </c>
      <c r="D242" s="842" t="s">
        <v>68</v>
      </c>
      <c r="E242" s="842">
        <v>6130</v>
      </c>
      <c r="F242" s="829">
        <v>1000</v>
      </c>
      <c r="G242" s="830">
        <v>2025</v>
      </c>
      <c r="H242" s="830">
        <v>3</v>
      </c>
      <c r="I242" s="830">
        <v>2028</v>
      </c>
      <c r="J242" s="830">
        <v>50</v>
      </c>
      <c r="K242" s="843">
        <v>2000.7764558720448</v>
      </c>
      <c r="L242" s="843" t="s">
        <v>216</v>
      </c>
      <c r="M242" s="844">
        <v>0</v>
      </c>
      <c r="N242" s="844">
        <v>0</v>
      </c>
      <c r="O242" s="845">
        <v>50.512157976566783</v>
      </c>
      <c r="P242" s="844">
        <v>0</v>
      </c>
      <c r="Q242" s="845">
        <v>0.19244357999999998</v>
      </c>
      <c r="R242" s="829" t="s">
        <v>23</v>
      </c>
      <c r="S242" s="836">
        <v>0.83</v>
      </c>
      <c r="T242" s="836">
        <v>0.01</v>
      </c>
      <c r="U242" s="846" t="s">
        <v>217</v>
      </c>
      <c r="V242" s="847" t="s">
        <v>23</v>
      </c>
      <c r="W242" s="848">
        <v>0</v>
      </c>
      <c r="X242" s="848">
        <v>0</v>
      </c>
      <c r="Y242" s="849">
        <v>0</v>
      </c>
      <c r="Z242" s="850">
        <v>0</v>
      </c>
      <c r="AD242" s="952" t="s">
        <v>68</v>
      </c>
      <c r="AE242" s="947">
        <v>6130</v>
      </c>
      <c r="AF242" s="923">
        <v>2000.7764558720448</v>
      </c>
      <c r="AG242" s="923">
        <v>0.19244357999999998</v>
      </c>
      <c r="AH242" s="948">
        <v>2.9159999999999998E-2</v>
      </c>
      <c r="AI242" s="937">
        <v>58.348253108021623</v>
      </c>
      <c r="AJ242" s="937">
        <v>50.512157976566783</v>
      </c>
      <c r="AK242" s="792">
        <v>0</v>
      </c>
      <c r="AL242" s="923">
        <v>0</v>
      </c>
      <c r="AM242" s="923">
        <v>0</v>
      </c>
      <c r="AN242" s="937">
        <v>50.512157976566783</v>
      </c>
      <c r="AO242" s="937">
        <v>108.86041108458841</v>
      </c>
      <c r="AP242" s="792">
        <v>0.16666666666666666</v>
      </c>
      <c r="AQ242" s="937">
        <v>74.561925400403013</v>
      </c>
      <c r="AR242" s="886">
        <v>0.83</v>
      </c>
      <c r="AS242" s="923">
        <v>0</v>
      </c>
      <c r="AT242" s="923">
        <v>0</v>
      </c>
      <c r="AU242" s="949">
        <v>0</v>
      </c>
      <c r="AV242" s="944">
        <v>0</v>
      </c>
      <c r="AW242" s="923">
        <v>0</v>
      </c>
      <c r="AX242" s="23">
        <v>0</v>
      </c>
      <c r="AY242" s="937">
        <v>74.561925400403013</v>
      </c>
      <c r="AZ242" s="986">
        <v>-32.766140451986708</v>
      </c>
      <c r="BA242" s="950">
        <v>74.561925400403013</v>
      </c>
      <c r="BB242" s="951">
        <v>108.86041108458841</v>
      </c>
      <c r="BL242" s="887"/>
      <c r="BN242" s="945"/>
    </row>
    <row r="243" spans="3:66">
      <c r="C243" s="826" t="s">
        <v>22</v>
      </c>
      <c r="D243" s="827" t="s">
        <v>118</v>
      </c>
      <c r="E243" s="827" t="s">
        <v>19</v>
      </c>
      <c r="F243" s="852">
        <v>1000</v>
      </c>
      <c r="G243" s="853">
        <v>2025</v>
      </c>
      <c r="H243" s="854">
        <v>3</v>
      </c>
      <c r="I243" s="855">
        <v>2028</v>
      </c>
      <c r="J243" s="853">
        <v>50</v>
      </c>
      <c r="K243" s="856">
        <v>3006.3428237981511</v>
      </c>
      <c r="L243" s="856" t="s">
        <v>216</v>
      </c>
      <c r="M243" s="857">
        <v>0</v>
      </c>
      <c r="N243" s="857">
        <v>0</v>
      </c>
      <c r="O243" s="858">
        <v>90.921884357820204</v>
      </c>
      <c r="P243" s="857">
        <v>0</v>
      </c>
      <c r="Q243" s="858">
        <v>0.34639844399999997</v>
      </c>
      <c r="R243" s="852" t="s">
        <v>23</v>
      </c>
      <c r="S243" s="859">
        <v>0.83</v>
      </c>
      <c r="T243" s="859">
        <v>0.01</v>
      </c>
      <c r="U243" s="860" t="s">
        <v>217</v>
      </c>
      <c r="V243" s="861" t="s">
        <v>23</v>
      </c>
      <c r="W243" s="862">
        <v>0</v>
      </c>
      <c r="X243" s="862">
        <v>0</v>
      </c>
      <c r="Y243" s="863">
        <v>0</v>
      </c>
      <c r="Z243" s="696">
        <v>0</v>
      </c>
      <c r="AD243" s="946" t="s">
        <v>118</v>
      </c>
      <c r="AE243" s="947" t="s">
        <v>19</v>
      </c>
      <c r="AF243" s="923">
        <v>3006.3428237981511</v>
      </c>
      <c r="AG243" s="923">
        <v>0.34639844399999997</v>
      </c>
      <c r="AH243" s="948">
        <v>2.9159999999999998E-2</v>
      </c>
      <c r="AI243" s="937">
        <v>87.675057720581123</v>
      </c>
      <c r="AJ243" s="937">
        <v>90.921884357820204</v>
      </c>
      <c r="AK243" s="792">
        <v>5.4800000000000001E-2</v>
      </c>
      <c r="AL243" s="923">
        <v>4.9825192628085473</v>
      </c>
      <c r="AM243" s="923">
        <v>0</v>
      </c>
      <c r="AN243" s="937">
        <v>95.904403620628756</v>
      </c>
      <c r="AO243" s="937">
        <v>183.57946134120988</v>
      </c>
      <c r="AP243" s="792">
        <v>0.33333333333333331</v>
      </c>
      <c r="AQ243" s="937">
        <v>62.86967854151024</v>
      </c>
      <c r="AR243" s="886">
        <v>0.83</v>
      </c>
      <c r="AS243" s="923">
        <v>0</v>
      </c>
      <c r="AT243" s="923">
        <v>0</v>
      </c>
      <c r="AU243" s="949">
        <v>0</v>
      </c>
      <c r="AV243" s="944">
        <v>6.2737365481285987E-2</v>
      </c>
      <c r="AW243" s="923">
        <v>0</v>
      </c>
      <c r="AX243" s="23">
        <v>0</v>
      </c>
      <c r="AY243" s="937">
        <v>62.86967854151024</v>
      </c>
      <c r="AZ243" s="986">
        <v>-24.617005793497874</v>
      </c>
      <c r="BA243" s="950">
        <v>62.86967854151024</v>
      </c>
      <c r="BB243" s="951">
        <v>183.57946134120988</v>
      </c>
      <c r="BL243" s="887"/>
      <c r="BN243" s="945"/>
    </row>
    <row r="244" spans="3:66">
      <c r="C244" s="841" t="s">
        <v>234</v>
      </c>
      <c r="D244" s="842" t="s">
        <v>64</v>
      </c>
      <c r="E244" s="842">
        <v>19</v>
      </c>
      <c r="F244" s="829">
        <v>1000</v>
      </c>
      <c r="G244" s="830">
        <v>2025</v>
      </c>
      <c r="H244" s="830">
        <v>3</v>
      </c>
      <c r="I244" s="830">
        <v>2028</v>
      </c>
      <c r="J244" s="830">
        <v>50</v>
      </c>
      <c r="K244" s="843">
        <v>3186.7233932260406</v>
      </c>
      <c r="L244" s="843" t="s">
        <v>216</v>
      </c>
      <c r="M244" s="844">
        <v>0</v>
      </c>
      <c r="N244" s="844">
        <v>0</v>
      </c>
      <c r="O244" s="845">
        <v>90.921884357820204</v>
      </c>
      <c r="P244" s="844">
        <v>0</v>
      </c>
      <c r="Q244" s="845">
        <v>0.34639844399999997</v>
      </c>
      <c r="R244" s="829" t="s">
        <v>23</v>
      </c>
      <c r="S244" s="836">
        <v>0.83</v>
      </c>
      <c r="T244" s="836">
        <v>0.01</v>
      </c>
      <c r="U244" s="846" t="s">
        <v>217</v>
      </c>
      <c r="V244" s="847" t="s">
        <v>23</v>
      </c>
      <c r="W244" s="848">
        <v>0</v>
      </c>
      <c r="X244" s="848">
        <v>0</v>
      </c>
      <c r="Y244" s="849">
        <v>0</v>
      </c>
      <c r="Z244" s="850">
        <v>0</v>
      </c>
      <c r="AD244" s="952" t="s">
        <v>64</v>
      </c>
      <c r="AE244" s="947">
        <v>19</v>
      </c>
      <c r="AF244" s="923">
        <v>3186.7233932260406</v>
      </c>
      <c r="AG244" s="923">
        <v>0.34639844399999997</v>
      </c>
      <c r="AH244" s="948">
        <v>2.9159999999999998E-2</v>
      </c>
      <c r="AI244" s="937">
        <v>92.934955125098384</v>
      </c>
      <c r="AJ244" s="937">
        <v>90.921884357820204</v>
      </c>
      <c r="AK244" s="792">
        <v>5.4800000000000001E-2</v>
      </c>
      <c r="AL244" s="923">
        <v>4.9825192628085473</v>
      </c>
      <c r="AM244" s="923">
        <v>0</v>
      </c>
      <c r="AN244" s="937">
        <v>95.904403620628756</v>
      </c>
      <c r="AO244" s="937">
        <v>188.83935874572714</v>
      </c>
      <c r="AP244" s="792">
        <v>0.33333333333333331</v>
      </c>
      <c r="AQ244" s="937">
        <v>64.671013269084639</v>
      </c>
      <c r="AR244" s="886">
        <v>0.83</v>
      </c>
      <c r="AS244" s="923">
        <v>0</v>
      </c>
      <c r="AT244" s="923">
        <v>0</v>
      </c>
      <c r="AU244" s="949">
        <v>0</v>
      </c>
      <c r="AV244" s="944">
        <v>6.2737365481285987E-2</v>
      </c>
      <c r="AW244" s="923">
        <v>0</v>
      </c>
      <c r="AX244" s="23">
        <v>0</v>
      </c>
      <c r="AY244" s="937">
        <v>64.671013269084639</v>
      </c>
      <c r="AZ244" s="986">
        <v>-26.094026141107751</v>
      </c>
      <c r="BA244" s="950">
        <v>64.671013269084639</v>
      </c>
      <c r="BB244" s="951">
        <v>188.83935874572714</v>
      </c>
      <c r="BL244" s="887"/>
      <c r="BN244" s="945"/>
    </row>
    <row r="245" spans="3:66">
      <c r="C245" s="841" t="s">
        <v>235</v>
      </c>
      <c r="D245" s="842" t="s">
        <v>65</v>
      </c>
      <c r="E245" s="842">
        <v>497</v>
      </c>
      <c r="F245" s="829">
        <v>1000</v>
      </c>
      <c r="G245" s="830">
        <v>2025</v>
      </c>
      <c r="H245" s="830">
        <v>3</v>
      </c>
      <c r="I245" s="830">
        <v>2028</v>
      </c>
      <c r="J245" s="830">
        <v>50</v>
      </c>
      <c r="K245" s="843">
        <v>3246.8502497020036</v>
      </c>
      <c r="L245" s="843" t="s">
        <v>216</v>
      </c>
      <c r="M245" s="844">
        <v>0</v>
      </c>
      <c r="N245" s="844">
        <v>0</v>
      </c>
      <c r="O245" s="845">
        <v>90.921884357820204</v>
      </c>
      <c r="P245" s="844">
        <v>0</v>
      </c>
      <c r="Q245" s="845">
        <v>0.34639844399999997</v>
      </c>
      <c r="R245" s="829" t="s">
        <v>23</v>
      </c>
      <c r="S245" s="836">
        <v>0.83</v>
      </c>
      <c r="T245" s="836">
        <v>0.01</v>
      </c>
      <c r="U245" s="846" t="s">
        <v>217</v>
      </c>
      <c r="V245" s="847" t="s">
        <v>23</v>
      </c>
      <c r="W245" s="848">
        <v>0</v>
      </c>
      <c r="X245" s="848">
        <v>0</v>
      </c>
      <c r="Y245" s="849">
        <v>0</v>
      </c>
      <c r="Z245" s="850">
        <v>0</v>
      </c>
      <c r="AD245" s="952" t="s">
        <v>65</v>
      </c>
      <c r="AE245" s="947">
        <v>497</v>
      </c>
      <c r="AF245" s="923">
        <v>3246.8502497020036</v>
      </c>
      <c r="AG245" s="923">
        <v>0.34639844399999997</v>
      </c>
      <c r="AH245" s="948">
        <v>2.9159999999999998E-2</v>
      </c>
      <c r="AI245" s="937">
        <v>94.688254259937452</v>
      </c>
      <c r="AJ245" s="937">
        <v>90.921884357820204</v>
      </c>
      <c r="AK245" s="792">
        <v>5.4800000000000001E-2</v>
      </c>
      <c r="AL245" s="923">
        <v>4.9825192628085473</v>
      </c>
      <c r="AM245" s="923">
        <v>0</v>
      </c>
      <c r="AN245" s="937">
        <v>95.904403620628756</v>
      </c>
      <c r="AO245" s="937">
        <v>190.59265788056621</v>
      </c>
      <c r="AP245" s="792">
        <v>0.33333333333333331</v>
      </c>
      <c r="AQ245" s="937">
        <v>65.271458178276106</v>
      </c>
      <c r="AR245" s="886">
        <v>0.83</v>
      </c>
      <c r="AS245" s="923">
        <v>0</v>
      </c>
      <c r="AT245" s="923">
        <v>0</v>
      </c>
      <c r="AU245" s="949">
        <v>0</v>
      </c>
      <c r="AV245" s="944">
        <v>6.2737365481285987E-2</v>
      </c>
      <c r="AW245" s="923">
        <v>0</v>
      </c>
      <c r="AX245" s="23">
        <v>0</v>
      </c>
      <c r="AY245" s="937">
        <v>65.271458178276106</v>
      </c>
      <c r="AZ245" s="986">
        <v>-26.586366256977708</v>
      </c>
      <c r="BA245" s="950">
        <v>65.271458178276106</v>
      </c>
      <c r="BB245" s="951">
        <v>190.59265788056621</v>
      </c>
      <c r="BL245" s="887"/>
      <c r="BN245" s="945"/>
    </row>
    <row r="246" spans="3:66">
      <c r="C246" s="841" t="s">
        <v>236</v>
      </c>
      <c r="D246" s="842" t="s">
        <v>56</v>
      </c>
      <c r="E246" s="842">
        <v>2353</v>
      </c>
      <c r="F246" s="829">
        <v>1000</v>
      </c>
      <c r="G246" s="830">
        <v>2025</v>
      </c>
      <c r="H246" s="830">
        <v>3</v>
      </c>
      <c r="I246" s="830">
        <v>2028</v>
      </c>
      <c r="J246" s="830">
        <v>50</v>
      </c>
      <c r="K246" s="843">
        <v>3096.5331085120956</v>
      </c>
      <c r="L246" s="843" t="s">
        <v>216</v>
      </c>
      <c r="M246" s="844">
        <v>0</v>
      </c>
      <c r="N246" s="844">
        <v>0</v>
      </c>
      <c r="O246" s="845">
        <v>90.921884357820204</v>
      </c>
      <c r="P246" s="844">
        <v>0</v>
      </c>
      <c r="Q246" s="845">
        <v>0.34639844399999997</v>
      </c>
      <c r="R246" s="829" t="s">
        <v>23</v>
      </c>
      <c r="S246" s="836">
        <v>0.83</v>
      </c>
      <c r="T246" s="836">
        <v>0.01</v>
      </c>
      <c r="U246" s="846" t="s">
        <v>217</v>
      </c>
      <c r="V246" s="847" t="s">
        <v>23</v>
      </c>
      <c r="W246" s="848">
        <v>0</v>
      </c>
      <c r="X246" s="848">
        <v>0</v>
      </c>
      <c r="Y246" s="849">
        <v>0</v>
      </c>
      <c r="Z246" s="850">
        <v>0</v>
      </c>
      <c r="AD246" s="952" t="s">
        <v>56</v>
      </c>
      <c r="AE246" s="947">
        <v>2353</v>
      </c>
      <c r="AF246" s="923">
        <v>3096.5331085120956</v>
      </c>
      <c r="AG246" s="923">
        <v>0.34639844399999997</v>
      </c>
      <c r="AH246" s="948">
        <v>2.9159999999999998E-2</v>
      </c>
      <c r="AI246" s="937">
        <v>90.305006422839739</v>
      </c>
      <c r="AJ246" s="937">
        <v>90.921884357820204</v>
      </c>
      <c r="AK246" s="792">
        <v>5.4800000000000001E-2</v>
      </c>
      <c r="AL246" s="923">
        <v>4.9825192628085473</v>
      </c>
      <c r="AM246" s="923">
        <v>0</v>
      </c>
      <c r="AN246" s="937">
        <v>95.904403620628756</v>
      </c>
      <c r="AO246" s="937">
        <v>186.20941004346849</v>
      </c>
      <c r="AP246" s="792">
        <v>0.33333333333333331</v>
      </c>
      <c r="AQ246" s="937">
        <v>63.770345905297425</v>
      </c>
      <c r="AR246" s="886">
        <v>0.83</v>
      </c>
      <c r="AS246" s="923">
        <v>0</v>
      </c>
      <c r="AT246" s="923">
        <v>0</v>
      </c>
      <c r="AU246" s="949">
        <v>0</v>
      </c>
      <c r="AV246" s="944">
        <v>6.2737365481285987E-2</v>
      </c>
      <c r="AW246" s="923">
        <v>0</v>
      </c>
      <c r="AX246" s="23">
        <v>0</v>
      </c>
      <c r="AY246" s="937">
        <v>63.770345905297425</v>
      </c>
      <c r="AZ246" s="986">
        <v>-25.355515967302811</v>
      </c>
      <c r="BA246" s="950">
        <v>63.770345905297425</v>
      </c>
      <c r="BB246" s="951">
        <v>186.20941004346849</v>
      </c>
      <c r="BL246" s="887"/>
      <c r="BN246" s="945"/>
    </row>
    <row r="247" spans="3:66">
      <c r="C247" s="841" t="s">
        <v>237</v>
      </c>
      <c r="D247" s="842" t="s">
        <v>66</v>
      </c>
      <c r="E247" s="842">
        <v>2814</v>
      </c>
      <c r="F247" s="829">
        <v>1000</v>
      </c>
      <c r="G247" s="830">
        <v>2025</v>
      </c>
      <c r="H247" s="830">
        <v>3</v>
      </c>
      <c r="I247" s="830">
        <v>2028</v>
      </c>
      <c r="J247" s="830">
        <v>50</v>
      </c>
      <c r="K247" s="843">
        <v>3066.4696802741141</v>
      </c>
      <c r="L247" s="843" t="s">
        <v>216</v>
      </c>
      <c r="M247" s="844">
        <v>0</v>
      </c>
      <c r="N247" s="844">
        <v>0</v>
      </c>
      <c r="O247" s="845">
        <v>90.921884357820204</v>
      </c>
      <c r="P247" s="844">
        <v>0</v>
      </c>
      <c r="Q247" s="845">
        <v>0.34639844399999997</v>
      </c>
      <c r="R247" s="829" t="s">
        <v>23</v>
      </c>
      <c r="S247" s="836">
        <v>0.83</v>
      </c>
      <c r="T247" s="836">
        <v>0.01</v>
      </c>
      <c r="U247" s="846" t="s">
        <v>217</v>
      </c>
      <c r="V247" s="847" t="s">
        <v>23</v>
      </c>
      <c r="W247" s="848">
        <v>0</v>
      </c>
      <c r="X247" s="848">
        <v>0</v>
      </c>
      <c r="Y247" s="849">
        <v>0</v>
      </c>
      <c r="Z247" s="850">
        <v>0</v>
      </c>
      <c r="AD247" s="952" t="s">
        <v>66</v>
      </c>
      <c r="AE247" s="947">
        <v>2814</v>
      </c>
      <c r="AF247" s="923">
        <v>3066.4696802741141</v>
      </c>
      <c r="AG247" s="923">
        <v>0.34639844399999997</v>
      </c>
      <c r="AH247" s="948">
        <v>2.9159999999999998E-2</v>
      </c>
      <c r="AI247" s="937">
        <v>89.428356855420205</v>
      </c>
      <c r="AJ247" s="937">
        <v>90.921884357820204</v>
      </c>
      <c r="AK247" s="792">
        <v>5.4800000000000001E-2</v>
      </c>
      <c r="AL247" s="923">
        <v>4.9825192628085473</v>
      </c>
      <c r="AM247" s="923">
        <v>0</v>
      </c>
      <c r="AN247" s="937">
        <v>95.904403620628756</v>
      </c>
      <c r="AO247" s="937">
        <v>185.33276047604897</v>
      </c>
      <c r="AP247" s="792">
        <v>0.33333333333333331</v>
      </c>
      <c r="AQ247" s="937">
        <v>63.470123450701713</v>
      </c>
      <c r="AR247" s="886">
        <v>0.83</v>
      </c>
      <c r="AS247" s="923">
        <v>0</v>
      </c>
      <c r="AT247" s="923">
        <v>0</v>
      </c>
      <c r="AU247" s="949">
        <v>0</v>
      </c>
      <c r="AV247" s="944">
        <v>6.2737365481285987E-2</v>
      </c>
      <c r="AW247" s="923">
        <v>0</v>
      </c>
      <c r="AX247" s="23">
        <v>0</v>
      </c>
      <c r="AY247" s="937">
        <v>63.470123450701713</v>
      </c>
      <c r="AZ247" s="986">
        <v>-25.109345909367836</v>
      </c>
      <c r="BA247" s="950">
        <v>63.470123450701713</v>
      </c>
      <c r="BB247" s="951">
        <v>185.33276047604897</v>
      </c>
      <c r="BL247" s="887"/>
      <c r="BN247" s="945"/>
    </row>
    <row r="248" spans="3:66">
      <c r="C248" s="841" t="s">
        <v>61</v>
      </c>
      <c r="D248" s="842" t="s">
        <v>67</v>
      </c>
      <c r="E248" s="842">
        <v>4225</v>
      </c>
      <c r="F248" s="829">
        <v>1000</v>
      </c>
      <c r="G248" s="830">
        <v>2025</v>
      </c>
      <c r="H248" s="830">
        <v>3</v>
      </c>
      <c r="I248" s="830">
        <v>2028</v>
      </c>
      <c r="J248" s="830">
        <v>50</v>
      </c>
      <c r="K248" s="843">
        <v>3096.5331085120956</v>
      </c>
      <c r="L248" s="843" t="s">
        <v>216</v>
      </c>
      <c r="M248" s="844">
        <v>0</v>
      </c>
      <c r="N248" s="844">
        <v>0</v>
      </c>
      <c r="O248" s="845">
        <v>90.921884357820204</v>
      </c>
      <c r="P248" s="844">
        <v>0</v>
      </c>
      <c r="Q248" s="845">
        <v>0.34639844399999997</v>
      </c>
      <c r="R248" s="829" t="s">
        <v>23</v>
      </c>
      <c r="S248" s="836">
        <v>0.83</v>
      </c>
      <c r="T248" s="836">
        <v>0.01</v>
      </c>
      <c r="U248" s="846" t="s">
        <v>217</v>
      </c>
      <c r="V248" s="847" t="s">
        <v>23</v>
      </c>
      <c r="W248" s="848">
        <v>0</v>
      </c>
      <c r="X248" s="848">
        <v>0</v>
      </c>
      <c r="Y248" s="849">
        <v>0</v>
      </c>
      <c r="Z248" s="850">
        <v>0</v>
      </c>
      <c r="AD248" s="952" t="s">
        <v>67</v>
      </c>
      <c r="AE248" s="947">
        <v>4225</v>
      </c>
      <c r="AF248" s="923">
        <v>3096.5331085120956</v>
      </c>
      <c r="AG248" s="923">
        <v>0.34639844399999997</v>
      </c>
      <c r="AH248" s="948">
        <v>2.9159999999999998E-2</v>
      </c>
      <c r="AI248" s="937">
        <v>90.305006422839739</v>
      </c>
      <c r="AJ248" s="937">
        <v>90.921884357820204</v>
      </c>
      <c r="AK248" s="792">
        <v>5.4800000000000001E-2</v>
      </c>
      <c r="AL248" s="923">
        <v>4.9825192628085473</v>
      </c>
      <c r="AM248" s="923">
        <v>0</v>
      </c>
      <c r="AN248" s="937">
        <v>95.904403620628756</v>
      </c>
      <c r="AO248" s="937">
        <v>186.20941004346849</v>
      </c>
      <c r="AP248" s="792">
        <v>0.33333333333333331</v>
      </c>
      <c r="AQ248" s="937">
        <v>63.770345905297425</v>
      </c>
      <c r="AR248" s="886">
        <v>0.83</v>
      </c>
      <c r="AS248" s="923">
        <v>0</v>
      </c>
      <c r="AT248" s="923">
        <v>0</v>
      </c>
      <c r="AU248" s="949">
        <v>0</v>
      </c>
      <c r="AV248" s="944">
        <v>6.2737365481285987E-2</v>
      </c>
      <c r="AW248" s="923">
        <v>0</v>
      </c>
      <c r="AX248" s="23">
        <v>0</v>
      </c>
      <c r="AY248" s="937">
        <v>63.770345905297425</v>
      </c>
      <c r="AZ248" s="986">
        <v>-25.355515967302811</v>
      </c>
      <c r="BA248" s="950">
        <v>63.770345905297425</v>
      </c>
      <c r="BB248" s="951">
        <v>186.20941004346849</v>
      </c>
      <c r="BL248" s="887"/>
      <c r="BN248" s="945"/>
    </row>
    <row r="249" spans="3:66">
      <c r="C249" s="841" t="s">
        <v>238</v>
      </c>
      <c r="D249" s="842" t="s">
        <v>68</v>
      </c>
      <c r="E249" s="842">
        <v>6130</v>
      </c>
      <c r="F249" s="829">
        <v>1000</v>
      </c>
      <c r="G249" s="830">
        <v>2025</v>
      </c>
      <c r="H249" s="830">
        <v>3</v>
      </c>
      <c r="I249" s="830">
        <v>2028</v>
      </c>
      <c r="J249" s="830">
        <v>50</v>
      </c>
      <c r="K249" s="843">
        <v>2976.2793955601696</v>
      </c>
      <c r="L249" s="843" t="s">
        <v>216</v>
      </c>
      <c r="M249" s="844">
        <v>0</v>
      </c>
      <c r="N249" s="844">
        <v>0</v>
      </c>
      <c r="O249" s="845">
        <v>90.921884357820204</v>
      </c>
      <c r="P249" s="844">
        <v>0</v>
      </c>
      <c r="Q249" s="845">
        <v>0.34639844399999997</v>
      </c>
      <c r="R249" s="829" t="s">
        <v>23</v>
      </c>
      <c r="S249" s="836">
        <v>0.83</v>
      </c>
      <c r="T249" s="836">
        <v>0.01</v>
      </c>
      <c r="U249" s="846" t="s">
        <v>217</v>
      </c>
      <c r="V249" s="847" t="s">
        <v>23</v>
      </c>
      <c r="W249" s="848">
        <v>0</v>
      </c>
      <c r="X249" s="848">
        <v>0</v>
      </c>
      <c r="Y249" s="849">
        <v>0</v>
      </c>
      <c r="Z249" s="850">
        <v>0</v>
      </c>
      <c r="AD249" s="952" t="s">
        <v>68</v>
      </c>
      <c r="AE249" s="947">
        <v>6130</v>
      </c>
      <c r="AF249" s="923">
        <v>2976.2793955601696</v>
      </c>
      <c r="AG249" s="923">
        <v>0.34639844399999997</v>
      </c>
      <c r="AH249" s="948">
        <v>2.9159999999999998E-2</v>
      </c>
      <c r="AI249" s="937">
        <v>86.798408153161574</v>
      </c>
      <c r="AJ249" s="937">
        <v>90.921884357820204</v>
      </c>
      <c r="AK249" s="792">
        <v>5.4800000000000001E-2</v>
      </c>
      <c r="AL249" s="923">
        <v>4.9825192628085473</v>
      </c>
      <c r="AM249" s="923">
        <v>0</v>
      </c>
      <c r="AN249" s="937">
        <v>95.904403620628756</v>
      </c>
      <c r="AO249" s="937">
        <v>182.70281177379033</v>
      </c>
      <c r="AP249" s="792">
        <v>0.33333333333333331</v>
      </c>
      <c r="AQ249" s="937">
        <v>62.569456086914499</v>
      </c>
      <c r="AR249" s="886">
        <v>0.83</v>
      </c>
      <c r="AS249" s="923">
        <v>0</v>
      </c>
      <c r="AT249" s="923">
        <v>0</v>
      </c>
      <c r="AU249" s="949">
        <v>0</v>
      </c>
      <c r="AV249" s="944">
        <v>6.2737365481285987E-2</v>
      </c>
      <c r="AW249" s="923">
        <v>0</v>
      </c>
      <c r="AX249" s="23">
        <v>0</v>
      </c>
      <c r="AY249" s="937">
        <v>62.569456086914499</v>
      </c>
      <c r="AZ249" s="986">
        <v>-24.370835735562896</v>
      </c>
      <c r="BA249" s="950">
        <v>62.569456086914499</v>
      </c>
      <c r="BB249" s="951">
        <v>182.70281177379033</v>
      </c>
      <c r="BL249" s="887"/>
      <c r="BN249" s="945"/>
    </row>
    <row r="250" spans="3:66">
      <c r="C250" s="826" t="s">
        <v>22</v>
      </c>
      <c r="D250" s="827" t="s">
        <v>119</v>
      </c>
      <c r="E250" s="827" t="s">
        <v>19</v>
      </c>
      <c r="F250" s="852">
        <v>500</v>
      </c>
      <c r="G250" s="853">
        <v>2025</v>
      </c>
      <c r="H250" s="854">
        <v>3</v>
      </c>
      <c r="I250" s="855">
        <v>2028</v>
      </c>
      <c r="J250" s="853">
        <v>50</v>
      </c>
      <c r="K250" s="856">
        <v>3754</v>
      </c>
      <c r="L250" s="856">
        <v>2.5999999999999996</v>
      </c>
      <c r="M250" s="857">
        <v>0.5</v>
      </c>
      <c r="N250" s="857">
        <v>0</v>
      </c>
      <c r="O250" s="858">
        <v>19.2</v>
      </c>
      <c r="P250" s="857">
        <v>0.42070161600664069</v>
      </c>
      <c r="Q250" s="858">
        <v>49.311139038257593</v>
      </c>
      <c r="R250" s="852" t="s">
        <v>23</v>
      </c>
      <c r="S250" s="859">
        <v>0.625</v>
      </c>
      <c r="T250" s="859">
        <v>1.0999999999999999E-2</v>
      </c>
      <c r="U250" s="860">
        <v>1.0999999999999999E-2</v>
      </c>
      <c r="V250" s="861" t="s">
        <v>23</v>
      </c>
      <c r="W250" s="862">
        <v>0</v>
      </c>
      <c r="X250" s="862">
        <v>0</v>
      </c>
      <c r="Y250" s="863">
        <v>0</v>
      </c>
      <c r="Z250" s="696">
        <v>0</v>
      </c>
      <c r="AD250" s="946" t="s">
        <v>119</v>
      </c>
      <c r="AE250" s="947" t="s">
        <v>19</v>
      </c>
      <c r="AF250" s="923">
        <v>3754</v>
      </c>
      <c r="AG250" s="923">
        <v>49.311139038257593</v>
      </c>
      <c r="AH250" s="948">
        <v>3.5639999999999998E-2</v>
      </c>
      <c r="AI250" s="937">
        <v>135.55000899532351</v>
      </c>
      <c r="AJ250" s="937">
        <v>19.2</v>
      </c>
      <c r="AK250" s="792">
        <v>0</v>
      </c>
      <c r="AL250" s="923">
        <v>0</v>
      </c>
      <c r="AM250" s="923">
        <v>0</v>
      </c>
      <c r="AN250" s="937">
        <v>19.2</v>
      </c>
      <c r="AO250" s="937">
        <v>154.7500089953235</v>
      </c>
      <c r="AP250" s="792">
        <v>0.33333333333333331</v>
      </c>
      <c r="AQ250" s="937">
        <v>52.996578423055986</v>
      </c>
      <c r="AR250" s="886">
        <v>0.625</v>
      </c>
      <c r="AS250" s="923">
        <v>0</v>
      </c>
      <c r="AT250" s="923">
        <v>0</v>
      </c>
      <c r="AU250" s="949">
        <v>2.5999999999999996</v>
      </c>
      <c r="AV250" s="944">
        <v>0</v>
      </c>
      <c r="AW250" s="923">
        <v>0</v>
      </c>
      <c r="AX250" s="23">
        <v>0</v>
      </c>
      <c r="AY250" s="937">
        <v>55.596578423055988</v>
      </c>
      <c r="AZ250" s="986">
        <v>-37.231452054794538</v>
      </c>
      <c r="BA250" s="950">
        <v>55.596578423055988</v>
      </c>
      <c r="BB250" s="951">
        <v>154.7500089953235</v>
      </c>
      <c r="BL250" s="887"/>
      <c r="BN250" s="945"/>
    </row>
    <row r="251" spans="3:66">
      <c r="C251" s="841" t="s">
        <v>234</v>
      </c>
      <c r="D251" s="842" t="s">
        <v>64</v>
      </c>
      <c r="E251" s="842">
        <v>19</v>
      </c>
      <c r="F251" s="829">
        <v>500</v>
      </c>
      <c r="G251" s="830">
        <v>2025</v>
      </c>
      <c r="H251" s="830">
        <v>3</v>
      </c>
      <c r="I251" s="830">
        <v>2028</v>
      </c>
      <c r="J251" s="830">
        <v>50</v>
      </c>
      <c r="K251" s="843">
        <v>3979.2400000000002</v>
      </c>
      <c r="L251" s="843">
        <v>2.5999999999999996</v>
      </c>
      <c r="M251" s="844">
        <v>0.5</v>
      </c>
      <c r="N251" s="844">
        <v>0</v>
      </c>
      <c r="O251" s="845">
        <v>19.2</v>
      </c>
      <c r="P251" s="844">
        <v>0.42070161600664069</v>
      </c>
      <c r="Q251" s="845">
        <v>49.311139038257593</v>
      </c>
      <c r="R251" s="829" t="s">
        <v>23</v>
      </c>
      <c r="S251" s="836">
        <v>0.625</v>
      </c>
      <c r="T251" s="836">
        <v>1.0999999999999999E-2</v>
      </c>
      <c r="U251" s="846">
        <v>1.0999999999999999E-2</v>
      </c>
      <c r="V251" s="847" t="s">
        <v>23</v>
      </c>
      <c r="W251" s="848">
        <v>0</v>
      </c>
      <c r="X251" s="848">
        <v>0</v>
      </c>
      <c r="Y251" s="849">
        <v>0</v>
      </c>
      <c r="Z251" s="850">
        <v>0</v>
      </c>
      <c r="AD251" s="952" t="s">
        <v>64</v>
      </c>
      <c r="AE251" s="947">
        <v>19</v>
      </c>
      <c r="AF251" s="923">
        <v>3979.2400000000002</v>
      </c>
      <c r="AG251" s="923">
        <v>49.311139038257593</v>
      </c>
      <c r="AH251" s="948">
        <v>3.5639999999999998E-2</v>
      </c>
      <c r="AI251" s="937">
        <v>143.57756259532351</v>
      </c>
      <c r="AJ251" s="937">
        <v>19.2</v>
      </c>
      <c r="AK251" s="792">
        <v>0</v>
      </c>
      <c r="AL251" s="923">
        <v>0</v>
      </c>
      <c r="AM251" s="923">
        <v>0</v>
      </c>
      <c r="AN251" s="937">
        <v>19.2</v>
      </c>
      <c r="AO251" s="937">
        <v>162.7775625953235</v>
      </c>
      <c r="AP251" s="792">
        <v>0.33333333333333331</v>
      </c>
      <c r="AQ251" s="937">
        <v>55.745740614836812</v>
      </c>
      <c r="AR251" s="886">
        <v>0.625</v>
      </c>
      <c r="AS251" s="923">
        <v>0</v>
      </c>
      <c r="AT251" s="923">
        <v>0</v>
      </c>
      <c r="AU251" s="949">
        <v>2.5999999999999996</v>
      </c>
      <c r="AV251" s="944">
        <v>0</v>
      </c>
      <c r="AW251" s="923">
        <v>0</v>
      </c>
      <c r="AX251" s="23">
        <v>0</v>
      </c>
      <c r="AY251" s="937">
        <v>58.345740614836814</v>
      </c>
      <c r="AZ251" s="986">
        <v>-39.465339178082203</v>
      </c>
      <c r="BA251" s="950">
        <v>58.345740614836814</v>
      </c>
      <c r="BB251" s="951">
        <v>162.7775625953235</v>
      </c>
      <c r="BL251" s="887"/>
      <c r="BN251" s="945"/>
    </row>
    <row r="252" spans="3:66">
      <c r="C252" s="841" t="s">
        <v>235</v>
      </c>
      <c r="D252" s="842" t="s">
        <v>65</v>
      </c>
      <c r="E252" s="842">
        <v>497</v>
      </c>
      <c r="F252" s="829">
        <v>500</v>
      </c>
      <c r="G252" s="830">
        <v>2025</v>
      </c>
      <c r="H252" s="830">
        <v>3</v>
      </c>
      <c r="I252" s="830">
        <v>2028</v>
      </c>
      <c r="J252" s="830">
        <v>50</v>
      </c>
      <c r="K252" s="843">
        <v>4054.32</v>
      </c>
      <c r="L252" s="843">
        <v>2.5999999999999996</v>
      </c>
      <c r="M252" s="844">
        <v>0.5</v>
      </c>
      <c r="N252" s="844">
        <v>0</v>
      </c>
      <c r="O252" s="845">
        <v>19.2</v>
      </c>
      <c r="P252" s="844">
        <v>0.42070161600664069</v>
      </c>
      <c r="Q252" s="845">
        <v>49.311139038257593</v>
      </c>
      <c r="R252" s="829" t="s">
        <v>23</v>
      </c>
      <c r="S252" s="836">
        <v>0.625</v>
      </c>
      <c r="T252" s="836">
        <v>1.0999999999999999E-2</v>
      </c>
      <c r="U252" s="846">
        <v>1.0999999999999999E-2</v>
      </c>
      <c r="V252" s="847" t="s">
        <v>23</v>
      </c>
      <c r="W252" s="848">
        <v>0</v>
      </c>
      <c r="X252" s="848">
        <v>0</v>
      </c>
      <c r="Y252" s="849">
        <v>0</v>
      </c>
      <c r="Z252" s="850">
        <v>0</v>
      </c>
      <c r="AD252" s="952" t="s">
        <v>65</v>
      </c>
      <c r="AE252" s="947">
        <v>497</v>
      </c>
      <c r="AF252" s="923">
        <v>4054.32</v>
      </c>
      <c r="AG252" s="923">
        <v>49.311139038257593</v>
      </c>
      <c r="AH252" s="948">
        <v>3.5639999999999998E-2</v>
      </c>
      <c r="AI252" s="937">
        <v>146.2534137953235</v>
      </c>
      <c r="AJ252" s="937">
        <v>19.2</v>
      </c>
      <c r="AK252" s="792">
        <v>0</v>
      </c>
      <c r="AL252" s="923">
        <v>0</v>
      </c>
      <c r="AM252" s="923">
        <v>0</v>
      </c>
      <c r="AN252" s="937">
        <v>19.2</v>
      </c>
      <c r="AO252" s="937">
        <v>165.45341379532348</v>
      </c>
      <c r="AP252" s="792">
        <v>0.33333333333333331</v>
      </c>
      <c r="AQ252" s="937">
        <v>56.662128012097085</v>
      </c>
      <c r="AR252" s="886">
        <v>0.625</v>
      </c>
      <c r="AS252" s="923">
        <v>0</v>
      </c>
      <c r="AT252" s="923">
        <v>0</v>
      </c>
      <c r="AU252" s="949">
        <v>2.5999999999999996</v>
      </c>
      <c r="AV252" s="944">
        <v>0</v>
      </c>
      <c r="AW252" s="923">
        <v>0</v>
      </c>
      <c r="AX252" s="23">
        <v>0</v>
      </c>
      <c r="AY252" s="937">
        <v>59.262128012097087</v>
      </c>
      <c r="AZ252" s="986">
        <v>-40.209968219178101</v>
      </c>
      <c r="BA252" s="950">
        <v>59.262128012097087</v>
      </c>
      <c r="BB252" s="951">
        <v>165.45341379532348</v>
      </c>
      <c r="BL252" s="887"/>
      <c r="BN252" s="945"/>
    </row>
    <row r="253" spans="3:66">
      <c r="C253" s="841" t="s">
        <v>236</v>
      </c>
      <c r="D253" s="842" t="s">
        <v>56</v>
      </c>
      <c r="E253" s="842">
        <v>2353</v>
      </c>
      <c r="F253" s="829">
        <v>500</v>
      </c>
      <c r="G253" s="830">
        <v>2025</v>
      </c>
      <c r="H253" s="830">
        <v>3</v>
      </c>
      <c r="I253" s="830">
        <v>2028</v>
      </c>
      <c r="J253" s="830">
        <v>50</v>
      </c>
      <c r="K253" s="843">
        <v>3866.62</v>
      </c>
      <c r="L253" s="843">
        <v>2.5999999999999996</v>
      </c>
      <c r="M253" s="844">
        <v>0.5</v>
      </c>
      <c r="N253" s="844">
        <v>0</v>
      </c>
      <c r="O253" s="845">
        <v>19.2</v>
      </c>
      <c r="P253" s="844">
        <v>0.42070161600664069</v>
      </c>
      <c r="Q253" s="845">
        <v>49.311139038257593</v>
      </c>
      <c r="R253" s="829" t="s">
        <v>23</v>
      </c>
      <c r="S253" s="836">
        <v>0.625</v>
      </c>
      <c r="T253" s="836">
        <v>1.0999999999999999E-2</v>
      </c>
      <c r="U253" s="846">
        <v>1.0999999999999999E-2</v>
      </c>
      <c r="V253" s="847" t="s">
        <v>23</v>
      </c>
      <c r="W253" s="848">
        <v>0</v>
      </c>
      <c r="X253" s="848">
        <v>0</v>
      </c>
      <c r="Y253" s="849">
        <v>0</v>
      </c>
      <c r="Z253" s="850">
        <v>0</v>
      </c>
      <c r="AD253" s="952" t="s">
        <v>56</v>
      </c>
      <c r="AE253" s="947">
        <v>2353</v>
      </c>
      <c r="AF253" s="923">
        <v>3866.62</v>
      </c>
      <c r="AG253" s="923">
        <v>49.311139038257593</v>
      </c>
      <c r="AH253" s="948">
        <v>3.5639999999999998E-2</v>
      </c>
      <c r="AI253" s="937">
        <v>139.5637857953235</v>
      </c>
      <c r="AJ253" s="937">
        <v>19.2</v>
      </c>
      <c r="AK253" s="792">
        <v>0</v>
      </c>
      <c r="AL253" s="923">
        <v>0</v>
      </c>
      <c r="AM253" s="923">
        <v>0</v>
      </c>
      <c r="AN253" s="937">
        <v>19.2</v>
      </c>
      <c r="AO253" s="937">
        <v>158.76378579532349</v>
      </c>
      <c r="AP253" s="792">
        <v>0.33333333333333331</v>
      </c>
      <c r="AQ253" s="937">
        <v>54.371159518946392</v>
      </c>
      <c r="AR253" s="886">
        <v>0.625</v>
      </c>
      <c r="AS253" s="923">
        <v>0</v>
      </c>
      <c r="AT253" s="923">
        <v>0</v>
      </c>
      <c r="AU253" s="949">
        <v>2.5999999999999996</v>
      </c>
      <c r="AV253" s="944">
        <v>0</v>
      </c>
      <c r="AW253" s="923">
        <v>0</v>
      </c>
      <c r="AX253" s="23">
        <v>0</v>
      </c>
      <c r="AY253" s="937">
        <v>56.971159518946394</v>
      </c>
      <c r="AZ253" s="986">
        <v>-38.348395616438367</v>
      </c>
      <c r="BA253" s="950">
        <v>56.971159518946394</v>
      </c>
      <c r="BB253" s="951">
        <v>158.76378579532349</v>
      </c>
      <c r="BL253" s="887"/>
      <c r="BN253" s="945"/>
    </row>
    <row r="254" spans="3:66">
      <c r="C254" s="841" t="s">
        <v>237</v>
      </c>
      <c r="D254" s="842" t="s">
        <v>66</v>
      </c>
      <c r="E254" s="842">
        <v>2814</v>
      </c>
      <c r="F254" s="829">
        <v>500</v>
      </c>
      <c r="G254" s="830">
        <v>2025</v>
      </c>
      <c r="H254" s="830">
        <v>3</v>
      </c>
      <c r="I254" s="830">
        <v>2028</v>
      </c>
      <c r="J254" s="830">
        <v>50</v>
      </c>
      <c r="K254" s="843">
        <v>3829.08</v>
      </c>
      <c r="L254" s="843">
        <v>2.5999999999999996</v>
      </c>
      <c r="M254" s="844">
        <v>0.5</v>
      </c>
      <c r="N254" s="844">
        <v>0</v>
      </c>
      <c r="O254" s="845">
        <v>19.2</v>
      </c>
      <c r="P254" s="844">
        <v>0.42070161600664069</v>
      </c>
      <c r="Q254" s="845">
        <v>49.311139038257593</v>
      </c>
      <c r="R254" s="829" t="s">
        <v>23</v>
      </c>
      <c r="S254" s="836">
        <v>0.625</v>
      </c>
      <c r="T254" s="836">
        <v>1.0999999999999999E-2</v>
      </c>
      <c r="U254" s="846">
        <v>1.0999999999999999E-2</v>
      </c>
      <c r="V254" s="847" t="s">
        <v>23</v>
      </c>
      <c r="W254" s="848">
        <v>0</v>
      </c>
      <c r="X254" s="848">
        <v>0</v>
      </c>
      <c r="Y254" s="849">
        <v>0</v>
      </c>
      <c r="Z254" s="850">
        <v>0</v>
      </c>
      <c r="AD254" s="952" t="s">
        <v>66</v>
      </c>
      <c r="AE254" s="947">
        <v>2814</v>
      </c>
      <c r="AF254" s="923">
        <v>3829.08</v>
      </c>
      <c r="AG254" s="923">
        <v>49.311139038257593</v>
      </c>
      <c r="AH254" s="948">
        <v>3.5639999999999998E-2</v>
      </c>
      <c r="AI254" s="937">
        <v>138.22586019532349</v>
      </c>
      <c r="AJ254" s="937">
        <v>19.2</v>
      </c>
      <c r="AK254" s="792">
        <v>0</v>
      </c>
      <c r="AL254" s="923">
        <v>0</v>
      </c>
      <c r="AM254" s="923">
        <v>0</v>
      </c>
      <c r="AN254" s="937">
        <v>19.2</v>
      </c>
      <c r="AO254" s="937">
        <v>157.42586019532348</v>
      </c>
      <c r="AP254" s="792">
        <v>0.33333333333333331</v>
      </c>
      <c r="AQ254" s="937">
        <v>53.912965820316266</v>
      </c>
      <c r="AR254" s="886">
        <v>0.625</v>
      </c>
      <c r="AS254" s="923">
        <v>0</v>
      </c>
      <c r="AT254" s="923">
        <v>0</v>
      </c>
      <c r="AU254" s="949">
        <v>2.5999999999999996</v>
      </c>
      <c r="AV254" s="944">
        <v>0</v>
      </c>
      <c r="AW254" s="923">
        <v>0</v>
      </c>
      <c r="AX254" s="23">
        <v>0</v>
      </c>
      <c r="AY254" s="937">
        <v>56.512965820316268</v>
      </c>
      <c r="AZ254" s="986">
        <v>-37.976081095890422</v>
      </c>
      <c r="BA254" s="950">
        <v>56.512965820316268</v>
      </c>
      <c r="BB254" s="951">
        <v>157.42586019532348</v>
      </c>
      <c r="BL254" s="887"/>
      <c r="BN254" s="945"/>
    </row>
    <row r="255" spans="3:66">
      <c r="C255" s="841" t="s">
        <v>61</v>
      </c>
      <c r="D255" s="842" t="s">
        <v>67</v>
      </c>
      <c r="E255" s="842">
        <v>4225</v>
      </c>
      <c r="F255" s="829">
        <v>500</v>
      </c>
      <c r="G255" s="830">
        <v>2025</v>
      </c>
      <c r="H255" s="830">
        <v>3</v>
      </c>
      <c r="I255" s="830">
        <v>2028</v>
      </c>
      <c r="J255" s="830">
        <v>50</v>
      </c>
      <c r="K255" s="843">
        <v>3866.62</v>
      </c>
      <c r="L255" s="843">
        <v>2.5999999999999996</v>
      </c>
      <c r="M255" s="844">
        <v>0.5</v>
      </c>
      <c r="N255" s="844">
        <v>0</v>
      </c>
      <c r="O255" s="845">
        <v>19.2</v>
      </c>
      <c r="P255" s="844">
        <v>0.42070161600664069</v>
      </c>
      <c r="Q255" s="845">
        <v>49.311139038257593</v>
      </c>
      <c r="R255" s="829" t="s">
        <v>23</v>
      </c>
      <c r="S255" s="836">
        <v>0.625</v>
      </c>
      <c r="T255" s="836">
        <v>1.0999999999999999E-2</v>
      </c>
      <c r="U255" s="846">
        <v>1.0999999999999999E-2</v>
      </c>
      <c r="V255" s="847" t="s">
        <v>23</v>
      </c>
      <c r="W255" s="848">
        <v>0</v>
      </c>
      <c r="X255" s="848">
        <v>0</v>
      </c>
      <c r="Y255" s="849">
        <v>0</v>
      </c>
      <c r="Z255" s="850">
        <v>0</v>
      </c>
      <c r="AD255" s="952" t="s">
        <v>67</v>
      </c>
      <c r="AE255" s="947">
        <v>4225</v>
      </c>
      <c r="AF255" s="923">
        <v>3866.62</v>
      </c>
      <c r="AG255" s="923">
        <v>49.311139038257593</v>
      </c>
      <c r="AH255" s="948">
        <v>3.5639999999999998E-2</v>
      </c>
      <c r="AI255" s="937">
        <v>139.5637857953235</v>
      </c>
      <c r="AJ255" s="937">
        <v>19.2</v>
      </c>
      <c r="AK255" s="792">
        <v>0</v>
      </c>
      <c r="AL255" s="923">
        <v>0</v>
      </c>
      <c r="AM255" s="923">
        <v>0</v>
      </c>
      <c r="AN255" s="937">
        <v>19.2</v>
      </c>
      <c r="AO255" s="937">
        <v>158.76378579532349</v>
      </c>
      <c r="AP255" s="792">
        <v>0.33333333333333331</v>
      </c>
      <c r="AQ255" s="937">
        <v>54.371159518946392</v>
      </c>
      <c r="AR255" s="886">
        <v>0.625</v>
      </c>
      <c r="AS255" s="923">
        <v>0</v>
      </c>
      <c r="AT255" s="923">
        <v>0</v>
      </c>
      <c r="AU255" s="949">
        <v>2.5999999999999996</v>
      </c>
      <c r="AV255" s="944">
        <v>0</v>
      </c>
      <c r="AW255" s="923">
        <v>0</v>
      </c>
      <c r="AX255" s="23">
        <v>0</v>
      </c>
      <c r="AY255" s="937">
        <v>56.971159518946394</v>
      </c>
      <c r="AZ255" s="986">
        <v>-38.348395616438367</v>
      </c>
      <c r="BA255" s="950">
        <v>56.971159518946394</v>
      </c>
      <c r="BB255" s="951">
        <v>158.76378579532349</v>
      </c>
      <c r="BL255" s="887"/>
      <c r="BN255" s="945"/>
    </row>
    <row r="256" spans="3:66">
      <c r="C256" s="841" t="s">
        <v>238</v>
      </c>
      <c r="D256" s="842" t="s">
        <v>68</v>
      </c>
      <c r="E256" s="842">
        <v>6130</v>
      </c>
      <c r="F256" s="829">
        <v>500</v>
      </c>
      <c r="G256" s="830">
        <v>2025</v>
      </c>
      <c r="H256" s="830">
        <v>3</v>
      </c>
      <c r="I256" s="830">
        <v>2028</v>
      </c>
      <c r="J256" s="830">
        <v>50</v>
      </c>
      <c r="K256" s="843">
        <v>3716.46</v>
      </c>
      <c r="L256" s="843">
        <v>2.5999999999999996</v>
      </c>
      <c r="M256" s="844">
        <v>0.5</v>
      </c>
      <c r="N256" s="844">
        <v>0</v>
      </c>
      <c r="O256" s="845">
        <v>19.2</v>
      </c>
      <c r="P256" s="844">
        <v>0.42070161600664069</v>
      </c>
      <c r="Q256" s="845">
        <v>49.311139038257593</v>
      </c>
      <c r="R256" s="829" t="s">
        <v>23</v>
      </c>
      <c r="S256" s="836">
        <v>0.625</v>
      </c>
      <c r="T256" s="836">
        <v>1.0999999999999999E-2</v>
      </c>
      <c r="U256" s="846">
        <v>1.0999999999999999E-2</v>
      </c>
      <c r="V256" s="847" t="s">
        <v>23</v>
      </c>
      <c r="W256" s="848">
        <v>0</v>
      </c>
      <c r="X256" s="848">
        <v>0</v>
      </c>
      <c r="Y256" s="849">
        <v>0</v>
      </c>
      <c r="Z256" s="850">
        <v>0</v>
      </c>
      <c r="AD256" s="952" t="s">
        <v>68</v>
      </c>
      <c r="AE256" s="947">
        <v>6130</v>
      </c>
      <c r="AF256" s="923">
        <v>3716.46</v>
      </c>
      <c r="AG256" s="923">
        <v>49.311139038257593</v>
      </c>
      <c r="AH256" s="948">
        <v>3.5639999999999998E-2</v>
      </c>
      <c r="AI256" s="937">
        <v>134.2120833953235</v>
      </c>
      <c r="AJ256" s="937">
        <v>19.2</v>
      </c>
      <c r="AK256" s="792">
        <v>0</v>
      </c>
      <c r="AL256" s="923">
        <v>0</v>
      </c>
      <c r="AM256" s="923">
        <v>0</v>
      </c>
      <c r="AN256" s="937">
        <v>19.2</v>
      </c>
      <c r="AO256" s="937">
        <v>153.41208339532349</v>
      </c>
      <c r="AP256" s="792">
        <v>0.33333333333333331</v>
      </c>
      <c r="AQ256" s="937">
        <v>52.53838472442586</v>
      </c>
      <c r="AR256" s="886">
        <v>0.625</v>
      </c>
      <c r="AS256" s="923">
        <v>0</v>
      </c>
      <c r="AT256" s="923">
        <v>0</v>
      </c>
      <c r="AU256" s="949">
        <v>2.5999999999999996</v>
      </c>
      <c r="AV256" s="944">
        <v>0</v>
      </c>
      <c r="AW256" s="923">
        <v>0</v>
      </c>
      <c r="AX256" s="23">
        <v>0</v>
      </c>
      <c r="AY256" s="937">
        <v>55.138384724425862</v>
      </c>
      <c r="AZ256" s="986">
        <v>-36.859137534246585</v>
      </c>
      <c r="BA256" s="950">
        <v>55.138384724425862</v>
      </c>
      <c r="BB256" s="951">
        <v>153.41208339532349</v>
      </c>
      <c r="BL256" s="887"/>
      <c r="BN256" s="945"/>
    </row>
    <row r="257" spans="3:66">
      <c r="C257" s="826" t="s">
        <v>22</v>
      </c>
      <c r="D257" s="827" t="s">
        <v>120</v>
      </c>
      <c r="E257" s="827" t="s">
        <v>19</v>
      </c>
      <c r="F257" s="852">
        <v>200</v>
      </c>
      <c r="G257" s="853">
        <v>2028</v>
      </c>
      <c r="H257" s="854">
        <v>2</v>
      </c>
      <c r="I257" s="855">
        <v>2030</v>
      </c>
      <c r="J257" s="853">
        <v>20</v>
      </c>
      <c r="K257" s="856">
        <v>2729.6655098476108</v>
      </c>
      <c r="L257" s="856" t="s">
        <v>216</v>
      </c>
      <c r="M257" s="857">
        <v>0</v>
      </c>
      <c r="N257" s="857">
        <v>0</v>
      </c>
      <c r="O257" s="858">
        <v>21.038226176624995</v>
      </c>
      <c r="P257" s="857">
        <v>0.19</v>
      </c>
      <c r="Q257" s="858">
        <v>171.06095999999997</v>
      </c>
      <c r="R257" s="852" t="s">
        <v>23</v>
      </c>
      <c r="S257" s="859">
        <v>0.43</v>
      </c>
      <c r="T257" s="859">
        <v>0.01</v>
      </c>
      <c r="U257" s="860" t="s">
        <v>217</v>
      </c>
      <c r="V257" s="861">
        <v>0</v>
      </c>
      <c r="W257" s="862">
        <v>0</v>
      </c>
      <c r="X257" s="862">
        <v>0</v>
      </c>
      <c r="Y257" s="863">
        <v>0</v>
      </c>
      <c r="Z257" s="696">
        <v>0</v>
      </c>
      <c r="AD257" s="946" t="s">
        <v>120</v>
      </c>
      <c r="AE257" s="947" t="s">
        <v>19</v>
      </c>
      <c r="AF257" s="923">
        <v>2729.6655098476108</v>
      </c>
      <c r="AG257" s="923">
        <v>171.06095999999997</v>
      </c>
      <c r="AH257" s="948">
        <v>4.5809999999999997E-2</v>
      </c>
      <c r="AI257" s="937">
        <v>132.88227958371903</v>
      </c>
      <c r="AJ257" s="937">
        <v>21.038226176624995</v>
      </c>
      <c r="AK257" s="792">
        <v>2.617264731564849E-2</v>
      </c>
      <c r="AL257" s="923">
        <v>0.55062607386764995</v>
      </c>
      <c r="AM257" s="923">
        <v>0</v>
      </c>
      <c r="AN257" s="937">
        <v>21.588852250492646</v>
      </c>
      <c r="AO257" s="937">
        <v>154.47113183421166</v>
      </c>
      <c r="AP257" s="792">
        <v>0.30069930069930068</v>
      </c>
      <c r="AQ257" s="937">
        <v>58.642274217617796</v>
      </c>
      <c r="AR257" s="886">
        <v>0.43</v>
      </c>
      <c r="AS257" s="923">
        <v>0</v>
      </c>
      <c r="AT257" s="923">
        <v>0</v>
      </c>
      <c r="AU257" s="949">
        <v>0</v>
      </c>
      <c r="AV257" s="944">
        <v>0</v>
      </c>
      <c r="AW257" s="923">
        <v>0</v>
      </c>
      <c r="AX257" s="23">
        <v>0</v>
      </c>
      <c r="AY257" s="937">
        <v>58.642274217617796</v>
      </c>
      <c r="AZ257" s="986">
        <v>-37.398982796557398</v>
      </c>
      <c r="BA257" s="950">
        <v>58.642274217617796</v>
      </c>
      <c r="BB257" s="951">
        <v>154.47113183421166</v>
      </c>
      <c r="BL257" s="887"/>
      <c r="BN257" s="945"/>
    </row>
    <row r="258" spans="3:66">
      <c r="C258" s="841" t="s">
        <v>234</v>
      </c>
      <c r="D258" s="842" t="s">
        <v>64</v>
      </c>
      <c r="E258" s="842">
        <v>19</v>
      </c>
      <c r="F258" s="829">
        <v>200</v>
      </c>
      <c r="G258" s="830">
        <v>2028</v>
      </c>
      <c r="H258" s="830">
        <v>2</v>
      </c>
      <c r="I258" s="830">
        <v>2030</v>
      </c>
      <c r="J258" s="830">
        <v>20</v>
      </c>
      <c r="K258" s="843">
        <v>2893.4454404384678</v>
      </c>
      <c r="L258" s="843" t="s">
        <v>216</v>
      </c>
      <c r="M258" s="844">
        <v>0</v>
      </c>
      <c r="N258" s="844">
        <v>0</v>
      </c>
      <c r="O258" s="845">
        <v>21.038226176624995</v>
      </c>
      <c r="P258" s="844">
        <v>0.19</v>
      </c>
      <c r="Q258" s="845">
        <v>171.06095999999997</v>
      </c>
      <c r="R258" s="829" t="s">
        <v>23</v>
      </c>
      <c r="S258" s="836">
        <v>0.43</v>
      </c>
      <c r="T258" s="836">
        <v>0.01</v>
      </c>
      <c r="U258" s="846" t="s">
        <v>217</v>
      </c>
      <c r="V258" s="847">
        <v>0</v>
      </c>
      <c r="W258" s="848">
        <v>0</v>
      </c>
      <c r="X258" s="848">
        <v>0</v>
      </c>
      <c r="Y258" s="849">
        <v>0</v>
      </c>
      <c r="Z258" s="850">
        <v>0</v>
      </c>
      <c r="AD258" s="952" t="s">
        <v>64</v>
      </c>
      <c r="AE258" s="947">
        <v>19</v>
      </c>
      <c r="AF258" s="923">
        <v>2893.4454404384678</v>
      </c>
      <c r="AG258" s="923">
        <v>171.06095999999997</v>
      </c>
      <c r="AH258" s="948">
        <v>4.5809999999999997E-2</v>
      </c>
      <c r="AI258" s="937">
        <v>140.38503820408619</v>
      </c>
      <c r="AJ258" s="937">
        <v>21.038226176624995</v>
      </c>
      <c r="AK258" s="792">
        <v>2.617264731564849E-2</v>
      </c>
      <c r="AL258" s="923">
        <v>0.55062607386764995</v>
      </c>
      <c r="AM258" s="923">
        <v>0</v>
      </c>
      <c r="AN258" s="937">
        <v>21.588852250492646</v>
      </c>
      <c r="AO258" s="937">
        <v>161.97389045457882</v>
      </c>
      <c r="AP258" s="792">
        <v>0.30069930069930068</v>
      </c>
      <c r="AQ258" s="937">
        <v>61.490565825116207</v>
      </c>
      <c r="AR258" s="886">
        <v>0.43</v>
      </c>
      <c r="AS258" s="923">
        <v>0</v>
      </c>
      <c r="AT258" s="923">
        <v>0</v>
      </c>
      <c r="AU258" s="949">
        <v>0</v>
      </c>
      <c r="AV258" s="944">
        <v>0</v>
      </c>
      <c r="AW258" s="923">
        <v>0</v>
      </c>
      <c r="AX258" s="23">
        <v>0</v>
      </c>
      <c r="AY258" s="937">
        <v>61.490565825116207</v>
      </c>
      <c r="AZ258" s="986">
        <v>-39.642921764350845</v>
      </c>
      <c r="BA258" s="950">
        <v>61.490565825116207</v>
      </c>
      <c r="BB258" s="951">
        <v>161.97389045457882</v>
      </c>
      <c r="BL258" s="887"/>
      <c r="BN258" s="945"/>
    </row>
    <row r="259" spans="3:66">
      <c r="C259" s="841" t="s">
        <v>235</v>
      </c>
      <c r="D259" s="842" t="s">
        <v>65</v>
      </c>
      <c r="E259" s="842">
        <v>497</v>
      </c>
      <c r="F259" s="829">
        <v>200</v>
      </c>
      <c r="G259" s="830">
        <v>2028</v>
      </c>
      <c r="H259" s="830">
        <v>2</v>
      </c>
      <c r="I259" s="830">
        <v>2030</v>
      </c>
      <c r="J259" s="830">
        <v>20</v>
      </c>
      <c r="K259" s="843">
        <v>2948.03875063542</v>
      </c>
      <c r="L259" s="843" t="s">
        <v>216</v>
      </c>
      <c r="M259" s="844">
        <v>0</v>
      </c>
      <c r="N259" s="844">
        <v>0</v>
      </c>
      <c r="O259" s="845">
        <v>21.038226176624995</v>
      </c>
      <c r="P259" s="844">
        <v>0.19</v>
      </c>
      <c r="Q259" s="845">
        <v>171.06095999999997</v>
      </c>
      <c r="R259" s="829" t="s">
        <v>23</v>
      </c>
      <c r="S259" s="836">
        <v>0.43</v>
      </c>
      <c r="T259" s="836">
        <v>0.01</v>
      </c>
      <c r="U259" s="846" t="s">
        <v>217</v>
      </c>
      <c r="V259" s="847">
        <v>0</v>
      </c>
      <c r="W259" s="848">
        <v>0</v>
      </c>
      <c r="X259" s="848">
        <v>0</v>
      </c>
      <c r="Y259" s="849">
        <v>0</v>
      </c>
      <c r="Z259" s="850">
        <v>0</v>
      </c>
      <c r="AD259" s="952" t="s">
        <v>65</v>
      </c>
      <c r="AE259" s="947">
        <v>497</v>
      </c>
      <c r="AF259" s="923">
        <v>2948.03875063542</v>
      </c>
      <c r="AG259" s="923">
        <v>171.06095999999997</v>
      </c>
      <c r="AH259" s="948">
        <v>4.5809999999999997E-2</v>
      </c>
      <c r="AI259" s="937">
        <v>142.88595774420858</v>
      </c>
      <c r="AJ259" s="937">
        <v>21.038226176624995</v>
      </c>
      <c r="AK259" s="792">
        <v>2.617264731564849E-2</v>
      </c>
      <c r="AL259" s="923">
        <v>0.55062607386764995</v>
      </c>
      <c r="AM259" s="923">
        <v>0</v>
      </c>
      <c r="AN259" s="937">
        <v>21.588852250492646</v>
      </c>
      <c r="AO259" s="937">
        <v>164.47480999470122</v>
      </c>
      <c r="AP259" s="792">
        <v>0.30069930069930068</v>
      </c>
      <c r="AQ259" s="937">
        <v>62.439996360949017</v>
      </c>
      <c r="AR259" s="886">
        <v>0.43</v>
      </c>
      <c r="AS259" s="923">
        <v>0</v>
      </c>
      <c r="AT259" s="923">
        <v>0</v>
      </c>
      <c r="AU259" s="949">
        <v>0</v>
      </c>
      <c r="AV259" s="944">
        <v>0</v>
      </c>
      <c r="AW259" s="923">
        <v>0</v>
      </c>
      <c r="AX259" s="23">
        <v>0</v>
      </c>
      <c r="AY259" s="937">
        <v>62.439996360949017</v>
      </c>
      <c r="AZ259" s="986">
        <v>-40.390901420281999</v>
      </c>
      <c r="BA259" s="950">
        <v>62.439996360949017</v>
      </c>
      <c r="BB259" s="951">
        <v>164.47480999470122</v>
      </c>
      <c r="BL259" s="887"/>
      <c r="BN259" s="945"/>
    </row>
    <row r="260" spans="3:66">
      <c r="C260" s="841" t="s">
        <v>236</v>
      </c>
      <c r="D260" s="842" t="s">
        <v>56</v>
      </c>
      <c r="E260" s="842">
        <v>2353</v>
      </c>
      <c r="F260" s="829">
        <v>200</v>
      </c>
      <c r="G260" s="830">
        <v>2028</v>
      </c>
      <c r="H260" s="830">
        <v>2</v>
      </c>
      <c r="I260" s="830">
        <v>2030</v>
      </c>
      <c r="J260" s="830">
        <v>20</v>
      </c>
      <c r="K260" s="843">
        <v>2811.5554751430391</v>
      </c>
      <c r="L260" s="843" t="s">
        <v>216</v>
      </c>
      <c r="M260" s="844">
        <v>0</v>
      </c>
      <c r="N260" s="844">
        <v>0</v>
      </c>
      <c r="O260" s="845">
        <v>21.038226176624995</v>
      </c>
      <c r="P260" s="844">
        <v>0.19</v>
      </c>
      <c r="Q260" s="845">
        <v>171.06095999999997</v>
      </c>
      <c r="R260" s="829" t="s">
        <v>23</v>
      </c>
      <c r="S260" s="836">
        <v>0.43</v>
      </c>
      <c r="T260" s="836">
        <v>0.01</v>
      </c>
      <c r="U260" s="846" t="s">
        <v>217</v>
      </c>
      <c r="V260" s="847">
        <v>0</v>
      </c>
      <c r="W260" s="848">
        <v>0</v>
      </c>
      <c r="X260" s="848">
        <v>0</v>
      </c>
      <c r="Y260" s="849">
        <v>0</v>
      </c>
      <c r="Z260" s="850">
        <v>0</v>
      </c>
      <c r="AD260" s="952" t="s">
        <v>56</v>
      </c>
      <c r="AE260" s="947">
        <v>2353</v>
      </c>
      <c r="AF260" s="923">
        <v>2811.5554751430391</v>
      </c>
      <c r="AG260" s="923">
        <v>171.06095999999997</v>
      </c>
      <c r="AH260" s="948">
        <v>4.5809999999999997E-2</v>
      </c>
      <c r="AI260" s="937">
        <v>136.63365889390261</v>
      </c>
      <c r="AJ260" s="937">
        <v>21.038226176624995</v>
      </c>
      <c r="AK260" s="792">
        <v>2.617264731564849E-2</v>
      </c>
      <c r="AL260" s="923">
        <v>0.55062607386764995</v>
      </c>
      <c r="AM260" s="923">
        <v>0</v>
      </c>
      <c r="AN260" s="937">
        <v>21.588852250492646</v>
      </c>
      <c r="AO260" s="937">
        <v>158.22251114439524</v>
      </c>
      <c r="AP260" s="792">
        <v>0.30069930069930068</v>
      </c>
      <c r="AQ260" s="937">
        <v>60.066420021366994</v>
      </c>
      <c r="AR260" s="886">
        <v>0.43</v>
      </c>
      <c r="AS260" s="923">
        <v>0</v>
      </c>
      <c r="AT260" s="923">
        <v>0</v>
      </c>
      <c r="AU260" s="949">
        <v>0</v>
      </c>
      <c r="AV260" s="944">
        <v>0</v>
      </c>
      <c r="AW260" s="923">
        <v>0</v>
      </c>
      <c r="AX260" s="23">
        <v>0</v>
      </c>
      <c r="AY260" s="937">
        <v>60.066420021366994</v>
      </c>
      <c r="AZ260" s="986">
        <v>-38.520952280454125</v>
      </c>
      <c r="BA260" s="950">
        <v>60.066420021366994</v>
      </c>
      <c r="BB260" s="951">
        <v>158.22251114439524</v>
      </c>
      <c r="BL260" s="887"/>
      <c r="BN260" s="945"/>
    </row>
    <row r="261" spans="3:66">
      <c r="C261" s="841" t="s">
        <v>237</v>
      </c>
      <c r="D261" s="842" t="s">
        <v>66</v>
      </c>
      <c r="E261" s="842">
        <v>2814</v>
      </c>
      <c r="F261" s="829">
        <v>200</v>
      </c>
      <c r="G261" s="830">
        <v>2028</v>
      </c>
      <c r="H261" s="830">
        <v>2</v>
      </c>
      <c r="I261" s="830">
        <v>2030</v>
      </c>
      <c r="J261" s="830">
        <v>20</v>
      </c>
      <c r="K261" s="843">
        <v>2784.258820044563</v>
      </c>
      <c r="L261" s="843" t="s">
        <v>216</v>
      </c>
      <c r="M261" s="844">
        <v>0</v>
      </c>
      <c r="N261" s="844">
        <v>0</v>
      </c>
      <c r="O261" s="845">
        <v>21.038226176624995</v>
      </c>
      <c r="P261" s="844">
        <v>0.19</v>
      </c>
      <c r="Q261" s="845">
        <v>171.06095999999997</v>
      </c>
      <c r="R261" s="829" t="s">
        <v>23</v>
      </c>
      <c r="S261" s="836">
        <v>0.43</v>
      </c>
      <c r="T261" s="836">
        <v>0.01</v>
      </c>
      <c r="U261" s="846" t="s">
        <v>217</v>
      </c>
      <c r="V261" s="847">
        <v>0</v>
      </c>
      <c r="W261" s="848">
        <v>0</v>
      </c>
      <c r="X261" s="848">
        <v>0</v>
      </c>
      <c r="Y261" s="849">
        <v>0</v>
      </c>
      <c r="Z261" s="850">
        <v>0</v>
      </c>
      <c r="AD261" s="952" t="s">
        <v>66</v>
      </c>
      <c r="AE261" s="947">
        <v>2814</v>
      </c>
      <c r="AF261" s="923">
        <v>2784.258820044563</v>
      </c>
      <c r="AG261" s="923">
        <v>171.06095999999997</v>
      </c>
      <c r="AH261" s="948">
        <v>4.5809999999999997E-2</v>
      </c>
      <c r="AI261" s="937">
        <v>135.38319912384142</v>
      </c>
      <c r="AJ261" s="937">
        <v>21.038226176624995</v>
      </c>
      <c r="AK261" s="792">
        <v>2.617264731564849E-2</v>
      </c>
      <c r="AL261" s="923">
        <v>0.55062607386764995</v>
      </c>
      <c r="AM261" s="923">
        <v>0</v>
      </c>
      <c r="AN261" s="937">
        <v>21.588852250492646</v>
      </c>
      <c r="AO261" s="937">
        <v>156.97205137433406</v>
      </c>
      <c r="AP261" s="792">
        <v>0.30069930069930068</v>
      </c>
      <c r="AQ261" s="937">
        <v>59.5917047534506</v>
      </c>
      <c r="AR261" s="886">
        <v>0.43</v>
      </c>
      <c r="AS261" s="923">
        <v>0</v>
      </c>
      <c r="AT261" s="923">
        <v>0</v>
      </c>
      <c r="AU261" s="949">
        <v>0</v>
      </c>
      <c r="AV261" s="944">
        <v>0</v>
      </c>
      <c r="AW261" s="923">
        <v>0</v>
      </c>
      <c r="AX261" s="23">
        <v>0</v>
      </c>
      <c r="AY261" s="937">
        <v>59.5917047534506</v>
      </c>
      <c r="AZ261" s="986">
        <v>-38.146962452488552</v>
      </c>
      <c r="BA261" s="950">
        <v>59.5917047534506</v>
      </c>
      <c r="BB261" s="951">
        <v>156.97205137433406</v>
      </c>
      <c r="BL261" s="887"/>
      <c r="BN261" s="945"/>
    </row>
    <row r="262" spans="3:66">
      <c r="C262" s="841" t="s">
        <v>61</v>
      </c>
      <c r="D262" s="842" t="s">
        <v>67</v>
      </c>
      <c r="E262" s="842">
        <v>4225</v>
      </c>
      <c r="F262" s="829">
        <v>200</v>
      </c>
      <c r="G262" s="830">
        <v>2028</v>
      </c>
      <c r="H262" s="830">
        <v>2</v>
      </c>
      <c r="I262" s="830">
        <v>2030</v>
      </c>
      <c r="J262" s="830">
        <v>20</v>
      </c>
      <c r="K262" s="843">
        <v>2811.5554751430391</v>
      </c>
      <c r="L262" s="843" t="s">
        <v>216</v>
      </c>
      <c r="M262" s="844">
        <v>0</v>
      </c>
      <c r="N262" s="844">
        <v>0</v>
      </c>
      <c r="O262" s="845">
        <v>21.038226176624995</v>
      </c>
      <c r="P262" s="844">
        <v>0.19</v>
      </c>
      <c r="Q262" s="845">
        <v>171.06095999999997</v>
      </c>
      <c r="R262" s="829" t="s">
        <v>23</v>
      </c>
      <c r="S262" s="836">
        <v>0.43</v>
      </c>
      <c r="T262" s="836">
        <v>0.01</v>
      </c>
      <c r="U262" s="846" t="s">
        <v>217</v>
      </c>
      <c r="V262" s="847">
        <v>0</v>
      </c>
      <c r="W262" s="848">
        <v>0</v>
      </c>
      <c r="X262" s="848">
        <v>0</v>
      </c>
      <c r="Y262" s="849">
        <v>0</v>
      </c>
      <c r="Z262" s="850">
        <v>0</v>
      </c>
      <c r="AD262" s="952" t="s">
        <v>67</v>
      </c>
      <c r="AE262" s="947">
        <v>4225</v>
      </c>
      <c r="AF262" s="923">
        <v>2811.5554751430391</v>
      </c>
      <c r="AG262" s="923">
        <v>171.06095999999997</v>
      </c>
      <c r="AH262" s="948">
        <v>4.5809999999999997E-2</v>
      </c>
      <c r="AI262" s="937">
        <v>136.63365889390261</v>
      </c>
      <c r="AJ262" s="937">
        <v>21.038226176624995</v>
      </c>
      <c r="AK262" s="792">
        <v>2.617264731564849E-2</v>
      </c>
      <c r="AL262" s="923">
        <v>0.55062607386764995</v>
      </c>
      <c r="AM262" s="923">
        <v>0</v>
      </c>
      <c r="AN262" s="937">
        <v>21.588852250492646</v>
      </c>
      <c r="AO262" s="937">
        <v>158.22251114439524</v>
      </c>
      <c r="AP262" s="792">
        <v>0.30069930069930068</v>
      </c>
      <c r="AQ262" s="937">
        <v>60.066420021366994</v>
      </c>
      <c r="AR262" s="886">
        <v>0.43</v>
      </c>
      <c r="AS262" s="923">
        <v>0</v>
      </c>
      <c r="AT262" s="923">
        <v>0</v>
      </c>
      <c r="AU262" s="949">
        <v>0</v>
      </c>
      <c r="AV262" s="944">
        <v>0</v>
      </c>
      <c r="AW262" s="923">
        <v>0</v>
      </c>
      <c r="AX262" s="23">
        <v>0</v>
      </c>
      <c r="AY262" s="937">
        <v>60.066420021366994</v>
      </c>
      <c r="AZ262" s="986">
        <v>-38.520952280454125</v>
      </c>
      <c r="BA262" s="950">
        <v>60.066420021366994</v>
      </c>
      <c r="BB262" s="951">
        <v>158.22251114439524</v>
      </c>
      <c r="BL262" s="887"/>
      <c r="BN262" s="945"/>
    </row>
    <row r="263" spans="3:66">
      <c r="C263" s="841" t="s">
        <v>238</v>
      </c>
      <c r="D263" s="842" t="s">
        <v>68</v>
      </c>
      <c r="E263" s="842">
        <v>6130</v>
      </c>
      <c r="F263" s="829">
        <v>200</v>
      </c>
      <c r="G263" s="830">
        <v>2028</v>
      </c>
      <c r="H263" s="830">
        <v>2</v>
      </c>
      <c r="I263" s="830">
        <v>2030</v>
      </c>
      <c r="J263" s="830">
        <v>20</v>
      </c>
      <c r="K263" s="843">
        <v>2702.3688547491347</v>
      </c>
      <c r="L263" s="843" t="s">
        <v>216</v>
      </c>
      <c r="M263" s="844">
        <v>0</v>
      </c>
      <c r="N263" s="844">
        <v>0</v>
      </c>
      <c r="O263" s="845">
        <v>21.038226176624995</v>
      </c>
      <c r="P263" s="844">
        <v>0.19</v>
      </c>
      <c r="Q263" s="845">
        <v>171.06095999999997</v>
      </c>
      <c r="R263" s="829" t="s">
        <v>23</v>
      </c>
      <c r="S263" s="836">
        <v>0.43</v>
      </c>
      <c r="T263" s="836">
        <v>0.01</v>
      </c>
      <c r="U263" s="846" t="s">
        <v>217</v>
      </c>
      <c r="V263" s="847">
        <v>0</v>
      </c>
      <c r="W263" s="848">
        <v>0</v>
      </c>
      <c r="X263" s="848">
        <v>0</v>
      </c>
      <c r="Y263" s="849">
        <v>0</v>
      </c>
      <c r="Z263" s="850">
        <v>0</v>
      </c>
      <c r="AD263" s="952" t="s">
        <v>68</v>
      </c>
      <c r="AE263" s="947">
        <v>6130</v>
      </c>
      <c r="AF263" s="923">
        <v>2702.3688547491347</v>
      </c>
      <c r="AG263" s="923">
        <v>171.06095999999997</v>
      </c>
      <c r="AH263" s="948">
        <v>4.5809999999999997E-2</v>
      </c>
      <c r="AI263" s="937">
        <v>131.63181981365784</v>
      </c>
      <c r="AJ263" s="937">
        <v>21.038226176624995</v>
      </c>
      <c r="AK263" s="792">
        <v>2.617264731564849E-2</v>
      </c>
      <c r="AL263" s="923">
        <v>0.55062607386764995</v>
      </c>
      <c r="AM263" s="923">
        <v>0</v>
      </c>
      <c r="AN263" s="937">
        <v>21.588852250492646</v>
      </c>
      <c r="AO263" s="937">
        <v>153.22067206415048</v>
      </c>
      <c r="AP263" s="792">
        <v>0.30069930069930068</v>
      </c>
      <c r="AQ263" s="937">
        <v>58.167558949701395</v>
      </c>
      <c r="AR263" s="886">
        <v>0.43</v>
      </c>
      <c r="AS263" s="923">
        <v>0</v>
      </c>
      <c r="AT263" s="923">
        <v>0</v>
      </c>
      <c r="AU263" s="949">
        <v>0</v>
      </c>
      <c r="AV263" s="944">
        <v>0</v>
      </c>
      <c r="AW263" s="923">
        <v>0</v>
      </c>
      <c r="AX263" s="23">
        <v>0</v>
      </c>
      <c r="AY263" s="937">
        <v>58.167558949701395</v>
      </c>
      <c r="AZ263" s="986">
        <v>-37.024992968591832</v>
      </c>
      <c r="BA263" s="950">
        <v>58.167558949701395</v>
      </c>
      <c r="BB263" s="951">
        <v>153.22067206415048</v>
      </c>
      <c r="BL263" s="887"/>
      <c r="BN263" s="945"/>
    </row>
    <row r="264" spans="3:66">
      <c r="C264" s="826" t="s">
        <v>22</v>
      </c>
      <c r="D264" s="827" t="s">
        <v>121</v>
      </c>
      <c r="E264" s="827" t="s">
        <v>19</v>
      </c>
      <c r="F264" s="852">
        <v>400</v>
      </c>
      <c r="G264" s="853">
        <v>2025</v>
      </c>
      <c r="H264" s="854">
        <v>5</v>
      </c>
      <c r="I264" s="855">
        <v>2030</v>
      </c>
      <c r="J264" s="853">
        <v>100</v>
      </c>
      <c r="K264" s="856">
        <v>2984.2304177368774</v>
      </c>
      <c r="L264" s="856">
        <v>0.57999999999999996</v>
      </c>
      <c r="M264" s="857">
        <v>0</v>
      </c>
      <c r="N264" s="857">
        <v>0</v>
      </c>
      <c r="O264" s="858">
        <v>20.2</v>
      </c>
      <c r="P264" s="857">
        <v>0.45</v>
      </c>
      <c r="Q264" s="858">
        <v>149.21152088684389</v>
      </c>
      <c r="R264" s="852" t="s">
        <v>23</v>
      </c>
      <c r="S264" s="859">
        <v>0.8</v>
      </c>
      <c r="T264" s="859">
        <v>0.02</v>
      </c>
      <c r="U264" s="860">
        <v>0.04</v>
      </c>
      <c r="V264" s="861" t="s">
        <v>23</v>
      </c>
      <c r="W264" s="862">
        <v>0</v>
      </c>
      <c r="X264" s="862">
        <v>0</v>
      </c>
      <c r="Y264" s="863">
        <v>0</v>
      </c>
      <c r="Z264" s="696">
        <v>0</v>
      </c>
      <c r="AD264" s="946" t="s">
        <v>121</v>
      </c>
      <c r="AE264" s="947" t="s">
        <v>19</v>
      </c>
      <c r="AF264" s="923">
        <v>2984.2304177368774</v>
      </c>
      <c r="AG264" s="923">
        <v>149.21152088684389</v>
      </c>
      <c r="AH264" s="948">
        <v>2.5819999999999999E-2</v>
      </c>
      <c r="AI264" s="937">
        <v>80.905470855264483</v>
      </c>
      <c r="AJ264" s="937">
        <v>20.2</v>
      </c>
      <c r="AK264" s="792">
        <v>2.617264731564849E-2</v>
      </c>
      <c r="AL264" s="923">
        <v>0.52868747577609954</v>
      </c>
      <c r="AM264" s="923">
        <v>0</v>
      </c>
      <c r="AN264" s="937">
        <v>20.728687475776098</v>
      </c>
      <c r="AO264" s="937">
        <v>101.63415833104058</v>
      </c>
      <c r="AP264" s="792">
        <v>0.16666666666666666</v>
      </c>
      <c r="AQ264" s="937">
        <v>69.612437213041503</v>
      </c>
      <c r="AR264" s="886">
        <v>0.8</v>
      </c>
      <c r="AS264" s="923">
        <v>0</v>
      </c>
      <c r="AT264" s="923">
        <v>0</v>
      </c>
      <c r="AU264" s="949">
        <v>0.57999999999999996</v>
      </c>
      <c r="AV264" s="944">
        <v>0</v>
      </c>
      <c r="AW264" s="923">
        <v>0</v>
      </c>
      <c r="AX264" s="23">
        <v>0</v>
      </c>
      <c r="AY264" s="937">
        <v>70.192437213041501</v>
      </c>
      <c r="AZ264" s="986">
        <v>-44.027618628802976</v>
      </c>
      <c r="BA264" s="950">
        <v>70.192437213041501</v>
      </c>
      <c r="BB264" s="951">
        <v>101.63415833104058</v>
      </c>
      <c r="BL264" s="887"/>
      <c r="BN264" s="945"/>
    </row>
    <row r="265" spans="3:66">
      <c r="C265" s="841" t="s">
        <v>234</v>
      </c>
      <c r="D265" s="842" t="s">
        <v>64</v>
      </c>
      <c r="E265" s="842">
        <v>19</v>
      </c>
      <c r="F265" s="829">
        <v>400</v>
      </c>
      <c r="G265" s="830">
        <v>2025</v>
      </c>
      <c r="H265" s="830">
        <v>5</v>
      </c>
      <c r="I265" s="830">
        <v>2030</v>
      </c>
      <c r="J265" s="830">
        <v>100</v>
      </c>
      <c r="K265" s="843">
        <v>3163.2842428010904</v>
      </c>
      <c r="L265" s="843">
        <v>0.57999999999999996</v>
      </c>
      <c r="M265" s="844">
        <v>0</v>
      </c>
      <c r="N265" s="844">
        <v>0</v>
      </c>
      <c r="O265" s="845">
        <v>20.2</v>
      </c>
      <c r="P265" s="844">
        <v>0.45</v>
      </c>
      <c r="Q265" s="845">
        <v>149.21152088684389</v>
      </c>
      <c r="R265" s="829" t="s">
        <v>23</v>
      </c>
      <c r="S265" s="836">
        <v>0.8</v>
      </c>
      <c r="T265" s="836">
        <v>0.02</v>
      </c>
      <c r="U265" s="846">
        <v>0.04</v>
      </c>
      <c r="V265" s="847" t="s">
        <v>23</v>
      </c>
      <c r="W265" s="848">
        <v>0</v>
      </c>
      <c r="X265" s="848">
        <v>0</v>
      </c>
      <c r="Y265" s="849">
        <v>0</v>
      </c>
      <c r="Z265" s="850">
        <v>0</v>
      </c>
      <c r="AD265" s="952" t="s">
        <v>64</v>
      </c>
      <c r="AE265" s="947">
        <v>19</v>
      </c>
      <c r="AF265" s="923">
        <v>3163.2842428010904</v>
      </c>
      <c r="AG265" s="923">
        <v>149.21152088684389</v>
      </c>
      <c r="AH265" s="948">
        <v>2.5819999999999999E-2</v>
      </c>
      <c r="AI265" s="937">
        <v>85.528640618422457</v>
      </c>
      <c r="AJ265" s="937">
        <v>20.2</v>
      </c>
      <c r="AK265" s="792">
        <v>2.617264731564849E-2</v>
      </c>
      <c r="AL265" s="923">
        <v>0.52868747577609954</v>
      </c>
      <c r="AM265" s="923">
        <v>0</v>
      </c>
      <c r="AN265" s="937">
        <v>20.728687475776098</v>
      </c>
      <c r="AO265" s="937">
        <v>106.25732809419856</v>
      </c>
      <c r="AP265" s="792">
        <v>0.16666666666666666</v>
      </c>
      <c r="AQ265" s="937">
        <v>72.77899184534148</v>
      </c>
      <c r="AR265" s="886">
        <v>0.8</v>
      </c>
      <c r="AS265" s="923">
        <v>0</v>
      </c>
      <c r="AT265" s="923">
        <v>0</v>
      </c>
      <c r="AU265" s="949">
        <v>0.57999999999999996</v>
      </c>
      <c r="AV265" s="944">
        <v>0</v>
      </c>
      <c r="AW265" s="923">
        <v>0</v>
      </c>
      <c r="AX265" s="23">
        <v>0</v>
      </c>
      <c r="AY265" s="937">
        <v>73.358991845341478</v>
      </c>
      <c r="AZ265" s="986">
        <v>-46.669275746531163</v>
      </c>
      <c r="BA265" s="950">
        <v>73.358991845341478</v>
      </c>
      <c r="BB265" s="951">
        <v>106.25732809419856</v>
      </c>
      <c r="BL265" s="887"/>
      <c r="BN265" s="945"/>
    </row>
    <row r="266" spans="3:66">
      <c r="C266" s="841" t="s">
        <v>235</v>
      </c>
      <c r="D266" s="842" t="s">
        <v>65</v>
      </c>
      <c r="E266" s="842">
        <v>497</v>
      </c>
      <c r="F266" s="829">
        <v>400</v>
      </c>
      <c r="G266" s="830">
        <v>2025</v>
      </c>
      <c r="H266" s="830">
        <v>5</v>
      </c>
      <c r="I266" s="830">
        <v>2030</v>
      </c>
      <c r="J266" s="830">
        <v>100</v>
      </c>
      <c r="K266" s="843">
        <v>3222.9688511558279</v>
      </c>
      <c r="L266" s="843">
        <v>0.57999999999999996</v>
      </c>
      <c r="M266" s="844">
        <v>0</v>
      </c>
      <c r="N266" s="844">
        <v>0</v>
      </c>
      <c r="O266" s="845">
        <v>20.2</v>
      </c>
      <c r="P266" s="844">
        <v>0.45</v>
      </c>
      <c r="Q266" s="845">
        <v>149.21152088684389</v>
      </c>
      <c r="R266" s="829" t="s">
        <v>23</v>
      </c>
      <c r="S266" s="836">
        <v>0.8</v>
      </c>
      <c r="T266" s="836">
        <v>0.02</v>
      </c>
      <c r="U266" s="846">
        <v>0.04</v>
      </c>
      <c r="V266" s="847" t="s">
        <v>23</v>
      </c>
      <c r="W266" s="848">
        <v>0</v>
      </c>
      <c r="X266" s="848">
        <v>0</v>
      </c>
      <c r="Y266" s="849">
        <v>0</v>
      </c>
      <c r="Z266" s="850">
        <v>0</v>
      </c>
      <c r="AD266" s="952" t="s">
        <v>65</v>
      </c>
      <c r="AE266" s="947">
        <v>497</v>
      </c>
      <c r="AF266" s="923">
        <v>3222.9688511558279</v>
      </c>
      <c r="AG266" s="923">
        <v>149.21152088684389</v>
      </c>
      <c r="AH266" s="948">
        <v>2.5819999999999999E-2</v>
      </c>
      <c r="AI266" s="937">
        <v>87.069697206141782</v>
      </c>
      <c r="AJ266" s="937">
        <v>20.2</v>
      </c>
      <c r="AK266" s="792">
        <v>2.617264731564849E-2</v>
      </c>
      <c r="AL266" s="923">
        <v>0.52868747577609954</v>
      </c>
      <c r="AM266" s="923">
        <v>0</v>
      </c>
      <c r="AN266" s="937">
        <v>20.728687475776098</v>
      </c>
      <c r="AO266" s="937">
        <v>107.79838468191788</v>
      </c>
      <c r="AP266" s="792">
        <v>0.16666666666666666</v>
      </c>
      <c r="AQ266" s="937">
        <v>73.834510056108144</v>
      </c>
      <c r="AR266" s="886">
        <v>0.8</v>
      </c>
      <c r="AS266" s="923">
        <v>0</v>
      </c>
      <c r="AT266" s="923">
        <v>0</v>
      </c>
      <c r="AU266" s="949">
        <v>0.57999999999999996</v>
      </c>
      <c r="AV266" s="944">
        <v>0</v>
      </c>
      <c r="AW266" s="923">
        <v>0</v>
      </c>
      <c r="AX266" s="23">
        <v>0</v>
      </c>
      <c r="AY266" s="937">
        <v>74.414510056108142</v>
      </c>
      <c r="AZ266" s="986">
        <v>-47.549828119107218</v>
      </c>
      <c r="BA266" s="950">
        <v>74.414510056108142</v>
      </c>
      <c r="BB266" s="951">
        <v>107.79838468191788</v>
      </c>
      <c r="BL266" s="887"/>
      <c r="BN266" s="945"/>
    </row>
    <row r="267" spans="3:66">
      <c r="C267" s="841" t="s">
        <v>236</v>
      </c>
      <c r="D267" s="842" t="s">
        <v>56</v>
      </c>
      <c r="E267" s="842">
        <v>2353</v>
      </c>
      <c r="F267" s="829">
        <v>400</v>
      </c>
      <c r="G267" s="830">
        <v>2025</v>
      </c>
      <c r="H267" s="830">
        <v>5</v>
      </c>
      <c r="I267" s="830">
        <v>2030</v>
      </c>
      <c r="J267" s="830">
        <v>100</v>
      </c>
      <c r="K267" s="843">
        <v>3073.7573302689839</v>
      </c>
      <c r="L267" s="843">
        <v>0.57999999999999996</v>
      </c>
      <c r="M267" s="844">
        <v>0</v>
      </c>
      <c r="N267" s="844">
        <v>0</v>
      </c>
      <c r="O267" s="845">
        <v>20.2</v>
      </c>
      <c r="P267" s="844">
        <v>0.45</v>
      </c>
      <c r="Q267" s="845">
        <v>149.21152088684389</v>
      </c>
      <c r="R267" s="829" t="s">
        <v>23</v>
      </c>
      <c r="S267" s="836">
        <v>0.8</v>
      </c>
      <c r="T267" s="836">
        <v>0.02</v>
      </c>
      <c r="U267" s="846">
        <v>0.04</v>
      </c>
      <c r="V267" s="847" t="s">
        <v>23</v>
      </c>
      <c r="W267" s="848">
        <v>0</v>
      </c>
      <c r="X267" s="848">
        <v>0</v>
      </c>
      <c r="Y267" s="849">
        <v>0</v>
      </c>
      <c r="Z267" s="850">
        <v>0</v>
      </c>
      <c r="AD267" s="952" t="s">
        <v>56</v>
      </c>
      <c r="AE267" s="947">
        <v>2353</v>
      </c>
      <c r="AF267" s="923">
        <v>3073.7573302689839</v>
      </c>
      <c r="AG267" s="923">
        <v>149.21152088684389</v>
      </c>
      <c r="AH267" s="948">
        <v>2.5819999999999999E-2</v>
      </c>
      <c r="AI267" s="937">
        <v>83.217055736843477</v>
      </c>
      <c r="AJ267" s="937">
        <v>20.2</v>
      </c>
      <c r="AK267" s="792">
        <v>2.617264731564849E-2</v>
      </c>
      <c r="AL267" s="923">
        <v>0.52868747577609954</v>
      </c>
      <c r="AM267" s="923">
        <v>0</v>
      </c>
      <c r="AN267" s="937">
        <v>20.728687475776098</v>
      </c>
      <c r="AO267" s="937">
        <v>103.94574321261958</v>
      </c>
      <c r="AP267" s="792">
        <v>0.16666666666666666</v>
      </c>
      <c r="AQ267" s="937">
        <v>71.195714529191491</v>
      </c>
      <c r="AR267" s="886">
        <v>0.8</v>
      </c>
      <c r="AS267" s="923">
        <v>0</v>
      </c>
      <c r="AT267" s="923">
        <v>0</v>
      </c>
      <c r="AU267" s="949">
        <v>0.57999999999999996</v>
      </c>
      <c r="AV267" s="944">
        <v>0</v>
      </c>
      <c r="AW267" s="923">
        <v>0</v>
      </c>
      <c r="AX267" s="23">
        <v>0</v>
      </c>
      <c r="AY267" s="937">
        <v>71.77571452919149</v>
      </c>
      <c r="AZ267" s="986">
        <v>-45.348447187667063</v>
      </c>
      <c r="BA267" s="950">
        <v>71.77571452919149</v>
      </c>
      <c r="BB267" s="951">
        <v>103.94574321261958</v>
      </c>
      <c r="BL267" s="887"/>
      <c r="BN267" s="945"/>
    </row>
    <row r="268" spans="3:66">
      <c r="C268" s="841" t="s">
        <v>237</v>
      </c>
      <c r="D268" s="842" t="s">
        <v>66</v>
      </c>
      <c r="E268" s="842">
        <v>2814</v>
      </c>
      <c r="F268" s="829">
        <v>400</v>
      </c>
      <c r="G268" s="830">
        <v>2025</v>
      </c>
      <c r="H268" s="830">
        <v>5</v>
      </c>
      <c r="I268" s="830">
        <v>2030</v>
      </c>
      <c r="J268" s="830">
        <v>100</v>
      </c>
      <c r="K268" s="843">
        <v>3043.9150260916149</v>
      </c>
      <c r="L268" s="843">
        <v>0.57999999999999996</v>
      </c>
      <c r="M268" s="844">
        <v>0</v>
      </c>
      <c r="N268" s="844">
        <v>0</v>
      </c>
      <c r="O268" s="845">
        <v>20.2</v>
      </c>
      <c r="P268" s="844">
        <v>0.45</v>
      </c>
      <c r="Q268" s="845">
        <v>149.21152088684389</v>
      </c>
      <c r="R268" s="829" t="s">
        <v>23</v>
      </c>
      <c r="S268" s="836">
        <v>0.8</v>
      </c>
      <c r="T268" s="836">
        <v>0.02</v>
      </c>
      <c r="U268" s="846">
        <v>0.04</v>
      </c>
      <c r="V268" s="847" t="s">
        <v>23</v>
      </c>
      <c r="W268" s="848">
        <v>0</v>
      </c>
      <c r="X268" s="848">
        <v>0</v>
      </c>
      <c r="Y268" s="849">
        <v>0</v>
      </c>
      <c r="Z268" s="850">
        <v>0</v>
      </c>
      <c r="AD268" s="952" t="s">
        <v>66</v>
      </c>
      <c r="AE268" s="947">
        <v>2814</v>
      </c>
      <c r="AF268" s="923">
        <v>3043.9150260916149</v>
      </c>
      <c r="AG268" s="923">
        <v>149.21152088684389</v>
      </c>
      <c r="AH268" s="948">
        <v>2.5819999999999999E-2</v>
      </c>
      <c r="AI268" s="937">
        <v>82.446527442983808</v>
      </c>
      <c r="AJ268" s="937">
        <v>20.2</v>
      </c>
      <c r="AK268" s="792">
        <v>2.617264731564849E-2</v>
      </c>
      <c r="AL268" s="923">
        <v>0.52868747577609954</v>
      </c>
      <c r="AM268" s="923">
        <v>0</v>
      </c>
      <c r="AN268" s="937">
        <v>20.728687475776098</v>
      </c>
      <c r="AO268" s="937">
        <v>103.17521491875991</v>
      </c>
      <c r="AP268" s="792">
        <v>0.16666666666666666</v>
      </c>
      <c r="AQ268" s="937">
        <v>70.667955423808166</v>
      </c>
      <c r="AR268" s="886">
        <v>0.8</v>
      </c>
      <c r="AS268" s="923">
        <v>0</v>
      </c>
      <c r="AT268" s="923">
        <v>0</v>
      </c>
      <c r="AU268" s="949">
        <v>0.57999999999999996</v>
      </c>
      <c r="AV268" s="944">
        <v>0</v>
      </c>
      <c r="AW268" s="923">
        <v>0</v>
      </c>
      <c r="AX268" s="23">
        <v>0</v>
      </c>
      <c r="AY268" s="937">
        <v>71.247955423808165</v>
      </c>
      <c r="AZ268" s="986">
        <v>-44.908171001379039</v>
      </c>
      <c r="BA268" s="950">
        <v>71.247955423808165</v>
      </c>
      <c r="BB268" s="951">
        <v>103.17521491875991</v>
      </c>
      <c r="BL268" s="887"/>
      <c r="BN268" s="945"/>
    </row>
    <row r="269" spans="3:66">
      <c r="C269" s="841" t="s">
        <v>61</v>
      </c>
      <c r="D269" s="842" t="s">
        <v>67</v>
      </c>
      <c r="E269" s="842">
        <v>4225</v>
      </c>
      <c r="F269" s="829">
        <v>400</v>
      </c>
      <c r="G269" s="830">
        <v>2025</v>
      </c>
      <c r="H269" s="830">
        <v>5</v>
      </c>
      <c r="I269" s="830">
        <v>2030</v>
      </c>
      <c r="J269" s="830">
        <v>100</v>
      </c>
      <c r="K269" s="843">
        <v>3073.7573302689839</v>
      </c>
      <c r="L269" s="843">
        <v>0.57999999999999996</v>
      </c>
      <c r="M269" s="844">
        <v>0</v>
      </c>
      <c r="N269" s="844">
        <v>0</v>
      </c>
      <c r="O269" s="845">
        <v>20.2</v>
      </c>
      <c r="P269" s="844">
        <v>0.45</v>
      </c>
      <c r="Q269" s="845">
        <v>149.21152088684389</v>
      </c>
      <c r="R269" s="829" t="s">
        <v>23</v>
      </c>
      <c r="S269" s="836">
        <v>0.8</v>
      </c>
      <c r="T269" s="836">
        <v>0.02</v>
      </c>
      <c r="U269" s="846">
        <v>0.04</v>
      </c>
      <c r="V269" s="847" t="s">
        <v>23</v>
      </c>
      <c r="W269" s="848">
        <v>0</v>
      </c>
      <c r="X269" s="848">
        <v>0</v>
      </c>
      <c r="Y269" s="849">
        <v>0</v>
      </c>
      <c r="Z269" s="850">
        <v>0</v>
      </c>
      <c r="AD269" s="952" t="s">
        <v>67</v>
      </c>
      <c r="AE269" s="947">
        <v>4225</v>
      </c>
      <c r="AF269" s="923">
        <v>3073.7573302689839</v>
      </c>
      <c r="AG269" s="923">
        <v>149.21152088684389</v>
      </c>
      <c r="AH269" s="948">
        <v>2.5819999999999999E-2</v>
      </c>
      <c r="AI269" s="937">
        <v>83.217055736843477</v>
      </c>
      <c r="AJ269" s="937">
        <v>20.2</v>
      </c>
      <c r="AK269" s="792">
        <v>2.617264731564849E-2</v>
      </c>
      <c r="AL269" s="923">
        <v>0.52868747577609954</v>
      </c>
      <c r="AM269" s="923">
        <v>0</v>
      </c>
      <c r="AN269" s="937">
        <v>20.728687475776098</v>
      </c>
      <c r="AO269" s="937">
        <v>103.94574321261958</v>
      </c>
      <c r="AP269" s="792">
        <v>0.16666666666666666</v>
      </c>
      <c r="AQ269" s="937">
        <v>71.195714529191491</v>
      </c>
      <c r="AR269" s="886">
        <v>0.8</v>
      </c>
      <c r="AS269" s="923">
        <v>0</v>
      </c>
      <c r="AT269" s="923">
        <v>0</v>
      </c>
      <c r="AU269" s="949">
        <v>0.57999999999999996</v>
      </c>
      <c r="AV269" s="944">
        <v>0</v>
      </c>
      <c r="AW269" s="923">
        <v>0</v>
      </c>
      <c r="AX269" s="23">
        <v>0</v>
      </c>
      <c r="AY269" s="937">
        <v>71.77571452919149</v>
      </c>
      <c r="AZ269" s="986">
        <v>-45.348447187667063</v>
      </c>
      <c r="BA269" s="950">
        <v>71.77571452919149</v>
      </c>
      <c r="BB269" s="951">
        <v>103.94574321261958</v>
      </c>
      <c r="BL269" s="887"/>
      <c r="BN269" s="945"/>
    </row>
    <row r="270" spans="3:66">
      <c r="C270" s="841" t="s">
        <v>238</v>
      </c>
      <c r="D270" s="842" t="s">
        <v>68</v>
      </c>
      <c r="E270" s="842">
        <v>6130</v>
      </c>
      <c r="F270" s="829">
        <v>400</v>
      </c>
      <c r="G270" s="830">
        <v>2025</v>
      </c>
      <c r="H270" s="830">
        <v>5</v>
      </c>
      <c r="I270" s="830">
        <v>2030</v>
      </c>
      <c r="J270" s="830">
        <v>100</v>
      </c>
      <c r="K270" s="843">
        <v>2954.3881135595084</v>
      </c>
      <c r="L270" s="843">
        <v>0.57999999999999996</v>
      </c>
      <c r="M270" s="844">
        <v>0</v>
      </c>
      <c r="N270" s="844">
        <v>0</v>
      </c>
      <c r="O270" s="845">
        <v>20.2</v>
      </c>
      <c r="P270" s="844">
        <v>0.45</v>
      </c>
      <c r="Q270" s="845">
        <v>149.21152088684389</v>
      </c>
      <c r="R270" s="829" t="s">
        <v>23</v>
      </c>
      <c r="S270" s="836">
        <v>0.8</v>
      </c>
      <c r="T270" s="836">
        <v>0.02</v>
      </c>
      <c r="U270" s="846">
        <v>0.04</v>
      </c>
      <c r="V270" s="847" t="s">
        <v>23</v>
      </c>
      <c r="W270" s="848">
        <v>0</v>
      </c>
      <c r="X270" s="848">
        <v>0</v>
      </c>
      <c r="Y270" s="849">
        <v>0</v>
      </c>
      <c r="Z270" s="850">
        <v>0</v>
      </c>
      <c r="AD270" s="952" t="s">
        <v>68</v>
      </c>
      <c r="AE270" s="947">
        <v>6130</v>
      </c>
      <c r="AF270" s="923">
        <v>2954.3881135595084</v>
      </c>
      <c r="AG270" s="923">
        <v>149.21152088684389</v>
      </c>
      <c r="AH270" s="948">
        <v>2.5819999999999999E-2</v>
      </c>
      <c r="AI270" s="937">
        <v>80.134942561404813</v>
      </c>
      <c r="AJ270" s="937">
        <v>20.2</v>
      </c>
      <c r="AK270" s="792">
        <v>2.617264731564849E-2</v>
      </c>
      <c r="AL270" s="923">
        <v>0.52868747577609954</v>
      </c>
      <c r="AM270" s="923">
        <v>0</v>
      </c>
      <c r="AN270" s="937">
        <v>20.728687475776098</v>
      </c>
      <c r="AO270" s="937">
        <v>100.86363003718091</v>
      </c>
      <c r="AP270" s="792">
        <v>0.16666666666666666</v>
      </c>
      <c r="AQ270" s="937">
        <v>69.084678107658164</v>
      </c>
      <c r="AR270" s="886">
        <v>0.8</v>
      </c>
      <c r="AS270" s="923">
        <v>0</v>
      </c>
      <c r="AT270" s="923">
        <v>0</v>
      </c>
      <c r="AU270" s="949">
        <v>0.57999999999999996</v>
      </c>
      <c r="AV270" s="944">
        <v>0</v>
      </c>
      <c r="AW270" s="923">
        <v>0</v>
      </c>
      <c r="AX270" s="23">
        <v>0</v>
      </c>
      <c r="AY270" s="937">
        <v>69.664678107658162</v>
      </c>
      <c r="AZ270" s="986">
        <v>-43.587342442514945</v>
      </c>
      <c r="BA270" s="950">
        <v>69.664678107658162</v>
      </c>
      <c r="BB270" s="951">
        <v>100.86363003718091</v>
      </c>
      <c r="BL270" s="887"/>
      <c r="BN270" s="945"/>
    </row>
    <row r="271" spans="3:66">
      <c r="C271" s="826" t="s">
        <v>22</v>
      </c>
      <c r="D271" s="827" t="s">
        <v>122</v>
      </c>
      <c r="E271" s="827" t="s">
        <v>19</v>
      </c>
      <c r="F271" s="852">
        <v>400</v>
      </c>
      <c r="G271" s="853">
        <v>2025</v>
      </c>
      <c r="H271" s="854">
        <v>5</v>
      </c>
      <c r="I271" s="855">
        <v>2030</v>
      </c>
      <c r="J271" s="853">
        <v>100</v>
      </c>
      <c r="K271" s="856">
        <v>4158.9013870796598</v>
      </c>
      <c r="L271" s="856">
        <v>0.57999999999999996</v>
      </c>
      <c r="M271" s="857">
        <v>0</v>
      </c>
      <c r="N271" s="857">
        <v>0</v>
      </c>
      <c r="O271" s="858">
        <v>20.2</v>
      </c>
      <c r="P271" s="857">
        <v>0.45</v>
      </c>
      <c r="Q271" s="858">
        <v>207.945069353983</v>
      </c>
      <c r="R271" s="852" t="s">
        <v>23</v>
      </c>
      <c r="S271" s="859">
        <v>0.8</v>
      </c>
      <c r="T271" s="859">
        <v>0.02</v>
      </c>
      <c r="U271" s="860">
        <v>0.04</v>
      </c>
      <c r="V271" s="861" t="s">
        <v>23</v>
      </c>
      <c r="W271" s="862">
        <v>0</v>
      </c>
      <c r="X271" s="862">
        <v>0</v>
      </c>
      <c r="Y271" s="863">
        <v>0</v>
      </c>
      <c r="Z271" s="696">
        <v>0</v>
      </c>
      <c r="AD271" s="946" t="s">
        <v>122</v>
      </c>
      <c r="AE271" s="947" t="s">
        <v>19</v>
      </c>
      <c r="AF271" s="923">
        <v>4158.9013870796598</v>
      </c>
      <c r="AG271" s="923">
        <v>207.945069353983</v>
      </c>
      <c r="AH271" s="948">
        <v>2.5819999999999999E-2</v>
      </c>
      <c r="AI271" s="937">
        <v>112.75197550511665</v>
      </c>
      <c r="AJ271" s="937">
        <v>20.2</v>
      </c>
      <c r="AK271" s="792">
        <v>2.617264731564849E-2</v>
      </c>
      <c r="AL271" s="923">
        <v>0.52868747577609954</v>
      </c>
      <c r="AM271" s="923">
        <v>0</v>
      </c>
      <c r="AN271" s="937">
        <v>20.728687475776098</v>
      </c>
      <c r="AO271" s="937">
        <v>133.48066298089276</v>
      </c>
      <c r="AP271" s="792">
        <v>0.41666666666666669</v>
      </c>
      <c r="AQ271" s="937">
        <v>36.570044652299387</v>
      </c>
      <c r="AR271" s="886">
        <v>0.8</v>
      </c>
      <c r="AS271" s="923">
        <v>0</v>
      </c>
      <c r="AT271" s="923">
        <v>0</v>
      </c>
      <c r="AU271" s="949">
        <v>0.57999999999999996</v>
      </c>
      <c r="AV271" s="944">
        <v>0</v>
      </c>
      <c r="AW271" s="923">
        <v>0</v>
      </c>
      <c r="AX271" s="23">
        <v>0</v>
      </c>
      <c r="AY271" s="937">
        <v>37.150044652299385</v>
      </c>
      <c r="AZ271" s="986">
        <v>-24.543215308957773</v>
      </c>
      <c r="BA271" s="950">
        <v>37.150044652299385</v>
      </c>
      <c r="BB271" s="951">
        <v>133.48066298089276</v>
      </c>
      <c r="BL271" s="887"/>
      <c r="BN271" s="945"/>
    </row>
    <row r="272" spans="3:66">
      <c r="C272" s="841" t="s">
        <v>234</v>
      </c>
      <c r="D272" s="842" t="s">
        <v>64</v>
      </c>
      <c r="E272" s="842">
        <v>19</v>
      </c>
      <c r="F272" s="829">
        <v>400</v>
      </c>
      <c r="G272" s="830">
        <v>2025</v>
      </c>
      <c r="H272" s="830">
        <v>5</v>
      </c>
      <c r="I272" s="830">
        <v>2030</v>
      </c>
      <c r="J272" s="830">
        <v>100</v>
      </c>
      <c r="K272" s="843">
        <v>4408.4354703044401</v>
      </c>
      <c r="L272" s="843">
        <v>0.57999999999999996</v>
      </c>
      <c r="M272" s="844">
        <v>0</v>
      </c>
      <c r="N272" s="844">
        <v>0</v>
      </c>
      <c r="O272" s="845">
        <v>20.2</v>
      </c>
      <c r="P272" s="844">
        <v>0.45</v>
      </c>
      <c r="Q272" s="845">
        <v>207.945069353983</v>
      </c>
      <c r="R272" s="829" t="s">
        <v>23</v>
      </c>
      <c r="S272" s="836">
        <v>0.8</v>
      </c>
      <c r="T272" s="836">
        <v>0.02</v>
      </c>
      <c r="U272" s="846">
        <v>0.04</v>
      </c>
      <c r="V272" s="847" t="s">
        <v>23</v>
      </c>
      <c r="W272" s="848">
        <v>0</v>
      </c>
      <c r="X272" s="848">
        <v>0</v>
      </c>
      <c r="Y272" s="849">
        <v>0</v>
      </c>
      <c r="Z272" s="850">
        <v>0</v>
      </c>
      <c r="AD272" s="952" t="s">
        <v>64</v>
      </c>
      <c r="AE272" s="947">
        <v>19</v>
      </c>
      <c r="AF272" s="923">
        <v>4408.4354703044401</v>
      </c>
      <c r="AG272" s="923">
        <v>207.945069353983</v>
      </c>
      <c r="AH272" s="948">
        <v>2.5819999999999999E-2</v>
      </c>
      <c r="AI272" s="937">
        <v>119.19494553398047</v>
      </c>
      <c r="AJ272" s="937">
        <v>20.2</v>
      </c>
      <c r="AK272" s="792">
        <v>2.617264731564849E-2</v>
      </c>
      <c r="AL272" s="923">
        <v>0.52868747577609954</v>
      </c>
      <c r="AM272" s="923">
        <v>0</v>
      </c>
      <c r="AN272" s="937">
        <v>20.728687475776098</v>
      </c>
      <c r="AO272" s="937">
        <v>139.92363300975657</v>
      </c>
      <c r="AP272" s="792">
        <v>0.41666666666666669</v>
      </c>
      <c r="AQ272" s="937">
        <v>38.335241920481252</v>
      </c>
      <c r="AR272" s="886">
        <v>0.8</v>
      </c>
      <c r="AS272" s="923">
        <v>0</v>
      </c>
      <c r="AT272" s="923">
        <v>0</v>
      </c>
      <c r="AU272" s="949">
        <v>0.57999999999999996</v>
      </c>
      <c r="AV272" s="944">
        <v>0</v>
      </c>
      <c r="AW272" s="923">
        <v>0</v>
      </c>
      <c r="AX272" s="23">
        <v>0</v>
      </c>
      <c r="AY272" s="937">
        <v>38.91524192048125</v>
      </c>
      <c r="AZ272" s="986">
        <v>-26.015808227495246</v>
      </c>
      <c r="BA272" s="950">
        <v>38.91524192048125</v>
      </c>
      <c r="BB272" s="951">
        <v>139.92363300975657</v>
      </c>
      <c r="BL272" s="887"/>
      <c r="BN272" s="945"/>
    </row>
    <row r="273" spans="3:66">
      <c r="C273" s="841" t="s">
        <v>235</v>
      </c>
      <c r="D273" s="842" t="s">
        <v>65</v>
      </c>
      <c r="E273" s="842">
        <v>497</v>
      </c>
      <c r="F273" s="829">
        <v>400</v>
      </c>
      <c r="G273" s="830">
        <v>2025</v>
      </c>
      <c r="H273" s="830">
        <v>5</v>
      </c>
      <c r="I273" s="830">
        <v>2030</v>
      </c>
      <c r="J273" s="830">
        <v>100</v>
      </c>
      <c r="K273" s="843">
        <v>4491.6134980460329</v>
      </c>
      <c r="L273" s="843">
        <v>0.57999999999999996</v>
      </c>
      <c r="M273" s="844">
        <v>0</v>
      </c>
      <c r="N273" s="844">
        <v>0</v>
      </c>
      <c r="O273" s="845">
        <v>20.2</v>
      </c>
      <c r="P273" s="844">
        <v>0.45</v>
      </c>
      <c r="Q273" s="845">
        <v>207.945069353983</v>
      </c>
      <c r="R273" s="829" t="s">
        <v>23</v>
      </c>
      <c r="S273" s="836">
        <v>0.8</v>
      </c>
      <c r="T273" s="836">
        <v>0.02</v>
      </c>
      <c r="U273" s="846">
        <v>0.04</v>
      </c>
      <c r="V273" s="847" t="s">
        <v>23</v>
      </c>
      <c r="W273" s="848">
        <v>0</v>
      </c>
      <c r="X273" s="848">
        <v>0</v>
      </c>
      <c r="Y273" s="849">
        <v>0</v>
      </c>
      <c r="Z273" s="850">
        <v>0</v>
      </c>
      <c r="AD273" s="952" t="s">
        <v>65</v>
      </c>
      <c r="AE273" s="947">
        <v>497</v>
      </c>
      <c r="AF273" s="923">
        <v>4491.6134980460329</v>
      </c>
      <c r="AG273" s="923">
        <v>207.945069353983</v>
      </c>
      <c r="AH273" s="948">
        <v>2.5819999999999999E-2</v>
      </c>
      <c r="AI273" s="937">
        <v>121.34260221026841</v>
      </c>
      <c r="AJ273" s="937">
        <v>20.2</v>
      </c>
      <c r="AK273" s="792">
        <v>2.617264731564849E-2</v>
      </c>
      <c r="AL273" s="923">
        <v>0.52868747577609954</v>
      </c>
      <c r="AM273" s="923">
        <v>0</v>
      </c>
      <c r="AN273" s="937">
        <v>20.728687475776098</v>
      </c>
      <c r="AO273" s="937">
        <v>142.07128968604451</v>
      </c>
      <c r="AP273" s="792">
        <v>0.41666666666666669</v>
      </c>
      <c r="AQ273" s="937">
        <v>38.923641009875205</v>
      </c>
      <c r="AR273" s="886">
        <v>0.8</v>
      </c>
      <c r="AS273" s="923">
        <v>0</v>
      </c>
      <c r="AT273" s="923">
        <v>0</v>
      </c>
      <c r="AU273" s="949">
        <v>0.57999999999999996</v>
      </c>
      <c r="AV273" s="944">
        <v>0</v>
      </c>
      <c r="AW273" s="923">
        <v>0</v>
      </c>
      <c r="AX273" s="23">
        <v>0</v>
      </c>
      <c r="AY273" s="937">
        <v>39.503641009875203</v>
      </c>
      <c r="AZ273" s="986">
        <v>-26.506672533674397</v>
      </c>
      <c r="BA273" s="950">
        <v>39.503641009875203</v>
      </c>
      <c r="BB273" s="951">
        <v>142.07128968604451</v>
      </c>
      <c r="BL273" s="887"/>
      <c r="BN273" s="945"/>
    </row>
    <row r="274" spans="3:66">
      <c r="C274" s="841" t="s">
        <v>236</v>
      </c>
      <c r="D274" s="842" t="s">
        <v>56</v>
      </c>
      <c r="E274" s="842">
        <v>2353</v>
      </c>
      <c r="F274" s="829">
        <v>400</v>
      </c>
      <c r="G274" s="830">
        <v>2025</v>
      </c>
      <c r="H274" s="830">
        <v>5</v>
      </c>
      <c r="I274" s="830">
        <v>2030</v>
      </c>
      <c r="J274" s="830">
        <v>100</v>
      </c>
      <c r="K274" s="843">
        <v>4283.6684286920499</v>
      </c>
      <c r="L274" s="843">
        <v>0.57999999999999996</v>
      </c>
      <c r="M274" s="844">
        <v>0</v>
      </c>
      <c r="N274" s="844">
        <v>0</v>
      </c>
      <c r="O274" s="845">
        <v>20.2</v>
      </c>
      <c r="P274" s="844">
        <v>0.45</v>
      </c>
      <c r="Q274" s="845">
        <v>207.945069353983</v>
      </c>
      <c r="R274" s="829" t="s">
        <v>23</v>
      </c>
      <c r="S274" s="836">
        <v>0.8</v>
      </c>
      <c r="T274" s="836">
        <v>0.02</v>
      </c>
      <c r="U274" s="846">
        <v>0.04</v>
      </c>
      <c r="V274" s="847" t="s">
        <v>23</v>
      </c>
      <c r="W274" s="848">
        <v>0</v>
      </c>
      <c r="X274" s="848">
        <v>0</v>
      </c>
      <c r="Y274" s="849">
        <v>0</v>
      </c>
      <c r="Z274" s="850">
        <v>0</v>
      </c>
      <c r="AD274" s="952" t="s">
        <v>56</v>
      </c>
      <c r="AE274" s="947">
        <v>2353</v>
      </c>
      <c r="AF274" s="923">
        <v>4283.6684286920499</v>
      </c>
      <c r="AG274" s="923">
        <v>207.945069353983</v>
      </c>
      <c r="AH274" s="948">
        <v>2.5819999999999999E-2</v>
      </c>
      <c r="AI274" s="937">
        <v>115.97346051954857</v>
      </c>
      <c r="AJ274" s="937">
        <v>20.2</v>
      </c>
      <c r="AK274" s="792">
        <v>2.617264731564849E-2</v>
      </c>
      <c r="AL274" s="923">
        <v>0.52868747577609954</v>
      </c>
      <c r="AM274" s="923">
        <v>0</v>
      </c>
      <c r="AN274" s="937">
        <v>20.728687475776098</v>
      </c>
      <c r="AO274" s="937">
        <v>136.70214799532465</v>
      </c>
      <c r="AP274" s="792">
        <v>0.41666666666666669</v>
      </c>
      <c r="AQ274" s="937">
        <v>37.452643286390312</v>
      </c>
      <c r="AR274" s="886">
        <v>0.8</v>
      </c>
      <c r="AS274" s="923">
        <v>0</v>
      </c>
      <c r="AT274" s="923">
        <v>0</v>
      </c>
      <c r="AU274" s="949">
        <v>0.57999999999999996</v>
      </c>
      <c r="AV274" s="944">
        <v>0</v>
      </c>
      <c r="AW274" s="923">
        <v>0</v>
      </c>
      <c r="AX274" s="23">
        <v>0</v>
      </c>
      <c r="AY274" s="937">
        <v>38.032643286390311</v>
      </c>
      <c r="AZ274" s="986">
        <v>-25.279511768226513</v>
      </c>
      <c r="BA274" s="950">
        <v>38.032643286390311</v>
      </c>
      <c r="BB274" s="951">
        <v>136.70214799532465</v>
      </c>
      <c r="BL274" s="887"/>
      <c r="BN274" s="945"/>
    </row>
    <row r="275" spans="3:66">
      <c r="C275" s="841" t="s">
        <v>237</v>
      </c>
      <c r="D275" s="842" t="s">
        <v>66</v>
      </c>
      <c r="E275" s="842">
        <v>2814</v>
      </c>
      <c r="F275" s="829">
        <v>400</v>
      </c>
      <c r="G275" s="830">
        <v>2025</v>
      </c>
      <c r="H275" s="830">
        <v>5</v>
      </c>
      <c r="I275" s="830">
        <v>2030</v>
      </c>
      <c r="J275" s="830">
        <v>100</v>
      </c>
      <c r="K275" s="843">
        <v>4242.0794148212535</v>
      </c>
      <c r="L275" s="843">
        <v>0.57999999999999996</v>
      </c>
      <c r="M275" s="844">
        <v>0</v>
      </c>
      <c r="N275" s="844">
        <v>0</v>
      </c>
      <c r="O275" s="845">
        <v>20.2</v>
      </c>
      <c r="P275" s="844">
        <v>0.45</v>
      </c>
      <c r="Q275" s="845">
        <v>207.945069353983</v>
      </c>
      <c r="R275" s="829" t="s">
        <v>23</v>
      </c>
      <c r="S275" s="836">
        <v>0.8</v>
      </c>
      <c r="T275" s="836">
        <v>0.02</v>
      </c>
      <c r="U275" s="846">
        <v>0.04</v>
      </c>
      <c r="V275" s="847" t="s">
        <v>23</v>
      </c>
      <c r="W275" s="848">
        <v>0</v>
      </c>
      <c r="X275" s="848">
        <v>0</v>
      </c>
      <c r="Y275" s="849">
        <v>0</v>
      </c>
      <c r="Z275" s="850">
        <v>0</v>
      </c>
      <c r="AD275" s="952" t="s">
        <v>66</v>
      </c>
      <c r="AE275" s="947">
        <v>2814</v>
      </c>
      <c r="AF275" s="923">
        <v>4242.0794148212535</v>
      </c>
      <c r="AG275" s="923">
        <v>207.945069353983</v>
      </c>
      <c r="AH275" s="948">
        <v>2.5819999999999999E-2</v>
      </c>
      <c r="AI275" s="937">
        <v>114.8996321814046</v>
      </c>
      <c r="AJ275" s="937">
        <v>20.2</v>
      </c>
      <c r="AK275" s="792">
        <v>2.617264731564849E-2</v>
      </c>
      <c r="AL275" s="923">
        <v>0.52868747577609954</v>
      </c>
      <c r="AM275" s="923">
        <v>0</v>
      </c>
      <c r="AN275" s="937">
        <v>20.728687475776098</v>
      </c>
      <c r="AO275" s="937">
        <v>135.6283196571807</v>
      </c>
      <c r="AP275" s="792">
        <v>0.41666666666666669</v>
      </c>
      <c r="AQ275" s="937">
        <v>37.158443741693347</v>
      </c>
      <c r="AR275" s="886">
        <v>0.8</v>
      </c>
      <c r="AS275" s="923">
        <v>0</v>
      </c>
      <c r="AT275" s="923">
        <v>0</v>
      </c>
      <c r="AU275" s="949">
        <v>0.57999999999999996</v>
      </c>
      <c r="AV275" s="944">
        <v>0</v>
      </c>
      <c r="AW275" s="923">
        <v>0</v>
      </c>
      <c r="AX275" s="23">
        <v>0</v>
      </c>
      <c r="AY275" s="937">
        <v>37.738443741693345</v>
      </c>
      <c r="AZ275" s="986">
        <v>-25.034079615136932</v>
      </c>
      <c r="BA275" s="950">
        <v>37.738443741693345</v>
      </c>
      <c r="BB275" s="951">
        <v>135.6283196571807</v>
      </c>
      <c r="BL275" s="887"/>
      <c r="BN275" s="945"/>
    </row>
    <row r="276" spans="3:66">
      <c r="C276" s="841" t="s">
        <v>61</v>
      </c>
      <c r="D276" s="842" t="s">
        <v>67</v>
      </c>
      <c r="E276" s="842">
        <v>4225</v>
      </c>
      <c r="F276" s="829">
        <v>400</v>
      </c>
      <c r="G276" s="830">
        <v>2025</v>
      </c>
      <c r="H276" s="830">
        <v>5</v>
      </c>
      <c r="I276" s="830">
        <v>2030</v>
      </c>
      <c r="J276" s="830">
        <v>100</v>
      </c>
      <c r="K276" s="843">
        <v>4283.6684286920499</v>
      </c>
      <c r="L276" s="843">
        <v>0.57999999999999996</v>
      </c>
      <c r="M276" s="844">
        <v>0</v>
      </c>
      <c r="N276" s="844">
        <v>0</v>
      </c>
      <c r="O276" s="845">
        <v>20.2</v>
      </c>
      <c r="P276" s="844">
        <v>0.45</v>
      </c>
      <c r="Q276" s="845">
        <v>207.945069353983</v>
      </c>
      <c r="R276" s="829" t="s">
        <v>23</v>
      </c>
      <c r="S276" s="836">
        <v>0.8</v>
      </c>
      <c r="T276" s="836">
        <v>0.02</v>
      </c>
      <c r="U276" s="846">
        <v>0.04</v>
      </c>
      <c r="V276" s="847" t="s">
        <v>23</v>
      </c>
      <c r="W276" s="848">
        <v>0</v>
      </c>
      <c r="X276" s="848">
        <v>0</v>
      </c>
      <c r="Y276" s="849">
        <v>0</v>
      </c>
      <c r="Z276" s="850">
        <v>0</v>
      </c>
      <c r="AD276" s="952" t="s">
        <v>67</v>
      </c>
      <c r="AE276" s="947">
        <v>4225</v>
      </c>
      <c r="AF276" s="923">
        <v>4283.6684286920499</v>
      </c>
      <c r="AG276" s="923">
        <v>207.945069353983</v>
      </c>
      <c r="AH276" s="948">
        <v>2.5819999999999999E-2</v>
      </c>
      <c r="AI276" s="937">
        <v>115.97346051954857</v>
      </c>
      <c r="AJ276" s="937">
        <v>20.2</v>
      </c>
      <c r="AK276" s="792">
        <v>2.617264731564849E-2</v>
      </c>
      <c r="AL276" s="923">
        <v>0.52868747577609954</v>
      </c>
      <c r="AM276" s="923">
        <v>0</v>
      </c>
      <c r="AN276" s="937">
        <v>20.728687475776098</v>
      </c>
      <c r="AO276" s="937">
        <v>136.70214799532465</v>
      </c>
      <c r="AP276" s="792">
        <v>0.41666666666666669</v>
      </c>
      <c r="AQ276" s="937">
        <v>37.452643286390312</v>
      </c>
      <c r="AR276" s="886">
        <v>0.8</v>
      </c>
      <c r="AS276" s="923">
        <v>0</v>
      </c>
      <c r="AT276" s="923">
        <v>0</v>
      </c>
      <c r="AU276" s="949">
        <v>0.57999999999999996</v>
      </c>
      <c r="AV276" s="944">
        <v>0</v>
      </c>
      <c r="AW276" s="923">
        <v>0</v>
      </c>
      <c r="AX276" s="23">
        <v>0</v>
      </c>
      <c r="AY276" s="937">
        <v>38.032643286390311</v>
      </c>
      <c r="AZ276" s="986">
        <v>-25.279511768226513</v>
      </c>
      <c r="BA276" s="950">
        <v>38.032643286390311</v>
      </c>
      <c r="BB276" s="951">
        <v>136.70214799532465</v>
      </c>
      <c r="BL276" s="887"/>
      <c r="BN276" s="945"/>
    </row>
    <row r="277" spans="3:66">
      <c r="C277" s="841" t="s">
        <v>238</v>
      </c>
      <c r="D277" s="842" t="s">
        <v>68</v>
      </c>
      <c r="E277" s="842">
        <v>6130</v>
      </c>
      <c r="F277" s="829">
        <v>400</v>
      </c>
      <c r="G277" s="830">
        <v>2025</v>
      </c>
      <c r="H277" s="830">
        <v>5</v>
      </c>
      <c r="I277" s="830">
        <v>2030</v>
      </c>
      <c r="J277" s="830">
        <v>100</v>
      </c>
      <c r="K277" s="843">
        <v>4117.3123732088634</v>
      </c>
      <c r="L277" s="843">
        <v>0.57999999999999996</v>
      </c>
      <c r="M277" s="844">
        <v>0</v>
      </c>
      <c r="N277" s="844">
        <v>0</v>
      </c>
      <c r="O277" s="845">
        <v>20.2</v>
      </c>
      <c r="P277" s="844">
        <v>0.45</v>
      </c>
      <c r="Q277" s="845">
        <v>207.945069353983</v>
      </c>
      <c r="R277" s="829" t="s">
        <v>23</v>
      </c>
      <c r="S277" s="836">
        <v>0.8</v>
      </c>
      <c r="T277" s="836">
        <v>0.02</v>
      </c>
      <c r="U277" s="846">
        <v>0.04</v>
      </c>
      <c r="V277" s="847" t="s">
        <v>23</v>
      </c>
      <c r="W277" s="848">
        <v>0</v>
      </c>
      <c r="X277" s="848">
        <v>0</v>
      </c>
      <c r="Y277" s="849">
        <v>0</v>
      </c>
      <c r="Z277" s="850">
        <v>0</v>
      </c>
      <c r="AD277" s="952" t="s">
        <v>68</v>
      </c>
      <c r="AE277" s="947">
        <v>6130</v>
      </c>
      <c r="AF277" s="923">
        <v>4117.3123732088634</v>
      </c>
      <c r="AG277" s="923">
        <v>207.945069353983</v>
      </c>
      <c r="AH277" s="948">
        <v>2.5819999999999999E-2</v>
      </c>
      <c r="AI277" s="937">
        <v>111.67814716697269</v>
      </c>
      <c r="AJ277" s="937">
        <v>20.2</v>
      </c>
      <c r="AK277" s="792">
        <v>2.617264731564849E-2</v>
      </c>
      <c r="AL277" s="923">
        <v>0.52868747577609954</v>
      </c>
      <c r="AM277" s="923">
        <v>0</v>
      </c>
      <c r="AN277" s="937">
        <v>20.728687475776098</v>
      </c>
      <c r="AO277" s="937">
        <v>132.40683464274878</v>
      </c>
      <c r="AP277" s="792">
        <v>0.41666666666666669</v>
      </c>
      <c r="AQ277" s="937">
        <v>36.2758451076024</v>
      </c>
      <c r="AR277" s="886">
        <v>0.8</v>
      </c>
      <c r="AS277" s="923">
        <v>0</v>
      </c>
      <c r="AT277" s="923">
        <v>0</v>
      </c>
      <c r="AU277" s="949">
        <v>0.57999999999999996</v>
      </c>
      <c r="AV277" s="944">
        <v>0</v>
      </c>
      <c r="AW277" s="923">
        <v>0</v>
      </c>
      <c r="AX277" s="23">
        <v>0</v>
      </c>
      <c r="AY277" s="937">
        <v>36.855845107602399</v>
      </c>
      <c r="AZ277" s="986">
        <v>-24.297783155868192</v>
      </c>
      <c r="BA277" s="950">
        <v>36.855845107602399</v>
      </c>
      <c r="BB277" s="951">
        <v>132.40683464274878</v>
      </c>
      <c r="BL277" s="887"/>
      <c r="BN277" s="945"/>
    </row>
    <row r="278" spans="3:66">
      <c r="C278" s="826" t="s">
        <v>22</v>
      </c>
      <c r="D278" s="827" t="s">
        <v>123</v>
      </c>
      <c r="E278" s="827" t="s">
        <v>19</v>
      </c>
      <c r="F278" s="852">
        <v>400</v>
      </c>
      <c r="G278" s="853">
        <v>2025</v>
      </c>
      <c r="H278" s="854">
        <v>5</v>
      </c>
      <c r="I278" s="855">
        <v>2030</v>
      </c>
      <c r="J278" s="853">
        <v>100</v>
      </c>
      <c r="K278" s="856">
        <v>2883.2434556811477</v>
      </c>
      <c r="L278" s="856">
        <v>0.57999999999999996</v>
      </c>
      <c r="M278" s="857">
        <v>0</v>
      </c>
      <c r="N278" s="857">
        <v>0</v>
      </c>
      <c r="O278" s="858">
        <v>20.2</v>
      </c>
      <c r="P278" s="857">
        <v>0.45</v>
      </c>
      <c r="Q278" s="858">
        <v>144.16217278405739</v>
      </c>
      <c r="R278" s="852" t="s">
        <v>23</v>
      </c>
      <c r="S278" s="859">
        <v>0.8</v>
      </c>
      <c r="T278" s="859">
        <v>0.02</v>
      </c>
      <c r="U278" s="860">
        <v>0.04</v>
      </c>
      <c r="V278" s="861" t="s">
        <v>23</v>
      </c>
      <c r="W278" s="862">
        <v>0</v>
      </c>
      <c r="X278" s="862">
        <v>0</v>
      </c>
      <c r="Y278" s="863">
        <v>0</v>
      </c>
      <c r="Z278" s="696">
        <v>0</v>
      </c>
      <c r="AD278" s="946" t="s">
        <v>123</v>
      </c>
      <c r="AE278" s="947" t="s">
        <v>19</v>
      </c>
      <c r="AF278" s="923">
        <v>2883.2434556811477</v>
      </c>
      <c r="AG278" s="923">
        <v>144.16217278405739</v>
      </c>
      <c r="AH278" s="948">
        <v>2.5819999999999999E-2</v>
      </c>
      <c r="AI278" s="937">
        <v>78.16761332697159</v>
      </c>
      <c r="AJ278" s="937">
        <v>20.2</v>
      </c>
      <c r="AK278" s="792">
        <v>2.617264731564849E-2</v>
      </c>
      <c r="AL278" s="923">
        <v>0.52868747577609954</v>
      </c>
      <c r="AM278" s="923">
        <v>0</v>
      </c>
      <c r="AN278" s="937">
        <v>20.728687475776098</v>
      </c>
      <c r="AO278" s="937">
        <v>98.896300802747689</v>
      </c>
      <c r="AP278" s="792">
        <v>0.16666666666666666</v>
      </c>
      <c r="AQ278" s="937">
        <v>67.737192330649108</v>
      </c>
      <c r="AR278" s="886">
        <v>0.8</v>
      </c>
      <c r="AS278" s="923">
        <v>0</v>
      </c>
      <c r="AT278" s="923">
        <v>0</v>
      </c>
      <c r="AU278" s="949">
        <v>0.57999999999999996</v>
      </c>
      <c r="AV278" s="944">
        <v>0</v>
      </c>
      <c r="AW278" s="923">
        <v>0</v>
      </c>
      <c r="AX278" s="23">
        <v>0</v>
      </c>
      <c r="AY278" s="937">
        <v>68.317192330649107</v>
      </c>
      <c r="AZ278" s="986">
        <v>-42.537715092720504</v>
      </c>
      <c r="BA278" s="950">
        <v>68.317192330649107</v>
      </c>
      <c r="BB278" s="951">
        <v>98.896300802747689</v>
      </c>
      <c r="BL278" s="887"/>
      <c r="BN278" s="945"/>
    </row>
    <row r="279" spans="3:66">
      <c r="C279" s="841" t="s">
        <v>234</v>
      </c>
      <c r="D279" s="842" t="s">
        <v>64</v>
      </c>
      <c r="E279" s="842">
        <v>19</v>
      </c>
      <c r="F279" s="829">
        <v>400</v>
      </c>
      <c r="G279" s="830">
        <v>2025</v>
      </c>
      <c r="H279" s="830">
        <v>5</v>
      </c>
      <c r="I279" s="830">
        <v>2030</v>
      </c>
      <c r="J279" s="830">
        <v>100</v>
      </c>
      <c r="K279" s="843">
        <v>3056.2380630220168</v>
      </c>
      <c r="L279" s="843">
        <v>0.57999999999999996</v>
      </c>
      <c r="M279" s="844">
        <v>0</v>
      </c>
      <c r="N279" s="844">
        <v>0</v>
      </c>
      <c r="O279" s="845">
        <v>20.2</v>
      </c>
      <c r="P279" s="844">
        <v>0.45</v>
      </c>
      <c r="Q279" s="845">
        <v>144.16217278405739</v>
      </c>
      <c r="R279" s="829" t="s">
        <v>23</v>
      </c>
      <c r="S279" s="836">
        <v>0.8</v>
      </c>
      <c r="T279" s="836">
        <v>0.02</v>
      </c>
      <c r="U279" s="846">
        <v>0.04</v>
      </c>
      <c r="V279" s="847" t="s">
        <v>23</v>
      </c>
      <c r="W279" s="848">
        <v>0</v>
      </c>
      <c r="X279" s="848">
        <v>0</v>
      </c>
      <c r="Y279" s="849">
        <v>0</v>
      </c>
      <c r="Z279" s="850">
        <v>0</v>
      </c>
      <c r="AD279" s="952" t="s">
        <v>64</v>
      </c>
      <c r="AE279" s="947">
        <v>19</v>
      </c>
      <c r="AF279" s="923">
        <v>3056.2380630220168</v>
      </c>
      <c r="AG279" s="923">
        <v>144.16217278405739</v>
      </c>
      <c r="AH279" s="948">
        <v>2.5819999999999999E-2</v>
      </c>
      <c r="AI279" s="937">
        <v>82.63433408851283</v>
      </c>
      <c r="AJ279" s="937">
        <v>20.2</v>
      </c>
      <c r="AK279" s="792">
        <v>2.617264731564849E-2</v>
      </c>
      <c r="AL279" s="923">
        <v>0.52868747577609954</v>
      </c>
      <c r="AM279" s="923">
        <v>0</v>
      </c>
      <c r="AN279" s="937">
        <v>20.728687475776098</v>
      </c>
      <c r="AO279" s="937">
        <v>103.36302156428893</v>
      </c>
      <c r="AP279" s="792">
        <v>0.16666666666666666</v>
      </c>
      <c r="AQ279" s="937">
        <v>70.796590112526673</v>
      </c>
      <c r="AR279" s="886">
        <v>0.8</v>
      </c>
      <c r="AS279" s="923">
        <v>0</v>
      </c>
      <c r="AT279" s="923">
        <v>0</v>
      </c>
      <c r="AU279" s="949">
        <v>0.57999999999999996</v>
      </c>
      <c r="AV279" s="944">
        <v>0</v>
      </c>
      <c r="AW279" s="923">
        <v>0</v>
      </c>
      <c r="AX279" s="23">
        <v>0</v>
      </c>
      <c r="AY279" s="937">
        <v>71.376590112526671</v>
      </c>
      <c r="AZ279" s="986">
        <v>-45.089977998283729</v>
      </c>
      <c r="BA279" s="950">
        <v>71.376590112526671</v>
      </c>
      <c r="BB279" s="951">
        <v>103.36302156428893</v>
      </c>
      <c r="BL279" s="887"/>
      <c r="BN279" s="945"/>
    </row>
    <row r="280" spans="3:66">
      <c r="C280" s="841" t="s">
        <v>235</v>
      </c>
      <c r="D280" s="842" t="s">
        <v>65</v>
      </c>
      <c r="E280" s="842">
        <v>497</v>
      </c>
      <c r="F280" s="829">
        <v>400</v>
      </c>
      <c r="G280" s="830">
        <v>2025</v>
      </c>
      <c r="H280" s="830">
        <v>5</v>
      </c>
      <c r="I280" s="830">
        <v>2030</v>
      </c>
      <c r="J280" s="830">
        <v>100</v>
      </c>
      <c r="K280" s="843">
        <v>3113.9029321356397</v>
      </c>
      <c r="L280" s="843">
        <v>0.57999999999999996</v>
      </c>
      <c r="M280" s="844">
        <v>0</v>
      </c>
      <c r="N280" s="844">
        <v>0</v>
      </c>
      <c r="O280" s="845">
        <v>20.2</v>
      </c>
      <c r="P280" s="844">
        <v>0.45</v>
      </c>
      <c r="Q280" s="845">
        <v>144.16217278405739</v>
      </c>
      <c r="R280" s="829" t="s">
        <v>23</v>
      </c>
      <c r="S280" s="836">
        <v>0.8</v>
      </c>
      <c r="T280" s="836">
        <v>0.02</v>
      </c>
      <c r="U280" s="846">
        <v>0.04</v>
      </c>
      <c r="V280" s="847" t="s">
        <v>23</v>
      </c>
      <c r="W280" s="848">
        <v>0</v>
      </c>
      <c r="X280" s="848">
        <v>0</v>
      </c>
      <c r="Y280" s="849">
        <v>0</v>
      </c>
      <c r="Z280" s="850">
        <v>0</v>
      </c>
      <c r="AD280" s="952" t="s">
        <v>65</v>
      </c>
      <c r="AE280" s="947">
        <v>497</v>
      </c>
      <c r="AF280" s="923">
        <v>3113.9029321356397</v>
      </c>
      <c r="AG280" s="923">
        <v>144.16217278405739</v>
      </c>
      <c r="AH280" s="948">
        <v>2.5819999999999999E-2</v>
      </c>
      <c r="AI280" s="937">
        <v>84.123241009026586</v>
      </c>
      <c r="AJ280" s="937">
        <v>20.2</v>
      </c>
      <c r="AK280" s="792">
        <v>2.617264731564849E-2</v>
      </c>
      <c r="AL280" s="923">
        <v>0.52868747577609954</v>
      </c>
      <c r="AM280" s="923">
        <v>0</v>
      </c>
      <c r="AN280" s="937">
        <v>20.728687475776098</v>
      </c>
      <c r="AO280" s="937">
        <v>104.85192848480268</v>
      </c>
      <c r="AP280" s="792">
        <v>0.16666666666666666</v>
      </c>
      <c r="AQ280" s="937">
        <v>71.816389373152532</v>
      </c>
      <c r="AR280" s="886">
        <v>0.8</v>
      </c>
      <c r="AS280" s="923">
        <v>0</v>
      </c>
      <c r="AT280" s="923">
        <v>0</v>
      </c>
      <c r="AU280" s="949">
        <v>0.57999999999999996</v>
      </c>
      <c r="AV280" s="944">
        <v>0</v>
      </c>
      <c r="AW280" s="923">
        <v>0</v>
      </c>
      <c r="AX280" s="23">
        <v>0</v>
      </c>
      <c r="AY280" s="937">
        <v>72.39638937315253</v>
      </c>
      <c r="AZ280" s="986">
        <v>-45.940732300138137</v>
      </c>
      <c r="BA280" s="950">
        <v>72.39638937315253</v>
      </c>
      <c r="BB280" s="951">
        <v>104.85192848480268</v>
      </c>
      <c r="BL280" s="887"/>
      <c r="BN280" s="945"/>
    </row>
    <row r="281" spans="3:66">
      <c r="C281" s="841" t="s">
        <v>236</v>
      </c>
      <c r="D281" s="842" t="s">
        <v>56</v>
      </c>
      <c r="E281" s="842">
        <v>2353</v>
      </c>
      <c r="F281" s="829">
        <v>400</v>
      </c>
      <c r="G281" s="830">
        <v>2025</v>
      </c>
      <c r="H281" s="830">
        <v>5</v>
      </c>
      <c r="I281" s="830">
        <v>2030</v>
      </c>
      <c r="J281" s="830">
        <v>100</v>
      </c>
      <c r="K281" s="843">
        <v>2969.7407593515823</v>
      </c>
      <c r="L281" s="843">
        <v>0.57999999999999996</v>
      </c>
      <c r="M281" s="844">
        <v>0</v>
      </c>
      <c r="N281" s="844">
        <v>0</v>
      </c>
      <c r="O281" s="845">
        <v>20.2</v>
      </c>
      <c r="P281" s="844">
        <v>0.45</v>
      </c>
      <c r="Q281" s="845">
        <v>144.16217278405739</v>
      </c>
      <c r="R281" s="829" t="s">
        <v>23</v>
      </c>
      <c r="S281" s="836">
        <v>0.8</v>
      </c>
      <c r="T281" s="836">
        <v>0.02</v>
      </c>
      <c r="U281" s="846">
        <v>0.04</v>
      </c>
      <c r="V281" s="847" t="s">
        <v>23</v>
      </c>
      <c r="W281" s="848">
        <v>0</v>
      </c>
      <c r="X281" s="848">
        <v>0</v>
      </c>
      <c r="Y281" s="849">
        <v>0</v>
      </c>
      <c r="Z281" s="850">
        <v>0</v>
      </c>
      <c r="AD281" s="952" t="s">
        <v>56</v>
      </c>
      <c r="AE281" s="947">
        <v>2353</v>
      </c>
      <c r="AF281" s="923">
        <v>2969.7407593515823</v>
      </c>
      <c r="AG281" s="923">
        <v>144.16217278405739</v>
      </c>
      <c r="AH281" s="948">
        <v>2.5819999999999999E-2</v>
      </c>
      <c r="AI281" s="937">
        <v>80.40097370774221</v>
      </c>
      <c r="AJ281" s="937">
        <v>20.2</v>
      </c>
      <c r="AK281" s="792">
        <v>2.617264731564849E-2</v>
      </c>
      <c r="AL281" s="923">
        <v>0.52868747577609954</v>
      </c>
      <c r="AM281" s="923">
        <v>0</v>
      </c>
      <c r="AN281" s="937">
        <v>20.728687475776098</v>
      </c>
      <c r="AO281" s="937">
        <v>101.12966118351831</v>
      </c>
      <c r="AP281" s="792">
        <v>0.16666666666666666</v>
      </c>
      <c r="AQ281" s="937">
        <v>69.266891221587883</v>
      </c>
      <c r="AR281" s="886">
        <v>0.8</v>
      </c>
      <c r="AS281" s="923">
        <v>0</v>
      </c>
      <c r="AT281" s="923">
        <v>0</v>
      </c>
      <c r="AU281" s="949">
        <v>0.57999999999999996</v>
      </c>
      <c r="AV281" s="944">
        <v>0</v>
      </c>
      <c r="AW281" s="923">
        <v>0</v>
      </c>
      <c r="AX281" s="23">
        <v>0</v>
      </c>
      <c r="AY281" s="937">
        <v>69.846891221587882</v>
      </c>
      <c r="AZ281" s="986">
        <v>-43.813846545502109</v>
      </c>
      <c r="BA281" s="950">
        <v>69.846891221587882</v>
      </c>
      <c r="BB281" s="951">
        <v>101.12966118351831</v>
      </c>
      <c r="BL281" s="887"/>
      <c r="BN281" s="945"/>
    </row>
    <row r="282" spans="3:66">
      <c r="C282" s="841" t="s">
        <v>237</v>
      </c>
      <c r="D282" s="842" t="s">
        <v>66</v>
      </c>
      <c r="E282" s="842">
        <v>2814</v>
      </c>
      <c r="F282" s="829">
        <v>400</v>
      </c>
      <c r="G282" s="830">
        <v>2025</v>
      </c>
      <c r="H282" s="830">
        <v>5</v>
      </c>
      <c r="I282" s="830">
        <v>2030</v>
      </c>
      <c r="J282" s="830">
        <v>100</v>
      </c>
      <c r="K282" s="843">
        <v>2940.9083247947706</v>
      </c>
      <c r="L282" s="843">
        <v>0.57999999999999996</v>
      </c>
      <c r="M282" s="844">
        <v>0</v>
      </c>
      <c r="N282" s="844">
        <v>0</v>
      </c>
      <c r="O282" s="845">
        <v>20.2</v>
      </c>
      <c r="P282" s="844">
        <v>0.45</v>
      </c>
      <c r="Q282" s="845">
        <v>144.16217278405739</v>
      </c>
      <c r="R282" s="829" t="s">
        <v>23</v>
      </c>
      <c r="S282" s="836">
        <v>0.8</v>
      </c>
      <c r="T282" s="836">
        <v>0.02</v>
      </c>
      <c r="U282" s="846">
        <v>0.04</v>
      </c>
      <c r="V282" s="847" t="s">
        <v>23</v>
      </c>
      <c r="W282" s="848">
        <v>0</v>
      </c>
      <c r="X282" s="848">
        <v>0</v>
      </c>
      <c r="Y282" s="849">
        <v>0</v>
      </c>
      <c r="Z282" s="850">
        <v>0</v>
      </c>
      <c r="AD282" s="952" t="s">
        <v>66</v>
      </c>
      <c r="AE282" s="947">
        <v>2814</v>
      </c>
      <c r="AF282" s="923">
        <v>2940.9083247947706</v>
      </c>
      <c r="AG282" s="923">
        <v>144.16217278405739</v>
      </c>
      <c r="AH282" s="948">
        <v>2.5819999999999999E-2</v>
      </c>
      <c r="AI282" s="937">
        <v>79.656520247485332</v>
      </c>
      <c r="AJ282" s="937">
        <v>20.2</v>
      </c>
      <c r="AK282" s="792">
        <v>2.617264731564849E-2</v>
      </c>
      <c r="AL282" s="923">
        <v>0.52868747577609954</v>
      </c>
      <c r="AM282" s="923">
        <v>0</v>
      </c>
      <c r="AN282" s="937">
        <v>20.728687475776098</v>
      </c>
      <c r="AO282" s="937">
        <v>100.38520772326143</v>
      </c>
      <c r="AP282" s="792">
        <v>0.16666666666666666</v>
      </c>
      <c r="AQ282" s="937">
        <v>68.756991591274968</v>
      </c>
      <c r="AR282" s="886">
        <v>0.8</v>
      </c>
      <c r="AS282" s="923">
        <v>0</v>
      </c>
      <c r="AT282" s="923">
        <v>0</v>
      </c>
      <c r="AU282" s="949">
        <v>0.57999999999999996</v>
      </c>
      <c r="AV282" s="944">
        <v>0</v>
      </c>
      <c r="AW282" s="923">
        <v>0</v>
      </c>
      <c r="AX282" s="23">
        <v>0</v>
      </c>
      <c r="AY282" s="937">
        <v>69.336991591274966</v>
      </c>
      <c r="AZ282" s="986">
        <v>-43.388469394574905</v>
      </c>
      <c r="BA282" s="950">
        <v>69.336991591274966</v>
      </c>
      <c r="BB282" s="951">
        <v>100.38520772326143</v>
      </c>
      <c r="BL282" s="887"/>
      <c r="BN282" s="945"/>
    </row>
    <row r="283" spans="3:66">
      <c r="C283" s="841" t="s">
        <v>61</v>
      </c>
      <c r="D283" s="842" t="s">
        <v>67</v>
      </c>
      <c r="E283" s="842">
        <v>4225</v>
      </c>
      <c r="F283" s="829">
        <v>400</v>
      </c>
      <c r="G283" s="830">
        <v>2025</v>
      </c>
      <c r="H283" s="830">
        <v>5</v>
      </c>
      <c r="I283" s="830">
        <v>2030</v>
      </c>
      <c r="J283" s="830">
        <v>100</v>
      </c>
      <c r="K283" s="843">
        <v>2969.7407593515823</v>
      </c>
      <c r="L283" s="843">
        <v>0.57999999999999996</v>
      </c>
      <c r="M283" s="844">
        <v>0</v>
      </c>
      <c r="N283" s="844">
        <v>0</v>
      </c>
      <c r="O283" s="845">
        <v>20.2</v>
      </c>
      <c r="P283" s="844">
        <v>0.45</v>
      </c>
      <c r="Q283" s="845">
        <v>144.16217278405739</v>
      </c>
      <c r="R283" s="829" t="s">
        <v>23</v>
      </c>
      <c r="S283" s="836">
        <v>0.8</v>
      </c>
      <c r="T283" s="836">
        <v>0.02</v>
      </c>
      <c r="U283" s="846">
        <v>0.04</v>
      </c>
      <c r="V283" s="847" t="s">
        <v>23</v>
      </c>
      <c r="W283" s="848">
        <v>0</v>
      </c>
      <c r="X283" s="848">
        <v>0</v>
      </c>
      <c r="Y283" s="849">
        <v>0</v>
      </c>
      <c r="Z283" s="850">
        <v>0</v>
      </c>
      <c r="AD283" s="952" t="s">
        <v>67</v>
      </c>
      <c r="AE283" s="947">
        <v>4225</v>
      </c>
      <c r="AF283" s="923">
        <v>2969.7407593515823</v>
      </c>
      <c r="AG283" s="923">
        <v>144.16217278405739</v>
      </c>
      <c r="AH283" s="948">
        <v>2.5819999999999999E-2</v>
      </c>
      <c r="AI283" s="937">
        <v>80.40097370774221</v>
      </c>
      <c r="AJ283" s="937">
        <v>20.2</v>
      </c>
      <c r="AK283" s="792">
        <v>2.617264731564849E-2</v>
      </c>
      <c r="AL283" s="923">
        <v>0.52868747577609954</v>
      </c>
      <c r="AM283" s="923">
        <v>0</v>
      </c>
      <c r="AN283" s="937">
        <v>20.728687475776098</v>
      </c>
      <c r="AO283" s="937">
        <v>101.12966118351831</v>
      </c>
      <c r="AP283" s="792">
        <v>0.16666666666666666</v>
      </c>
      <c r="AQ283" s="937">
        <v>69.266891221587883</v>
      </c>
      <c r="AR283" s="886">
        <v>0.8</v>
      </c>
      <c r="AS283" s="923">
        <v>0</v>
      </c>
      <c r="AT283" s="923">
        <v>0</v>
      </c>
      <c r="AU283" s="949">
        <v>0.57999999999999996</v>
      </c>
      <c r="AV283" s="944">
        <v>0</v>
      </c>
      <c r="AW283" s="923">
        <v>0</v>
      </c>
      <c r="AX283" s="23">
        <v>0</v>
      </c>
      <c r="AY283" s="937">
        <v>69.846891221587882</v>
      </c>
      <c r="AZ283" s="986">
        <v>-43.813846545502109</v>
      </c>
      <c r="BA283" s="950">
        <v>69.846891221587882</v>
      </c>
      <c r="BB283" s="951">
        <v>101.12966118351831</v>
      </c>
      <c r="BL283" s="887"/>
      <c r="BN283" s="945"/>
    </row>
    <row r="284" spans="3:66">
      <c r="C284" s="841" t="s">
        <v>238</v>
      </c>
      <c r="D284" s="842" t="s">
        <v>68</v>
      </c>
      <c r="E284" s="842">
        <v>6130</v>
      </c>
      <c r="F284" s="829">
        <v>400</v>
      </c>
      <c r="G284" s="830">
        <v>2025</v>
      </c>
      <c r="H284" s="830">
        <v>5</v>
      </c>
      <c r="I284" s="830">
        <v>2030</v>
      </c>
      <c r="J284" s="830">
        <v>100</v>
      </c>
      <c r="K284" s="843">
        <v>2854.411021124336</v>
      </c>
      <c r="L284" s="843">
        <v>0.57999999999999996</v>
      </c>
      <c r="M284" s="844">
        <v>0</v>
      </c>
      <c r="N284" s="844">
        <v>0</v>
      </c>
      <c r="O284" s="845">
        <v>20.2</v>
      </c>
      <c r="P284" s="844">
        <v>0.45</v>
      </c>
      <c r="Q284" s="845">
        <v>144.16217278405739</v>
      </c>
      <c r="R284" s="829" t="s">
        <v>23</v>
      </c>
      <c r="S284" s="836">
        <v>0.8</v>
      </c>
      <c r="T284" s="836">
        <v>0.02</v>
      </c>
      <c r="U284" s="846">
        <v>0.04</v>
      </c>
      <c r="V284" s="847" t="s">
        <v>23</v>
      </c>
      <c r="W284" s="848">
        <v>0</v>
      </c>
      <c r="X284" s="848">
        <v>0</v>
      </c>
      <c r="Y284" s="849">
        <v>0</v>
      </c>
      <c r="Z284" s="850">
        <v>0</v>
      </c>
      <c r="AD284" s="952" t="s">
        <v>68</v>
      </c>
      <c r="AE284" s="947">
        <v>6130</v>
      </c>
      <c r="AF284" s="923">
        <v>2854.411021124336</v>
      </c>
      <c r="AG284" s="923">
        <v>144.16217278405739</v>
      </c>
      <c r="AH284" s="948">
        <v>2.5819999999999999E-2</v>
      </c>
      <c r="AI284" s="937">
        <v>77.423159866714713</v>
      </c>
      <c r="AJ284" s="937">
        <v>20.2</v>
      </c>
      <c r="AK284" s="792">
        <v>2.617264731564849E-2</v>
      </c>
      <c r="AL284" s="923">
        <v>0.52868747577609954</v>
      </c>
      <c r="AM284" s="923">
        <v>0</v>
      </c>
      <c r="AN284" s="937">
        <v>20.728687475776098</v>
      </c>
      <c r="AO284" s="937">
        <v>98.151847342490811</v>
      </c>
      <c r="AP284" s="792">
        <v>0.16666666666666666</v>
      </c>
      <c r="AQ284" s="937">
        <v>67.227292700336179</v>
      </c>
      <c r="AR284" s="886">
        <v>0.8</v>
      </c>
      <c r="AS284" s="923">
        <v>0</v>
      </c>
      <c r="AT284" s="923">
        <v>0</v>
      </c>
      <c r="AU284" s="949">
        <v>0.57999999999999996</v>
      </c>
      <c r="AV284" s="944">
        <v>0</v>
      </c>
      <c r="AW284" s="923">
        <v>0</v>
      </c>
      <c r="AX284" s="23">
        <v>0</v>
      </c>
      <c r="AY284" s="937">
        <v>67.807292700336177</v>
      </c>
      <c r="AZ284" s="986">
        <v>-42.112337941793292</v>
      </c>
      <c r="BA284" s="950">
        <v>67.807292700336177</v>
      </c>
      <c r="BB284" s="951">
        <v>98.151847342490811</v>
      </c>
      <c r="BL284" s="887"/>
      <c r="BN284" s="945"/>
    </row>
    <row r="285" spans="3:66">
      <c r="C285" s="826" t="s">
        <v>22</v>
      </c>
      <c r="D285" s="827" t="s">
        <v>124</v>
      </c>
      <c r="E285" s="827" t="s">
        <v>19</v>
      </c>
      <c r="F285" s="852">
        <v>400</v>
      </c>
      <c r="G285" s="853">
        <v>2025</v>
      </c>
      <c r="H285" s="854">
        <v>5</v>
      </c>
      <c r="I285" s="855">
        <v>2030</v>
      </c>
      <c r="J285" s="853">
        <v>100</v>
      </c>
      <c r="K285" s="856">
        <v>3537.4133152012569</v>
      </c>
      <c r="L285" s="856">
        <v>0.57999999999999996</v>
      </c>
      <c r="M285" s="857">
        <v>0</v>
      </c>
      <c r="N285" s="857">
        <v>0</v>
      </c>
      <c r="O285" s="858">
        <v>20.2</v>
      </c>
      <c r="P285" s="857">
        <v>0.45</v>
      </c>
      <c r="Q285" s="858">
        <v>176.87066576006285</v>
      </c>
      <c r="R285" s="852" t="s">
        <v>23</v>
      </c>
      <c r="S285" s="859">
        <v>0.8</v>
      </c>
      <c r="T285" s="859">
        <v>0.02</v>
      </c>
      <c r="U285" s="860">
        <v>0.04</v>
      </c>
      <c r="V285" s="861" t="s">
        <v>23</v>
      </c>
      <c r="W285" s="862">
        <v>0</v>
      </c>
      <c r="X285" s="862">
        <v>0</v>
      </c>
      <c r="Y285" s="863">
        <v>0</v>
      </c>
      <c r="Z285" s="696">
        <v>0</v>
      </c>
      <c r="AD285" s="946" t="s">
        <v>124</v>
      </c>
      <c r="AE285" s="947" t="s">
        <v>19</v>
      </c>
      <c r="AF285" s="923">
        <v>3537.4133152012569</v>
      </c>
      <c r="AG285" s="923">
        <v>176.87066576006285</v>
      </c>
      <c r="AH285" s="948">
        <v>2.5819999999999999E-2</v>
      </c>
      <c r="AI285" s="937">
        <v>95.902812388421268</v>
      </c>
      <c r="AJ285" s="937">
        <v>20.2</v>
      </c>
      <c r="AK285" s="792">
        <v>2.617264731564849E-2</v>
      </c>
      <c r="AL285" s="923">
        <v>0.52868747577609954</v>
      </c>
      <c r="AM285" s="923">
        <v>0</v>
      </c>
      <c r="AN285" s="937">
        <v>20.728687475776098</v>
      </c>
      <c r="AO285" s="937">
        <v>116.63149986419737</v>
      </c>
      <c r="AP285" s="792">
        <v>0.41666666666666669</v>
      </c>
      <c r="AQ285" s="937">
        <v>31.953835579232155</v>
      </c>
      <c r="AR285" s="886">
        <v>0.8</v>
      </c>
      <c r="AS285" s="923">
        <v>0</v>
      </c>
      <c r="AT285" s="923">
        <v>0</v>
      </c>
      <c r="AU285" s="949">
        <v>0.57999999999999996</v>
      </c>
      <c r="AV285" s="944">
        <v>0</v>
      </c>
      <c r="AW285" s="923">
        <v>0</v>
      </c>
      <c r="AX285" s="23">
        <v>0</v>
      </c>
      <c r="AY285" s="937">
        <v>32.533835579232154</v>
      </c>
      <c r="AZ285" s="986">
        <v>-20.875584331352073</v>
      </c>
      <c r="BA285" s="950">
        <v>32.533835579232154</v>
      </c>
      <c r="BB285" s="951">
        <v>116.63149986419737</v>
      </c>
      <c r="BL285" s="887"/>
      <c r="BN285" s="945"/>
    </row>
    <row r="286" spans="3:66">
      <c r="C286" s="841" t="s">
        <v>234</v>
      </c>
      <c r="D286" s="842" t="s">
        <v>64</v>
      </c>
      <c r="E286" s="842">
        <v>19</v>
      </c>
      <c r="F286" s="829">
        <v>400</v>
      </c>
      <c r="G286" s="830">
        <v>2025</v>
      </c>
      <c r="H286" s="830">
        <v>5</v>
      </c>
      <c r="I286" s="830">
        <v>2030</v>
      </c>
      <c r="J286" s="830">
        <v>100</v>
      </c>
      <c r="K286" s="843">
        <v>3749.6581141133324</v>
      </c>
      <c r="L286" s="843">
        <v>0.57999999999999996</v>
      </c>
      <c r="M286" s="844">
        <v>0</v>
      </c>
      <c r="N286" s="844">
        <v>0</v>
      </c>
      <c r="O286" s="845">
        <v>20.2</v>
      </c>
      <c r="P286" s="844">
        <v>0.45</v>
      </c>
      <c r="Q286" s="845">
        <v>176.87066576006285</v>
      </c>
      <c r="R286" s="829" t="s">
        <v>23</v>
      </c>
      <c r="S286" s="836">
        <v>0.8</v>
      </c>
      <c r="T286" s="836">
        <v>0.02</v>
      </c>
      <c r="U286" s="846">
        <v>0.04</v>
      </c>
      <c r="V286" s="847" t="s">
        <v>23</v>
      </c>
      <c r="W286" s="848">
        <v>0</v>
      </c>
      <c r="X286" s="848">
        <v>0</v>
      </c>
      <c r="Y286" s="849">
        <v>0</v>
      </c>
      <c r="Z286" s="850">
        <v>0</v>
      </c>
      <c r="AD286" s="952" t="s">
        <v>64</v>
      </c>
      <c r="AE286" s="947">
        <v>19</v>
      </c>
      <c r="AF286" s="923">
        <v>3749.6581141133324</v>
      </c>
      <c r="AG286" s="923">
        <v>176.87066576006285</v>
      </c>
      <c r="AH286" s="948">
        <v>2.5819999999999999E-2</v>
      </c>
      <c r="AI286" s="937">
        <v>101.38297309633106</v>
      </c>
      <c r="AJ286" s="937">
        <v>20.2</v>
      </c>
      <c r="AK286" s="792">
        <v>2.617264731564849E-2</v>
      </c>
      <c r="AL286" s="923">
        <v>0.52868747577609954</v>
      </c>
      <c r="AM286" s="923">
        <v>0</v>
      </c>
      <c r="AN286" s="937">
        <v>20.728687475776098</v>
      </c>
      <c r="AO286" s="937">
        <v>122.11166057210716</v>
      </c>
      <c r="AP286" s="792">
        <v>0.41666666666666669</v>
      </c>
      <c r="AQ286" s="937">
        <v>33.455249471810184</v>
      </c>
      <c r="AR286" s="886">
        <v>0.8</v>
      </c>
      <c r="AS286" s="923">
        <v>0</v>
      </c>
      <c r="AT286" s="923">
        <v>0</v>
      </c>
      <c r="AU286" s="949">
        <v>0.57999999999999996</v>
      </c>
      <c r="AV286" s="944">
        <v>0</v>
      </c>
      <c r="AW286" s="923">
        <v>0</v>
      </c>
      <c r="AX286" s="23">
        <v>0</v>
      </c>
      <c r="AY286" s="937">
        <v>34.035249471810182</v>
      </c>
      <c r="AZ286" s="986">
        <v>-22.128119391233199</v>
      </c>
      <c r="BA286" s="950">
        <v>34.035249471810182</v>
      </c>
      <c r="BB286" s="951">
        <v>122.11166057210716</v>
      </c>
      <c r="BL286" s="887"/>
      <c r="BN286" s="945"/>
    </row>
    <row r="287" spans="3:66">
      <c r="C287" s="841" t="s">
        <v>235</v>
      </c>
      <c r="D287" s="842" t="s">
        <v>65</v>
      </c>
      <c r="E287" s="842">
        <v>497</v>
      </c>
      <c r="F287" s="829">
        <v>400</v>
      </c>
      <c r="G287" s="830">
        <v>2025</v>
      </c>
      <c r="H287" s="830">
        <v>5</v>
      </c>
      <c r="I287" s="830">
        <v>2030</v>
      </c>
      <c r="J287" s="830">
        <v>100</v>
      </c>
      <c r="K287" s="843">
        <v>3820.4063804173575</v>
      </c>
      <c r="L287" s="843">
        <v>0.57999999999999996</v>
      </c>
      <c r="M287" s="844">
        <v>0</v>
      </c>
      <c r="N287" s="844">
        <v>0</v>
      </c>
      <c r="O287" s="845">
        <v>20.2</v>
      </c>
      <c r="P287" s="844">
        <v>0.45</v>
      </c>
      <c r="Q287" s="845">
        <v>176.87066576006285</v>
      </c>
      <c r="R287" s="829" t="s">
        <v>23</v>
      </c>
      <c r="S287" s="836">
        <v>0.8</v>
      </c>
      <c r="T287" s="836">
        <v>0.02</v>
      </c>
      <c r="U287" s="846">
        <v>0.04</v>
      </c>
      <c r="V287" s="847" t="s">
        <v>23</v>
      </c>
      <c r="W287" s="848">
        <v>0</v>
      </c>
      <c r="X287" s="848">
        <v>0</v>
      </c>
      <c r="Y287" s="849">
        <v>0</v>
      </c>
      <c r="Z287" s="850">
        <v>0</v>
      </c>
      <c r="AD287" s="952" t="s">
        <v>65</v>
      </c>
      <c r="AE287" s="947">
        <v>497</v>
      </c>
      <c r="AF287" s="923">
        <v>3820.4063804173575</v>
      </c>
      <c r="AG287" s="923">
        <v>176.87066576006285</v>
      </c>
      <c r="AH287" s="948">
        <v>2.5819999999999999E-2</v>
      </c>
      <c r="AI287" s="937">
        <v>103.20969333230099</v>
      </c>
      <c r="AJ287" s="937">
        <v>20.2</v>
      </c>
      <c r="AK287" s="792">
        <v>2.617264731564849E-2</v>
      </c>
      <c r="AL287" s="923">
        <v>0.52868747577609954</v>
      </c>
      <c r="AM287" s="923">
        <v>0</v>
      </c>
      <c r="AN287" s="937">
        <v>20.728687475776098</v>
      </c>
      <c r="AO287" s="937">
        <v>123.93838080807708</v>
      </c>
      <c r="AP287" s="792">
        <v>0.41666666666666669</v>
      </c>
      <c r="AQ287" s="937">
        <v>33.955720769336189</v>
      </c>
      <c r="AR287" s="886">
        <v>0.8</v>
      </c>
      <c r="AS287" s="923">
        <v>0</v>
      </c>
      <c r="AT287" s="923">
        <v>0</v>
      </c>
      <c r="AU287" s="949">
        <v>0.57999999999999996</v>
      </c>
      <c r="AV287" s="944">
        <v>0</v>
      </c>
      <c r="AW287" s="923">
        <v>0</v>
      </c>
      <c r="AX287" s="23">
        <v>0</v>
      </c>
      <c r="AY287" s="937">
        <v>34.535720769336187</v>
      </c>
      <c r="AZ287" s="986">
        <v>-22.545631077860243</v>
      </c>
      <c r="BA287" s="950">
        <v>34.535720769336187</v>
      </c>
      <c r="BB287" s="951">
        <v>123.93838080807708</v>
      </c>
      <c r="BL287" s="887"/>
      <c r="BN287" s="945"/>
    </row>
    <row r="288" spans="3:66">
      <c r="C288" s="841" t="s">
        <v>236</v>
      </c>
      <c r="D288" s="842" t="s">
        <v>56</v>
      </c>
      <c r="E288" s="842">
        <v>2353</v>
      </c>
      <c r="F288" s="829">
        <v>400</v>
      </c>
      <c r="G288" s="830">
        <v>2025</v>
      </c>
      <c r="H288" s="830">
        <v>5</v>
      </c>
      <c r="I288" s="830">
        <v>2030</v>
      </c>
      <c r="J288" s="830">
        <v>100</v>
      </c>
      <c r="K288" s="843">
        <v>3643.5357146572946</v>
      </c>
      <c r="L288" s="843">
        <v>0.57999999999999996</v>
      </c>
      <c r="M288" s="844">
        <v>0</v>
      </c>
      <c r="N288" s="844">
        <v>0</v>
      </c>
      <c r="O288" s="845">
        <v>20.2</v>
      </c>
      <c r="P288" s="844">
        <v>0.45</v>
      </c>
      <c r="Q288" s="845">
        <v>176.87066576006285</v>
      </c>
      <c r="R288" s="829" t="s">
        <v>23</v>
      </c>
      <c r="S288" s="836">
        <v>0.8</v>
      </c>
      <c r="T288" s="836">
        <v>0.02</v>
      </c>
      <c r="U288" s="846">
        <v>0.04</v>
      </c>
      <c r="V288" s="847" t="s">
        <v>23</v>
      </c>
      <c r="W288" s="848">
        <v>0</v>
      </c>
      <c r="X288" s="848">
        <v>0</v>
      </c>
      <c r="Y288" s="849">
        <v>0</v>
      </c>
      <c r="Z288" s="850">
        <v>0</v>
      </c>
      <c r="AD288" s="952" t="s">
        <v>56</v>
      </c>
      <c r="AE288" s="947">
        <v>2353</v>
      </c>
      <c r="AF288" s="923">
        <v>3643.5357146572946</v>
      </c>
      <c r="AG288" s="923">
        <v>176.87066576006285</v>
      </c>
      <c r="AH288" s="948">
        <v>2.5819999999999999E-2</v>
      </c>
      <c r="AI288" s="937">
        <v>98.642892742376162</v>
      </c>
      <c r="AJ288" s="937">
        <v>20.2</v>
      </c>
      <c r="AK288" s="792">
        <v>2.617264731564849E-2</v>
      </c>
      <c r="AL288" s="923">
        <v>0.52868747577609954</v>
      </c>
      <c r="AM288" s="923">
        <v>0</v>
      </c>
      <c r="AN288" s="937">
        <v>20.728687475776098</v>
      </c>
      <c r="AO288" s="937">
        <v>119.37158021815226</v>
      </c>
      <c r="AP288" s="792">
        <v>0.41666666666666669</v>
      </c>
      <c r="AQ288" s="937">
        <v>32.704542525521163</v>
      </c>
      <c r="AR288" s="886">
        <v>0.8</v>
      </c>
      <c r="AS288" s="923">
        <v>0</v>
      </c>
      <c r="AT288" s="923">
        <v>0</v>
      </c>
      <c r="AU288" s="949">
        <v>0.57999999999999996</v>
      </c>
      <c r="AV288" s="944">
        <v>0</v>
      </c>
      <c r="AW288" s="923">
        <v>0</v>
      </c>
      <c r="AX288" s="23">
        <v>0</v>
      </c>
      <c r="AY288" s="937">
        <v>33.284542525521161</v>
      </c>
      <c r="AZ288" s="986">
        <v>-21.501851861292636</v>
      </c>
      <c r="BA288" s="950">
        <v>33.284542525521161</v>
      </c>
      <c r="BB288" s="951">
        <v>119.37158021815226</v>
      </c>
      <c r="BL288" s="887"/>
      <c r="BN288" s="945"/>
    </row>
    <row r="289" spans="3:66">
      <c r="C289" s="841" t="s">
        <v>237</v>
      </c>
      <c r="D289" s="842" t="s">
        <v>66</v>
      </c>
      <c r="E289" s="842">
        <v>2814</v>
      </c>
      <c r="F289" s="829">
        <v>400</v>
      </c>
      <c r="G289" s="830">
        <v>2025</v>
      </c>
      <c r="H289" s="830">
        <v>5</v>
      </c>
      <c r="I289" s="830">
        <v>2030</v>
      </c>
      <c r="J289" s="830">
        <v>100</v>
      </c>
      <c r="K289" s="843">
        <v>3608.1615815052819</v>
      </c>
      <c r="L289" s="843">
        <v>0.57999999999999996</v>
      </c>
      <c r="M289" s="844">
        <v>0</v>
      </c>
      <c r="N289" s="844">
        <v>0</v>
      </c>
      <c r="O289" s="845">
        <v>20.2</v>
      </c>
      <c r="P289" s="844">
        <v>0.45</v>
      </c>
      <c r="Q289" s="845">
        <v>176.87066576006285</v>
      </c>
      <c r="R289" s="829" t="s">
        <v>23</v>
      </c>
      <c r="S289" s="836">
        <v>0.8</v>
      </c>
      <c r="T289" s="836">
        <v>0.02</v>
      </c>
      <c r="U289" s="846">
        <v>0.04</v>
      </c>
      <c r="V289" s="847" t="s">
        <v>23</v>
      </c>
      <c r="W289" s="848">
        <v>0</v>
      </c>
      <c r="X289" s="848">
        <v>0</v>
      </c>
      <c r="Y289" s="849">
        <v>0</v>
      </c>
      <c r="Z289" s="850">
        <v>0</v>
      </c>
      <c r="AD289" s="952" t="s">
        <v>66</v>
      </c>
      <c r="AE289" s="947">
        <v>2814</v>
      </c>
      <c r="AF289" s="923">
        <v>3608.1615815052819</v>
      </c>
      <c r="AG289" s="923">
        <v>176.87066576006285</v>
      </c>
      <c r="AH289" s="948">
        <v>2.5819999999999999E-2</v>
      </c>
      <c r="AI289" s="937">
        <v>97.729532624391197</v>
      </c>
      <c r="AJ289" s="937">
        <v>20.2</v>
      </c>
      <c r="AK289" s="792">
        <v>2.617264731564849E-2</v>
      </c>
      <c r="AL289" s="923">
        <v>0.52868747577609954</v>
      </c>
      <c r="AM289" s="923">
        <v>0</v>
      </c>
      <c r="AN289" s="937">
        <v>20.728687475776098</v>
      </c>
      <c r="AO289" s="937">
        <v>118.4582201001673</v>
      </c>
      <c r="AP289" s="792">
        <v>0.41666666666666669</v>
      </c>
      <c r="AQ289" s="937">
        <v>32.45430687675816</v>
      </c>
      <c r="AR289" s="886">
        <v>0.8</v>
      </c>
      <c r="AS289" s="923">
        <v>0</v>
      </c>
      <c r="AT289" s="923">
        <v>0</v>
      </c>
      <c r="AU289" s="949">
        <v>0.57999999999999996</v>
      </c>
      <c r="AV289" s="944">
        <v>0</v>
      </c>
      <c r="AW289" s="923">
        <v>0</v>
      </c>
      <c r="AX289" s="23">
        <v>0</v>
      </c>
      <c r="AY289" s="937">
        <v>33.034306876758158</v>
      </c>
      <c r="AZ289" s="986">
        <v>-21.293096017979117</v>
      </c>
      <c r="BA289" s="950">
        <v>33.034306876758158</v>
      </c>
      <c r="BB289" s="951">
        <v>118.4582201001673</v>
      </c>
      <c r="BL289" s="887"/>
      <c r="BN289" s="945"/>
    </row>
    <row r="290" spans="3:66">
      <c r="C290" s="841" t="s">
        <v>61</v>
      </c>
      <c r="D290" s="842" t="s">
        <v>67</v>
      </c>
      <c r="E290" s="842">
        <v>4225</v>
      </c>
      <c r="F290" s="829">
        <v>400</v>
      </c>
      <c r="G290" s="830">
        <v>2025</v>
      </c>
      <c r="H290" s="830">
        <v>5</v>
      </c>
      <c r="I290" s="830">
        <v>2030</v>
      </c>
      <c r="J290" s="830">
        <v>100</v>
      </c>
      <c r="K290" s="843">
        <v>3643.5357146572946</v>
      </c>
      <c r="L290" s="843">
        <v>0.57999999999999996</v>
      </c>
      <c r="M290" s="844">
        <v>0</v>
      </c>
      <c r="N290" s="844">
        <v>0</v>
      </c>
      <c r="O290" s="845">
        <v>20.2</v>
      </c>
      <c r="P290" s="844">
        <v>0.45</v>
      </c>
      <c r="Q290" s="845">
        <v>176.87066576006285</v>
      </c>
      <c r="R290" s="829" t="s">
        <v>23</v>
      </c>
      <c r="S290" s="836">
        <v>0.8</v>
      </c>
      <c r="T290" s="836">
        <v>0.02</v>
      </c>
      <c r="U290" s="846">
        <v>0.04</v>
      </c>
      <c r="V290" s="847" t="s">
        <v>23</v>
      </c>
      <c r="W290" s="848">
        <v>0</v>
      </c>
      <c r="X290" s="848">
        <v>0</v>
      </c>
      <c r="Y290" s="849">
        <v>0</v>
      </c>
      <c r="Z290" s="850">
        <v>0</v>
      </c>
      <c r="AD290" s="952" t="s">
        <v>67</v>
      </c>
      <c r="AE290" s="947">
        <v>4225</v>
      </c>
      <c r="AF290" s="923">
        <v>3643.5357146572946</v>
      </c>
      <c r="AG290" s="923">
        <v>176.87066576006285</v>
      </c>
      <c r="AH290" s="948">
        <v>2.5819999999999999E-2</v>
      </c>
      <c r="AI290" s="937">
        <v>98.642892742376162</v>
      </c>
      <c r="AJ290" s="937">
        <v>20.2</v>
      </c>
      <c r="AK290" s="792">
        <v>2.617264731564849E-2</v>
      </c>
      <c r="AL290" s="923">
        <v>0.52868747577609954</v>
      </c>
      <c r="AM290" s="923">
        <v>0</v>
      </c>
      <c r="AN290" s="937">
        <v>20.728687475776098</v>
      </c>
      <c r="AO290" s="937">
        <v>119.37158021815226</v>
      </c>
      <c r="AP290" s="792">
        <v>0.41666666666666669</v>
      </c>
      <c r="AQ290" s="937">
        <v>32.704542525521163</v>
      </c>
      <c r="AR290" s="886">
        <v>0.8</v>
      </c>
      <c r="AS290" s="923">
        <v>0</v>
      </c>
      <c r="AT290" s="923">
        <v>0</v>
      </c>
      <c r="AU290" s="949">
        <v>0.57999999999999996</v>
      </c>
      <c r="AV290" s="944">
        <v>0</v>
      </c>
      <c r="AW290" s="923">
        <v>0</v>
      </c>
      <c r="AX290" s="23">
        <v>0</v>
      </c>
      <c r="AY290" s="937">
        <v>33.284542525521161</v>
      </c>
      <c r="AZ290" s="986">
        <v>-21.501851861292636</v>
      </c>
      <c r="BA290" s="950">
        <v>33.284542525521161</v>
      </c>
      <c r="BB290" s="951">
        <v>119.37158021815226</v>
      </c>
      <c r="BL290" s="887"/>
      <c r="BN290" s="945"/>
    </row>
    <row r="291" spans="3:66">
      <c r="C291" s="841" t="s">
        <v>238</v>
      </c>
      <c r="D291" s="842" t="s">
        <v>68</v>
      </c>
      <c r="E291" s="842">
        <v>6130</v>
      </c>
      <c r="F291" s="829">
        <v>400</v>
      </c>
      <c r="G291" s="830">
        <v>2025</v>
      </c>
      <c r="H291" s="830">
        <v>5</v>
      </c>
      <c r="I291" s="830">
        <v>2030</v>
      </c>
      <c r="J291" s="830">
        <v>100</v>
      </c>
      <c r="K291" s="843">
        <v>3502.0391820492441</v>
      </c>
      <c r="L291" s="843">
        <v>0.57999999999999996</v>
      </c>
      <c r="M291" s="844">
        <v>0</v>
      </c>
      <c r="N291" s="844">
        <v>0</v>
      </c>
      <c r="O291" s="845">
        <v>20.2</v>
      </c>
      <c r="P291" s="844">
        <v>0.45</v>
      </c>
      <c r="Q291" s="845">
        <v>176.87066576006285</v>
      </c>
      <c r="R291" s="829" t="s">
        <v>23</v>
      </c>
      <c r="S291" s="836">
        <v>0.8</v>
      </c>
      <c r="T291" s="836">
        <v>0.02</v>
      </c>
      <c r="U291" s="846">
        <v>0.04</v>
      </c>
      <c r="V291" s="847" t="s">
        <v>23</v>
      </c>
      <c r="W291" s="848">
        <v>0</v>
      </c>
      <c r="X291" s="848">
        <v>0</v>
      </c>
      <c r="Y291" s="849">
        <v>0</v>
      </c>
      <c r="Z291" s="850">
        <v>0</v>
      </c>
      <c r="AD291" s="952" t="s">
        <v>68</v>
      </c>
      <c r="AE291" s="947">
        <v>6130</v>
      </c>
      <c r="AF291" s="923">
        <v>3502.0391820492441</v>
      </c>
      <c r="AG291" s="923">
        <v>176.87066576006285</v>
      </c>
      <c r="AH291" s="948">
        <v>2.5819999999999999E-2</v>
      </c>
      <c r="AI291" s="937">
        <v>94.989452270436303</v>
      </c>
      <c r="AJ291" s="937">
        <v>20.2</v>
      </c>
      <c r="AK291" s="792">
        <v>2.617264731564849E-2</v>
      </c>
      <c r="AL291" s="923">
        <v>0.52868747577609954</v>
      </c>
      <c r="AM291" s="923">
        <v>0</v>
      </c>
      <c r="AN291" s="937">
        <v>20.728687475776098</v>
      </c>
      <c r="AO291" s="937">
        <v>115.7181397462124</v>
      </c>
      <c r="AP291" s="792">
        <v>0.41666666666666669</v>
      </c>
      <c r="AQ291" s="937">
        <v>31.703599930469146</v>
      </c>
      <c r="AR291" s="886">
        <v>0.8</v>
      </c>
      <c r="AS291" s="923">
        <v>0</v>
      </c>
      <c r="AT291" s="923">
        <v>0</v>
      </c>
      <c r="AU291" s="949">
        <v>0.57999999999999996</v>
      </c>
      <c r="AV291" s="944">
        <v>0</v>
      </c>
      <c r="AW291" s="923">
        <v>0</v>
      </c>
      <c r="AX291" s="23">
        <v>0</v>
      </c>
      <c r="AY291" s="937">
        <v>32.283599930469144</v>
      </c>
      <c r="AZ291" s="986">
        <v>-20.666828488038551</v>
      </c>
      <c r="BA291" s="950">
        <v>32.283599930469144</v>
      </c>
      <c r="BB291" s="951">
        <v>115.7181397462124</v>
      </c>
      <c r="BL291" s="887"/>
      <c r="BN291" s="945"/>
    </row>
    <row r="292" spans="3:66">
      <c r="C292" s="826" t="s">
        <v>22</v>
      </c>
      <c r="D292" s="827" t="s">
        <v>125</v>
      </c>
      <c r="E292" s="827" t="s">
        <v>19</v>
      </c>
      <c r="F292" s="852">
        <v>100</v>
      </c>
      <c r="G292" s="853">
        <v>2026</v>
      </c>
      <c r="H292" s="854">
        <v>5</v>
      </c>
      <c r="I292" s="855">
        <v>2031</v>
      </c>
      <c r="J292" s="853">
        <v>60</v>
      </c>
      <c r="K292" s="856">
        <v>6173.760755101147</v>
      </c>
      <c r="L292" s="856">
        <v>0.7</v>
      </c>
      <c r="M292" s="857">
        <v>0</v>
      </c>
      <c r="N292" s="857">
        <v>0</v>
      </c>
      <c r="O292" s="858">
        <v>2</v>
      </c>
      <c r="P292" s="857">
        <v>0</v>
      </c>
      <c r="Q292" s="858">
        <v>60</v>
      </c>
      <c r="R292" s="852" t="s">
        <v>23</v>
      </c>
      <c r="S292" s="859">
        <v>0.55000000000000004</v>
      </c>
      <c r="T292" s="859">
        <v>0.02</v>
      </c>
      <c r="U292" s="860">
        <v>0.03</v>
      </c>
      <c r="V292" s="861" t="s">
        <v>23</v>
      </c>
      <c r="W292" s="862">
        <v>0</v>
      </c>
      <c r="X292" s="862">
        <v>0</v>
      </c>
      <c r="Y292" s="863">
        <v>0</v>
      </c>
      <c r="Z292" s="696">
        <v>0</v>
      </c>
      <c r="AD292" s="946" t="s">
        <v>125</v>
      </c>
      <c r="AE292" s="947" t="s">
        <v>19</v>
      </c>
      <c r="AF292" s="923">
        <v>6173.760755101147</v>
      </c>
      <c r="AG292" s="923">
        <v>60</v>
      </c>
      <c r="AH292" s="948">
        <v>2.7890000000000002E-2</v>
      </c>
      <c r="AI292" s="937">
        <v>173.85958745977101</v>
      </c>
      <c r="AJ292" s="937">
        <v>2</v>
      </c>
      <c r="AK292" s="792">
        <v>2.617264731564849E-2</v>
      </c>
      <c r="AL292" s="923">
        <v>5.2345294631296981E-2</v>
      </c>
      <c r="AM292" s="923">
        <v>0</v>
      </c>
      <c r="AN292" s="937">
        <v>2.052345294631297</v>
      </c>
      <c r="AO292" s="937">
        <v>175.9119327544023</v>
      </c>
      <c r="AP292" s="792">
        <v>0.35483870967741932</v>
      </c>
      <c r="AQ292" s="937">
        <v>56.592672430328676</v>
      </c>
      <c r="AR292" s="886">
        <v>0.55000000000000004</v>
      </c>
      <c r="AS292" s="923">
        <v>0</v>
      </c>
      <c r="AT292" s="923">
        <v>0</v>
      </c>
      <c r="AU292" s="949">
        <v>0.7</v>
      </c>
      <c r="AV292" s="944">
        <v>0</v>
      </c>
      <c r="AW292" s="923">
        <v>0</v>
      </c>
      <c r="AX292" s="23">
        <v>0</v>
      </c>
      <c r="AY292" s="937">
        <v>57.292672430328679</v>
      </c>
      <c r="AZ292" s="986">
        <v>-45.483112910401665</v>
      </c>
      <c r="BA292" s="950">
        <v>57.292672430328679</v>
      </c>
      <c r="BB292" s="951">
        <v>175.9119327544023</v>
      </c>
      <c r="BL292" s="887"/>
      <c r="BN292" s="945"/>
    </row>
    <row r="293" spans="3:66">
      <c r="C293" s="841" t="s">
        <v>234</v>
      </c>
      <c r="D293" s="842" t="s">
        <v>64</v>
      </c>
      <c r="E293" s="842">
        <v>19</v>
      </c>
      <c r="F293" s="829">
        <v>100</v>
      </c>
      <c r="G293" s="830">
        <v>2026</v>
      </c>
      <c r="H293" s="830">
        <v>5</v>
      </c>
      <c r="I293" s="830">
        <v>2031</v>
      </c>
      <c r="J293" s="830">
        <v>60</v>
      </c>
      <c r="K293" s="843">
        <v>6544.1864004072158</v>
      </c>
      <c r="L293" s="843">
        <v>0.7</v>
      </c>
      <c r="M293" s="844">
        <v>0</v>
      </c>
      <c r="N293" s="844">
        <v>0</v>
      </c>
      <c r="O293" s="845">
        <v>2</v>
      </c>
      <c r="P293" s="844">
        <v>0</v>
      </c>
      <c r="Q293" s="845">
        <v>60</v>
      </c>
      <c r="R293" s="829" t="s">
        <v>23</v>
      </c>
      <c r="S293" s="836">
        <v>0.55000000000000004</v>
      </c>
      <c r="T293" s="836">
        <v>0.02</v>
      </c>
      <c r="U293" s="846">
        <v>0.03</v>
      </c>
      <c r="V293" s="847" t="s">
        <v>23</v>
      </c>
      <c r="W293" s="848">
        <v>0</v>
      </c>
      <c r="X293" s="848">
        <v>0</v>
      </c>
      <c r="Y293" s="849">
        <v>0</v>
      </c>
      <c r="Z293" s="850">
        <v>0</v>
      </c>
      <c r="AD293" s="952" t="s">
        <v>64</v>
      </c>
      <c r="AE293" s="947">
        <v>19</v>
      </c>
      <c r="AF293" s="923">
        <v>6544.1864004072158</v>
      </c>
      <c r="AG293" s="923">
        <v>60</v>
      </c>
      <c r="AH293" s="948">
        <v>2.7890000000000002E-2</v>
      </c>
      <c r="AI293" s="937">
        <v>184.19075870735725</v>
      </c>
      <c r="AJ293" s="937">
        <v>2</v>
      </c>
      <c r="AK293" s="792">
        <v>2.617264731564849E-2</v>
      </c>
      <c r="AL293" s="923">
        <v>5.2345294631296981E-2</v>
      </c>
      <c r="AM293" s="923">
        <v>0</v>
      </c>
      <c r="AN293" s="937">
        <v>2.052345294631297</v>
      </c>
      <c r="AO293" s="937">
        <v>186.24310400198854</v>
      </c>
      <c r="AP293" s="792">
        <v>0.35483870967741932</v>
      </c>
      <c r="AQ293" s="937">
        <v>59.916316148418908</v>
      </c>
      <c r="AR293" s="886">
        <v>0.55000000000000004</v>
      </c>
      <c r="AS293" s="923">
        <v>0</v>
      </c>
      <c r="AT293" s="923">
        <v>0</v>
      </c>
      <c r="AU293" s="949">
        <v>0.7</v>
      </c>
      <c r="AV293" s="944">
        <v>0</v>
      </c>
      <c r="AW293" s="923">
        <v>0</v>
      </c>
      <c r="AX293" s="23">
        <v>0</v>
      </c>
      <c r="AY293" s="937">
        <v>60.61631614841891</v>
      </c>
      <c r="AZ293" s="986">
        <v>-48.212099685025777</v>
      </c>
      <c r="BA293" s="950">
        <v>60.61631614841891</v>
      </c>
      <c r="BB293" s="951">
        <v>186.24310400198854</v>
      </c>
      <c r="BL293" s="887"/>
      <c r="BN293" s="945"/>
    </row>
    <row r="294" spans="3:66">
      <c r="C294" s="841" t="s">
        <v>235</v>
      </c>
      <c r="D294" s="842" t="s">
        <v>65</v>
      </c>
      <c r="E294" s="842">
        <v>497</v>
      </c>
      <c r="F294" s="829">
        <v>100</v>
      </c>
      <c r="G294" s="830">
        <v>2026</v>
      </c>
      <c r="H294" s="830">
        <v>5</v>
      </c>
      <c r="I294" s="830">
        <v>2031</v>
      </c>
      <c r="J294" s="830">
        <v>60</v>
      </c>
      <c r="K294" s="843">
        <v>6667.6616155092388</v>
      </c>
      <c r="L294" s="843">
        <v>0.7</v>
      </c>
      <c r="M294" s="844">
        <v>0</v>
      </c>
      <c r="N294" s="844">
        <v>0</v>
      </c>
      <c r="O294" s="845">
        <v>2</v>
      </c>
      <c r="P294" s="844">
        <v>0</v>
      </c>
      <c r="Q294" s="845">
        <v>60</v>
      </c>
      <c r="R294" s="829" t="s">
        <v>23</v>
      </c>
      <c r="S294" s="836">
        <v>0.55000000000000004</v>
      </c>
      <c r="T294" s="836">
        <v>0.02</v>
      </c>
      <c r="U294" s="846">
        <v>0.03</v>
      </c>
      <c r="V294" s="847" t="s">
        <v>23</v>
      </c>
      <c r="W294" s="848">
        <v>0</v>
      </c>
      <c r="X294" s="848">
        <v>0</v>
      </c>
      <c r="Y294" s="849">
        <v>0</v>
      </c>
      <c r="Z294" s="850">
        <v>0</v>
      </c>
      <c r="AD294" s="952" t="s">
        <v>65</v>
      </c>
      <c r="AE294" s="947">
        <v>497</v>
      </c>
      <c r="AF294" s="923">
        <v>6667.6616155092388</v>
      </c>
      <c r="AG294" s="923">
        <v>60</v>
      </c>
      <c r="AH294" s="948">
        <v>2.7890000000000002E-2</v>
      </c>
      <c r="AI294" s="937">
        <v>187.63448245655269</v>
      </c>
      <c r="AJ294" s="937">
        <v>2</v>
      </c>
      <c r="AK294" s="792">
        <v>2.617264731564849E-2</v>
      </c>
      <c r="AL294" s="923">
        <v>5.2345294631296981E-2</v>
      </c>
      <c r="AM294" s="923">
        <v>0</v>
      </c>
      <c r="AN294" s="937">
        <v>2.052345294631297</v>
      </c>
      <c r="AO294" s="937">
        <v>189.68682775118398</v>
      </c>
      <c r="AP294" s="792">
        <v>0.35483870967741932</v>
      </c>
      <c r="AQ294" s="937">
        <v>61.024197387782323</v>
      </c>
      <c r="AR294" s="886">
        <v>0.55000000000000004</v>
      </c>
      <c r="AS294" s="923">
        <v>0</v>
      </c>
      <c r="AT294" s="923">
        <v>0</v>
      </c>
      <c r="AU294" s="949">
        <v>0.7</v>
      </c>
      <c r="AV294" s="944">
        <v>0</v>
      </c>
      <c r="AW294" s="923">
        <v>0</v>
      </c>
      <c r="AX294" s="23">
        <v>0</v>
      </c>
      <c r="AY294" s="937">
        <v>61.724197387782326</v>
      </c>
      <c r="AZ294" s="986">
        <v>-49.121761943233807</v>
      </c>
      <c r="BA294" s="950">
        <v>61.724197387782326</v>
      </c>
      <c r="BB294" s="951">
        <v>189.68682775118398</v>
      </c>
      <c r="BL294" s="887"/>
      <c r="BN294" s="945"/>
    </row>
    <row r="295" spans="3:66">
      <c r="C295" s="841" t="s">
        <v>236</v>
      </c>
      <c r="D295" s="842" t="s">
        <v>56</v>
      </c>
      <c r="E295" s="842">
        <v>2353</v>
      </c>
      <c r="F295" s="829">
        <v>100</v>
      </c>
      <c r="G295" s="830">
        <v>2026</v>
      </c>
      <c r="H295" s="830">
        <v>5</v>
      </c>
      <c r="I295" s="830">
        <v>2031</v>
      </c>
      <c r="J295" s="830">
        <v>60</v>
      </c>
      <c r="K295" s="843">
        <v>6358.9735777541819</v>
      </c>
      <c r="L295" s="843">
        <v>0.7</v>
      </c>
      <c r="M295" s="844">
        <v>0</v>
      </c>
      <c r="N295" s="844">
        <v>0</v>
      </c>
      <c r="O295" s="845">
        <v>2</v>
      </c>
      <c r="P295" s="844">
        <v>0</v>
      </c>
      <c r="Q295" s="845">
        <v>60</v>
      </c>
      <c r="R295" s="829" t="s">
        <v>23</v>
      </c>
      <c r="S295" s="836">
        <v>0.55000000000000004</v>
      </c>
      <c r="T295" s="836">
        <v>0.02</v>
      </c>
      <c r="U295" s="846">
        <v>0.03</v>
      </c>
      <c r="V295" s="847" t="s">
        <v>23</v>
      </c>
      <c r="W295" s="848">
        <v>0</v>
      </c>
      <c r="X295" s="848">
        <v>0</v>
      </c>
      <c r="Y295" s="849">
        <v>0</v>
      </c>
      <c r="Z295" s="850">
        <v>0</v>
      </c>
      <c r="AD295" s="952" t="s">
        <v>56</v>
      </c>
      <c r="AE295" s="947">
        <v>2353</v>
      </c>
      <c r="AF295" s="923">
        <v>6358.9735777541819</v>
      </c>
      <c r="AG295" s="923">
        <v>60</v>
      </c>
      <c r="AH295" s="948">
        <v>2.7890000000000002E-2</v>
      </c>
      <c r="AI295" s="937">
        <v>179.02517308356414</v>
      </c>
      <c r="AJ295" s="937">
        <v>2</v>
      </c>
      <c r="AK295" s="792">
        <v>2.617264731564849E-2</v>
      </c>
      <c r="AL295" s="923">
        <v>5.2345294631296981E-2</v>
      </c>
      <c r="AM295" s="923">
        <v>0</v>
      </c>
      <c r="AN295" s="937">
        <v>2.052345294631297</v>
      </c>
      <c r="AO295" s="937">
        <v>181.07751837819544</v>
      </c>
      <c r="AP295" s="792">
        <v>0.35483870967741932</v>
      </c>
      <c r="AQ295" s="937">
        <v>58.254494289373802</v>
      </c>
      <c r="AR295" s="886">
        <v>0.55000000000000004</v>
      </c>
      <c r="AS295" s="923">
        <v>0</v>
      </c>
      <c r="AT295" s="923">
        <v>0</v>
      </c>
      <c r="AU295" s="949">
        <v>0.7</v>
      </c>
      <c r="AV295" s="944">
        <v>0</v>
      </c>
      <c r="AW295" s="923">
        <v>0</v>
      </c>
      <c r="AX295" s="23">
        <v>0</v>
      </c>
      <c r="AY295" s="937">
        <v>58.954494289373805</v>
      </c>
      <c r="AZ295" s="986">
        <v>-46.847606297713725</v>
      </c>
      <c r="BA295" s="950">
        <v>58.954494289373805</v>
      </c>
      <c r="BB295" s="951">
        <v>181.07751837819544</v>
      </c>
      <c r="BL295" s="887"/>
      <c r="BN295" s="945"/>
    </row>
    <row r="296" spans="3:66">
      <c r="C296" s="841" t="s">
        <v>237</v>
      </c>
      <c r="D296" s="842" t="s">
        <v>66</v>
      </c>
      <c r="E296" s="842">
        <v>2814</v>
      </c>
      <c r="F296" s="829">
        <v>100</v>
      </c>
      <c r="G296" s="830">
        <v>2026</v>
      </c>
      <c r="H296" s="830">
        <v>5</v>
      </c>
      <c r="I296" s="830">
        <v>2031</v>
      </c>
      <c r="J296" s="830">
        <v>60</v>
      </c>
      <c r="K296" s="843">
        <v>6297.2359702031699</v>
      </c>
      <c r="L296" s="843">
        <v>0.7</v>
      </c>
      <c r="M296" s="844">
        <v>0</v>
      </c>
      <c r="N296" s="844">
        <v>0</v>
      </c>
      <c r="O296" s="845">
        <v>2</v>
      </c>
      <c r="P296" s="844">
        <v>0</v>
      </c>
      <c r="Q296" s="845">
        <v>60</v>
      </c>
      <c r="R296" s="829" t="s">
        <v>23</v>
      </c>
      <c r="S296" s="836">
        <v>0.55000000000000004</v>
      </c>
      <c r="T296" s="836">
        <v>0.02</v>
      </c>
      <c r="U296" s="846">
        <v>0.03</v>
      </c>
      <c r="V296" s="847" t="s">
        <v>23</v>
      </c>
      <c r="W296" s="848">
        <v>0</v>
      </c>
      <c r="X296" s="848">
        <v>0</v>
      </c>
      <c r="Y296" s="849">
        <v>0</v>
      </c>
      <c r="Z296" s="850">
        <v>0</v>
      </c>
      <c r="AD296" s="952" t="s">
        <v>66</v>
      </c>
      <c r="AE296" s="947">
        <v>2814</v>
      </c>
      <c r="AF296" s="923">
        <v>6297.2359702031699</v>
      </c>
      <c r="AG296" s="923">
        <v>60</v>
      </c>
      <c r="AH296" s="948">
        <v>2.7890000000000002E-2</v>
      </c>
      <c r="AI296" s="937">
        <v>177.30331120896642</v>
      </c>
      <c r="AJ296" s="937">
        <v>2</v>
      </c>
      <c r="AK296" s="792">
        <v>2.617264731564849E-2</v>
      </c>
      <c r="AL296" s="923">
        <v>5.2345294631296981E-2</v>
      </c>
      <c r="AM296" s="923">
        <v>0</v>
      </c>
      <c r="AN296" s="937">
        <v>2.052345294631297</v>
      </c>
      <c r="AO296" s="937">
        <v>179.35565650359771</v>
      </c>
      <c r="AP296" s="792">
        <v>0.35483870967741932</v>
      </c>
      <c r="AQ296" s="937">
        <v>57.700553669692091</v>
      </c>
      <c r="AR296" s="886">
        <v>0.55000000000000004</v>
      </c>
      <c r="AS296" s="923">
        <v>0</v>
      </c>
      <c r="AT296" s="923">
        <v>0</v>
      </c>
      <c r="AU296" s="949">
        <v>0.7</v>
      </c>
      <c r="AV296" s="944">
        <v>0</v>
      </c>
      <c r="AW296" s="923">
        <v>0</v>
      </c>
      <c r="AX296" s="23">
        <v>0</v>
      </c>
      <c r="AY296" s="937">
        <v>58.400553669692094</v>
      </c>
      <c r="AZ296" s="986">
        <v>-46.39277516860971</v>
      </c>
      <c r="BA296" s="950">
        <v>58.400553669692094</v>
      </c>
      <c r="BB296" s="951">
        <v>179.35565650359771</v>
      </c>
      <c r="BL296" s="887"/>
      <c r="BN296" s="945"/>
    </row>
    <row r="297" spans="3:66">
      <c r="C297" s="841" t="s">
        <v>61</v>
      </c>
      <c r="D297" s="842" t="s">
        <v>67</v>
      </c>
      <c r="E297" s="842">
        <v>4225</v>
      </c>
      <c r="F297" s="829">
        <v>100</v>
      </c>
      <c r="G297" s="830">
        <v>2026</v>
      </c>
      <c r="H297" s="830">
        <v>5</v>
      </c>
      <c r="I297" s="830">
        <v>2031</v>
      </c>
      <c r="J297" s="830">
        <v>60</v>
      </c>
      <c r="K297" s="843">
        <v>6358.9735777541819</v>
      </c>
      <c r="L297" s="843">
        <v>0.7</v>
      </c>
      <c r="M297" s="844">
        <v>0</v>
      </c>
      <c r="N297" s="844">
        <v>0</v>
      </c>
      <c r="O297" s="845">
        <v>2</v>
      </c>
      <c r="P297" s="844">
        <v>0</v>
      </c>
      <c r="Q297" s="845">
        <v>60</v>
      </c>
      <c r="R297" s="829" t="s">
        <v>23</v>
      </c>
      <c r="S297" s="836">
        <v>0.55000000000000004</v>
      </c>
      <c r="T297" s="836">
        <v>0.02</v>
      </c>
      <c r="U297" s="846">
        <v>0.03</v>
      </c>
      <c r="V297" s="847" t="s">
        <v>23</v>
      </c>
      <c r="W297" s="848">
        <v>0</v>
      </c>
      <c r="X297" s="848">
        <v>0</v>
      </c>
      <c r="Y297" s="849">
        <v>0</v>
      </c>
      <c r="Z297" s="850">
        <v>0</v>
      </c>
      <c r="AD297" s="952" t="s">
        <v>67</v>
      </c>
      <c r="AE297" s="947">
        <v>4225</v>
      </c>
      <c r="AF297" s="923">
        <v>6358.9735777541819</v>
      </c>
      <c r="AG297" s="923">
        <v>60</v>
      </c>
      <c r="AH297" s="948">
        <v>2.7890000000000002E-2</v>
      </c>
      <c r="AI297" s="937">
        <v>179.02517308356414</v>
      </c>
      <c r="AJ297" s="937">
        <v>2</v>
      </c>
      <c r="AK297" s="792">
        <v>2.617264731564849E-2</v>
      </c>
      <c r="AL297" s="923">
        <v>5.2345294631296981E-2</v>
      </c>
      <c r="AM297" s="923">
        <v>0</v>
      </c>
      <c r="AN297" s="937">
        <v>2.052345294631297</v>
      </c>
      <c r="AO297" s="937">
        <v>181.07751837819544</v>
      </c>
      <c r="AP297" s="792">
        <v>0.35483870967741932</v>
      </c>
      <c r="AQ297" s="937">
        <v>58.254494289373802</v>
      </c>
      <c r="AR297" s="886">
        <v>0.55000000000000004</v>
      </c>
      <c r="AS297" s="923">
        <v>0</v>
      </c>
      <c r="AT297" s="923">
        <v>0</v>
      </c>
      <c r="AU297" s="949">
        <v>0.7</v>
      </c>
      <c r="AV297" s="944">
        <v>0</v>
      </c>
      <c r="AW297" s="923">
        <v>0</v>
      </c>
      <c r="AX297" s="23">
        <v>0</v>
      </c>
      <c r="AY297" s="937">
        <v>58.954494289373805</v>
      </c>
      <c r="AZ297" s="986">
        <v>-46.847606297713725</v>
      </c>
      <c r="BA297" s="950">
        <v>58.954494289373805</v>
      </c>
      <c r="BB297" s="951">
        <v>181.07751837819544</v>
      </c>
      <c r="BL297" s="887"/>
      <c r="BN297" s="945"/>
    </row>
    <row r="298" spans="3:66">
      <c r="C298" s="841" t="s">
        <v>238</v>
      </c>
      <c r="D298" s="842" t="s">
        <v>68</v>
      </c>
      <c r="E298" s="842">
        <v>6130</v>
      </c>
      <c r="F298" s="829">
        <v>100</v>
      </c>
      <c r="G298" s="830">
        <v>2026</v>
      </c>
      <c r="H298" s="830">
        <v>5</v>
      </c>
      <c r="I298" s="830">
        <v>2031</v>
      </c>
      <c r="J298" s="830">
        <v>60</v>
      </c>
      <c r="K298" s="843">
        <v>6112.023147550135</v>
      </c>
      <c r="L298" s="843">
        <v>0.7</v>
      </c>
      <c r="M298" s="844">
        <v>0</v>
      </c>
      <c r="N298" s="844">
        <v>0</v>
      </c>
      <c r="O298" s="845">
        <v>2</v>
      </c>
      <c r="P298" s="844">
        <v>0</v>
      </c>
      <c r="Q298" s="845">
        <v>60</v>
      </c>
      <c r="R298" s="829" t="s">
        <v>23</v>
      </c>
      <c r="S298" s="836">
        <v>0.55000000000000004</v>
      </c>
      <c r="T298" s="836">
        <v>0.02</v>
      </c>
      <c r="U298" s="846">
        <v>0.03</v>
      </c>
      <c r="V298" s="847" t="s">
        <v>23</v>
      </c>
      <c r="W298" s="848">
        <v>0</v>
      </c>
      <c r="X298" s="848">
        <v>0</v>
      </c>
      <c r="Y298" s="849">
        <v>0</v>
      </c>
      <c r="Z298" s="850">
        <v>0</v>
      </c>
      <c r="AD298" s="952" t="s">
        <v>68</v>
      </c>
      <c r="AE298" s="947">
        <v>6130</v>
      </c>
      <c r="AF298" s="923">
        <v>6112.023147550135</v>
      </c>
      <c r="AG298" s="923">
        <v>60</v>
      </c>
      <c r="AH298" s="948">
        <v>2.7890000000000002E-2</v>
      </c>
      <c r="AI298" s="937">
        <v>172.13772558517329</v>
      </c>
      <c r="AJ298" s="937">
        <v>2</v>
      </c>
      <c r="AK298" s="792">
        <v>2.617264731564849E-2</v>
      </c>
      <c r="AL298" s="923">
        <v>5.2345294631296981E-2</v>
      </c>
      <c r="AM298" s="923">
        <v>0</v>
      </c>
      <c r="AN298" s="937">
        <v>2.052345294631297</v>
      </c>
      <c r="AO298" s="937">
        <v>174.19007087980458</v>
      </c>
      <c r="AP298" s="792">
        <v>0.35483870967741932</v>
      </c>
      <c r="AQ298" s="937">
        <v>56.038731810646972</v>
      </c>
      <c r="AR298" s="886">
        <v>0.55000000000000004</v>
      </c>
      <c r="AS298" s="923">
        <v>0</v>
      </c>
      <c r="AT298" s="923">
        <v>0</v>
      </c>
      <c r="AU298" s="949">
        <v>0.7</v>
      </c>
      <c r="AV298" s="944">
        <v>0</v>
      </c>
      <c r="AW298" s="923">
        <v>0</v>
      </c>
      <c r="AX298" s="23">
        <v>0</v>
      </c>
      <c r="AY298" s="937">
        <v>56.738731810646975</v>
      </c>
      <c r="AZ298" s="986">
        <v>-45.028281781297643</v>
      </c>
      <c r="BA298" s="950">
        <v>56.738731810646975</v>
      </c>
      <c r="BB298" s="951">
        <v>174.19007087980458</v>
      </c>
      <c r="BL298" s="887"/>
      <c r="BN298" s="945"/>
    </row>
    <row r="299" spans="3:66">
      <c r="C299" s="826" t="s">
        <v>22</v>
      </c>
      <c r="D299" s="827" t="s">
        <v>126</v>
      </c>
      <c r="E299" s="827" t="s">
        <v>19</v>
      </c>
      <c r="F299" s="852">
        <v>50</v>
      </c>
      <c r="G299" s="853">
        <v>2026</v>
      </c>
      <c r="H299" s="854">
        <v>5</v>
      </c>
      <c r="I299" s="855">
        <v>2031</v>
      </c>
      <c r="J299" s="853">
        <v>60</v>
      </c>
      <c r="K299" s="856">
        <v>11525.173861669819</v>
      </c>
      <c r="L299" s="856">
        <v>0.7</v>
      </c>
      <c r="M299" s="857">
        <v>0</v>
      </c>
      <c r="N299" s="857">
        <v>0</v>
      </c>
      <c r="O299" s="858">
        <v>1</v>
      </c>
      <c r="P299" s="857">
        <v>0</v>
      </c>
      <c r="Q299" s="858">
        <v>60</v>
      </c>
      <c r="R299" s="852" t="s">
        <v>23</v>
      </c>
      <c r="S299" s="859">
        <v>0.55000000000000004</v>
      </c>
      <c r="T299" s="859">
        <v>0.02</v>
      </c>
      <c r="U299" s="860">
        <v>0.03</v>
      </c>
      <c r="V299" s="861" t="s">
        <v>23</v>
      </c>
      <c r="W299" s="862">
        <v>0</v>
      </c>
      <c r="X299" s="862">
        <v>0</v>
      </c>
      <c r="Y299" s="863">
        <v>0</v>
      </c>
      <c r="Z299" s="696">
        <v>0</v>
      </c>
      <c r="AD299" s="946" t="s">
        <v>126</v>
      </c>
      <c r="AE299" s="947" t="s">
        <v>19</v>
      </c>
      <c r="AF299" s="923">
        <v>11525.173861669819</v>
      </c>
      <c r="AG299" s="923">
        <v>60</v>
      </c>
      <c r="AH299" s="948">
        <v>2.7900000000000001E-2</v>
      </c>
      <c r="AI299" s="937">
        <v>323.22635074058797</v>
      </c>
      <c r="AJ299" s="937">
        <v>1</v>
      </c>
      <c r="AK299" s="792">
        <v>2.617264731564849E-2</v>
      </c>
      <c r="AL299" s="923">
        <v>2.617264731564849E-2</v>
      </c>
      <c r="AM299" s="923">
        <v>0</v>
      </c>
      <c r="AN299" s="937">
        <v>1.0261726473156485</v>
      </c>
      <c r="AO299" s="937">
        <v>324.25252338790364</v>
      </c>
      <c r="AP299" s="792">
        <v>0.35483870967741932</v>
      </c>
      <c r="AQ299" s="937">
        <v>104.31536140540695</v>
      </c>
      <c r="AR299" s="886">
        <v>0.55000000000000004</v>
      </c>
      <c r="AS299" s="923">
        <v>0</v>
      </c>
      <c r="AT299" s="923">
        <v>0</v>
      </c>
      <c r="AU299" s="949">
        <v>0.7</v>
      </c>
      <c r="AV299" s="944">
        <v>0</v>
      </c>
      <c r="AW299" s="923">
        <v>0</v>
      </c>
      <c r="AX299" s="23">
        <v>0</v>
      </c>
      <c r="AY299" s="937">
        <v>105.01536140540695</v>
      </c>
      <c r="AZ299" s="986">
        <v>-84.907855172264476</v>
      </c>
      <c r="BA299" s="950">
        <v>105.01536140540695</v>
      </c>
      <c r="BB299" s="951">
        <v>324.25252338790364</v>
      </c>
      <c r="BL299" s="887"/>
      <c r="BN299" s="945"/>
    </row>
    <row r="300" spans="3:66">
      <c r="C300" s="841" t="s">
        <v>234</v>
      </c>
      <c r="D300" s="842" t="s">
        <v>64</v>
      </c>
      <c r="E300" s="842">
        <v>19</v>
      </c>
      <c r="F300" s="829">
        <v>50</v>
      </c>
      <c r="G300" s="830">
        <v>2026</v>
      </c>
      <c r="H300" s="830">
        <v>5</v>
      </c>
      <c r="I300" s="830">
        <v>2031</v>
      </c>
      <c r="J300" s="830">
        <v>60</v>
      </c>
      <c r="K300" s="843">
        <v>12216.684293370008</v>
      </c>
      <c r="L300" s="843">
        <v>0.7</v>
      </c>
      <c r="M300" s="844">
        <v>0</v>
      </c>
      <c r="N300" s="844">
        <v>0</v>
      </c>
      <c r="O300" s="845">
        <v>1</v>
      </c>
      <c r="P300" s="844">
        <v>0</v>
      </c>
      <c r="Q300" s="845">
        <v>60</v>
      </c>
      <c r="R300" s="829" t="s">
        <v>23</v>
      </c>
      <c r="S300" s="836">
        <v>0.55000000000000004</v>
      </c>
      <c r="T300" s="836">
        <v>0.02</v>
      </c>
      <c r="U300" s="846">
        <v>0.03</v>
      </c>
      <c r="V300" s="847" t="s">
        <v>23</v>
      </c>
      <c r="W300" s="848">
        <v>0</v>
      </c>
      <c r="X300" s="848">
        <v>0</v>
      </c>
      <c r="Y300" s="849">
        <v>0</v>
      </c>
      <c r="Z300" s="850">
        <v>0</v>
      </c>
      <c r="AD300" s="952" t="s">
        <v>64</v>
      </c>
      <c r="AE300" s="947">
        <v>19</v>
      </c>
      <c r="AF300" s="923">
        <v>12216.684293370008</v>
      </c>
      <c r="AG300" s="923">
        <v>60</v>
      </c>
      <c r="AH300" s="948">
        <v>2.7900000000000001E-2</v>
      </c>
      <c r="AI300" s="937">
        <v>342.51949178502326</v>
      </c>
      <c r="AJ300" s="937">
        <v>1</v>
      </c>
      <c r="AK300" s="792">
        <v>2.617264731564849E-2</v>
      </c>
      <c r="AL300" s="923">
        <v>2.617264731564849E-2</v>
      </c>
      <c r="AM300" s="923">
        <v>0</v>
      </c>
      <c r="AN300" s="937">
        <v>1.0261726473156485</v>
      </c>
      <c r="AO300" s="937">
        <v>343.54566443233892</v>
      </c>
      <c r="AP300" s="792">
        <v>0.35483870967741932</v>
      </c>
      <c r="AQ300" s="937">
        <v>110.52216269616551</v>
      </c>
      <c r="AR300" s="886">
        <v>0.55000000000000004</v>
      </c>
      <c r="AS300" s="923">
        <v>0</v>
      </c>
      <c r="AT300" s="923">
        <v>0</v>
      </c>
      <c r="AU300" s="949">
        <v>0.7</v>
      </c>
      <c r="AV300" s="944">
        <v>0</v>
      </c>
      <c r="AW300" s="923">
        <v>0</v>
      </c>
      <c r="AX300" s="23">
        <v>0</v>
      </c>
      <c r="AY300" s="937">
        <v>111.22216269616551</v>
      </c>
      <c r="AZ300" s="986">
        <v>-90.002326482600324</v>
      </c>
      <c r="BA300" s="950">
        <v>111.22216269616551</v>
      </c>
      <c r="BB300" s="951">
        <v>343.54566443233892</v>
      </c>
      <c r="BL300" s="887"/>
      <c r="BN300" s="945"/>
    </row>
    <row r="301" spans="3:66">
      <c r="C301" s="841" t="s">
        <v>235</v>
      </c>
      <c r="D301" s="842" t="s">
        <v>65</v>
      </c>
      <c r="E301" s="842">
        <v>497</v>
      </c>
      <c r="F301" s="829">
        <v>50</v>
      </c>
      <c r="G301" s="830">
        <v>2026</v>
      </c>
      <c r="H301" s="830">
        <v>5</v>
      </c>
      <c r="I301" s="830">
        <v>2031</v>
      </c>
      <c r="J301" s="830">
        <v>60</v>
      </c>
      <c r="K301" s="843">
        <v>12447.187770603405</v>
      </c>
      <c r="L301" s="843">
        <v>0.7</v>
      </c>
      <c r="M301" s="844">
        <v>0</v>
      </c>
      <c r="N301" s="844">
        <v>0</v>
      </c>
      <c r="O301" s="845">
        <v>1</v>
      </c>
      <c r="P301" s="844">
        <v>0</v>
      </c>
      <c r="Q301" s="845">
        <v>60</v>
      </c>
      <c r="R301" s="829" t="s">
        <v>23</v>
      </c>
      <c r="S301" s="836">
        <v>0.55000000000000004</v>
      </c>
      <c r="T301" s="836">
        <v>0.02</v>
      </c>
      <c r="U301" s="846">
        <v>0.03</v>
      </c>
      <c r="V301" s="847" t="s">
        <v>23</v>
      </c>
      <c r="W301" s="848">
        <v>0</v>
      </c>
      <c r="X301" s="848">
        <v>0</v>
      </c>
      <c r="Y301" s="849">
        <v>0</v>
      </c>
      <c r="Z301" s="850">
        <v>0</v>
      </c>
      <c r="AD301" s="952" t="s">
        <v>65</v>
      </c>
      <c r="AE301" s="947">
        <v>497</v>
      </c>
      <c r="AF301" s="923">
        <v>12447.187770603405</v>
      </c>
      <c r="AG301" s="923">
        <v>60</v>
      </c>
      <c r="AH301" s="948">
        <v>2.7900000000000001E-2</v>
      </c>
      <c r="AI301" s="937">
        <v>348.95053879983499</v>
      </c>
      <c r="AJ301" s="937">
        <v>1</v>
      </c>
      <c r="AK301" s="792">
        <v>2.617264731564849E-2</v>
      </c>
      <c r="AL301" s="923">
        <v>2.617264731564849E-2</v>
      </c>
      <c r="AM301" s="923">
        <v>0</v>
      </c>
      <c r="AN301" s="937">
        <v>1.0261726473156485</v>
      </c>
      <c r="AO301" s="937">
        <v>349.97671144715065</v>
      </c>
      <c r="AP301" s="792">
        <v>0.35483870967741932</v>
      </c>
      <c r="AQ301" s="937">
        <v>112.59109645975167</v>
      </c>
      <c r="AR301" s="886">
        <v>0.55000000000000004</v>
      </c>
      <c r="AS301" s="923">
        <v>0</v>
      </c>
      <c r="AT301" s="923">
        <v>0</v>
      </c>
      <c r="AU301" s="949">
        <v>0.7</v>
      </c>
      <c r="AV301" s="944">
        <v>0</v>
      </c>
      <c r="AW301" s="923">
        <v>0</v>
      </c>
      <c r="AX301" s="23">
        <v>0</v>
      </c>
      <c r="AY301" s="937">
        <v>113.29109645975167</v>
      </c>
      <c r="AZ301" s="986">
        <v>-91.700483586045621</v>
      </c>
      <c r="BA301" s="950">
        <v>113.29109645975167</v>
      </c>
      <c r="BB301" s="951">
        <v>349.97671144715065</v>
      </c>
      <c r="BL301" s="887"/>
      <c r="BN301" s="945"/>
    </row>
    <row r="302" spans="3:66">
      <c r="C302" s="841" t="s">
        <v>236</v>
      </c>
      <c r="D302" s="842" t="s">
        <v>56</v>
      </c>
      <c r="E302" s="842">
        <v>2353</v>
      </c>
      <c r="F302" s="829">
        <v>50</v>
      </c>
      <c r="G302" s="830">
        <v>2026</v>
      </c>
      <c r="H302" s="830">
        <v>5</v>
      </c>
      <c r="I302" s="830">
        <v>2031</v>
      </c>
      <c r="J302" s="830">
        <v>60</v>
      </c>
      <c r="K302" s="843">
        <v>11870.929077519913</v>
      </c>
      <c r="L302" s="843">
        <v>0.7</v>
      </c>
      <c r="M302" s="844">
        <v>0</v>
      </c>
      <c r="N302" s="844">
        <v>0</v>
      </c>
      <c r="O302" s="845">
        <v>1</v>
      </c>
      <c r="P302" s="844">
        <v>0</v>
      </c>
      <c r="Q302" s="845">
        <v>60</v>
      </c>
      <c r="R302" s="829" t="s">
        <v>23</v>
      </c>
      <c r="S302" s="836">
        <v>0.55000000000000004</v>
      </c>
      <c r="T302" s="836">
        <v>0.02</v>
      </c>
      <c r="U302" s="846">
        <v>0.03</v>
      </c>
      <c r="V302" s="847" t="s">
        <v>23</v>
      </c>
      <c r="W302" s="848">
        <v>0</v>
      </c>
      <c r="X302" s="848">
        <v>0</v>
      </c>
      <c r="Y302" s="849">
        <v>0</v>
      </c>
      <c r="Z302" s="850">
        <v>0</v>
      </c>
      <c r="AD302" s="952" t="s">
        <v>56</v>
      </c>
      <c r="AE302" s="947">
        <v>2353</v>
      </c>
      <c r="AF302" s="923">
        <v>11870.929077519913</v>
      </c>
      <c r="AG302" s="923">
        <v>60</v>
      </c>
      <c r="AH302" s="948">
        <v>2.7900000000000001E-2</v>
      </c>
      <c r="AI302" s="937">
        <v>332.87292126280562</v>
      </c>
      <c r="AJ302" s="937">
        <v>1</v>
      </c>
      <c r="AK302" s="792">
        <v>2.617264731564849E-2</v>
      </c>
      <c r="AL302" s="923">
        <v>2.617264731564849E-2</v>
      </c>
      <c r="AM302" s="923">
        <v>0</v>
      </c>
      <c r="AN302" s="937">
        <v>1.0261726473156485</v>
      </c>
      <c r="AO302" s="937">
        <v>333.89909391012128</v>
      </c>
      <c r="AP302" s="792">
        <v>0.35483870967741932</v>
      </c>
      <c r="AQ302" s="937">
        <v>107.41876205078623</v>
      </c>
      <c r="AR302" s="886">
        <v>0.55000000000000004</v>
      </c>
      <c r="AS302" s="923">
        <v>0</v>
      </c>
      <c r="AT302" s="923">
        <v>0</v>
      </c>
      <c r="AU302" s="949">
        <v>0.7</v>
      </c>
      <c r="AV302" s="944">
        <v>0</v>
      </c>
      <c r="AW302" s="923">
        <v>0</v>
      </c>
      <c r="AX302" s="23">
        <v>0</v>
      </c>
      <c r="AY302" s="937">
        <v>108.11876205078623</v>
      </c>
      <c r="AZ302" s="986">
        <v>-87.4550908274324</v>
      </c>
      <c r="BA302" s="950">
        <v>108.11876205078623</v>
      </c>
      <c r="BB302" s="951">
        <v>333.89909391012128</v>
      </c>
      <c r="BL302" s="887"/>
      <c r="BN302" s="945"/>
    </row>
    <row r="303" spans="3:66">
      <c r="C303" s="841" t="s">
        <v>237</v>
      </c>
      <c r="D303" s="842" t="s">
        <v>66</v>
      </c>
      <c r="E303" s="842">
        <v>2814</v>
      </c>
      <c r="F303" s="829">
        <v>50</v>
      </c>
      <c r="G303" s="830">
        <v>2026</v>
      </c>
      <c r="H303" s="830">
        <v>5</v>
      </c>
      <c r="I303" s="830">
        <v>2031</v>
      </c>
      <c r="J303" s="830">
        <v>60</v>
      </c>
      <c r="K303" s="843">
        <v>11755.677338903215</v>
      </c>
      <c r="L303" s="843">
        <v>0.7</v>
      </c>
      <c r="M303" s="844">
        <v>0</v>
      </c>
      <c r="N303" s="844">
        <v>0</v>
      </c>
      <c r="O303" s="845">
        <v>1</v>
      </c>
      <c r="P303" s="844">
        <v>0</v>
      </c>
      <c r="Q303" s="845">
        <v>60</v>
      </c>
      <c r="R303" s="829" t="s">
        <v>23</v>
      </c>
      <c r="S303" s="836">
        <v>0.55000000000000004</v>
      </c>
      <c r="T303" s="836">
        <v>0.02</v>
      </c>
      <c r="U303" s="846">
        <v>0.03</v>
      </c>
      <c r="V303" s="847" t="s">
        <v>23</v>
      </c>
      <c r="W303" s="848">
        <v>0</v>
      </c>
      <c r="X303" s="848">
        <v>0</v>
      </c>
      <c r="Y303" s="849">
        <v>0</v>
      </c>
      <c r="Z303" s="850">
        <v>0</v>
      </c>
      <c r="AD303" s="952" t="s">
        <v>66</v>
      </c>
      <c r="AE303" s="947">
        <v>2814</v>
      </c>
      <c r="AF303" s="923">
        <v>11755.677338903215</v>
      </c>
      <c r="AG303" s="923">
        <v>60</v>
      </c>
      <c r="AH303" s="948">
        <v>2.7900000000000001E-2</v>
      </c>
      <c r="AI303" s="937">
        <v>329.6573977553997</v>
      </c>
      <c r="AJ303" s="937">
        <v>1</v>
      </c>
      <c r="AK303" s="792">
        <v>2.617264731564849E-2</v>
      </c>
      <c r="AL303" s="923">
        <v>2.617264731564849E-2</v>
      </c>
      <c r="AM303" s="923">
        <v>0</v>
      </c>
      <c r="AN303" s="937">
        <v>1.0261726473156485</v>
      </c>
      <c r="AO303" s="937">
        <v>330.68357040271536</v>
      </c>
      <c r="AP303" s="792">
        <v>0.35483870967741932</v>
      </c>
      <c r="AQ303" s="937">
        <v>106.38429516899313</v>
      </c>
      <c r="AR303" s="886">
        <v>0.55000000000000004</v>
      </c>
      <c r="AS303" s="923">
        <v>0</v>
      </c>
      <c r="AT303" s="923">
        <v>0</v>
      </c>
      <c r="AU303" s="949">
        <v>0.7</v>
      </c>
      <c r="AV303" s="944">
        <v>0</v>
      </c>
      <c r="AW303" s="923">
        <v>0</v>
      </c>
      <c r="AX303" s="23">
        <v>0</v>
      </c>
      <c r="AY303" s="937">
        <v>107.08429516899314</v>
      </c>
      <c r="AZ303" s="986">
        <v>-86.606012275709759</v>
      </c>
      <c r="BA303" s="950">
        <v>107.08429516899314</v>
      </c>
      <c r="BB303" s="951">
        <v>330.68357040271536</v>
      </c>
      <c r="BL303" s="887"/>
      <c r="BN303" s="945"/>
    </row>
    <row r="304" spans="3:66">
      <c r="C304" s="841" t="s">
        <v>61</v>
      </c>
      <c r="D304" s="842" t="s">
        <v>67</v>
      </c>
      <c r="E304" s="842">
        <v>4225</v>
      </c>
      <c r="F304" s="829">
        <v>50</v>
      </c>
      <c r="G304" s="830">
        <v>2026</v>
      </c>
      <c r="H304" s="830">
        <v>5</v>
      </c>
      <c r="I304" s="830">
        <v>2031</v>
      </c>
      <c r="J304" s="830">
        <v>60</v>
      </c>
      <c r="K304" s="843">
        <v>11870.929077519913</v>
      </c>
      <c r="L304" s="843">
        <v>0.7</v>
      </c>
      <c r="M304" s="844">
        <v>0</v>
      </c>
      <c r="N304" s="844">
        <v>0</v>
      </c>
      <c r="O304" s="845">
        <v>1</v>
      </c>
      <c r="P304" s="844">
        <v>0</v>
      </c>
      <c r="Q304" s="845">
        <v>60</v>
      </c>
      <c r="R304" s="829" t="s">
        <v>23</v>
      </c>
      <c r="S304" s="836">
        <v>0.55000000000000004</v>
      </c>
      <c r="T304" s="836">
        <v>0.02</v>
      </c>
      <c r="U304" s="846">
        <v>0.03</v>
      </c>
      <c r="V304" s="847" t="s">
        <v>23</v>
      </c>
      <c r="W304" s="848">
        <v>0</v>
      </c>
      <c r="X304" s="848">
        <v>0</v>
      </c>
      <c r="Y304" s="849">
        <v>0</v>
      </c>
      <c r="Z304" s="850">
        <v>0</v>
      </c>
      <c r="AD304" s="952" t="s">
        <v>67</v>
      </c>
      <c r="AE304" s="947">
        <v>4225</v>
      </c>
      <c r="AF304" s="923">
        <v>11870.929077519913</v>
      </c>
      <c r="AG304" s="923">
        <v>60</v>
      </c>
      <c r="AH304" s="948">
        <v>2.7900000000000001E-2</v>
      </c>
      <c r="AI304" s="937">
        <v>332.87292126280562</v>
      </c>
      <c r="AJ304" s="937">
        <v>1</v>
      </c>
      <c r="AK304" s="792">
        <v>2.617264731564849E-2</v>
      </c>
      <c r="AL304" s="923">
        <v>2.617264731564849E-2</v>
      </c>
      <c r="AM304" s="923">
        <v>0</v>
      </c>
      <c r="AN304" s="937">
        <v>1.0261726473156485</v>
      </c>
      <c r="AO304" s="937">
        <v>333.89909391012128</v>
      </c>
      <c r="AP304" s="792">
        <v>0.35483870967741932</v>
      </c>
      <c r="AQ304" s="937">
        <v>107.41876205078623</v>
      </c>
      <c r="AR304" s="886">
        <v>0.55000000000000004</v>
      </c>
      <c r="AS304" s="923">
        <v>0</v>
      </c>
      <c r="AT304" s="923">
        <v>0</v>
      </c>
      <c r="AU304" s="949">
        <v>0.7</v>
      </c>
      <c r="AV304" s="944">
        <v>0</v>
      </c>
      <c r="AW304" s="923">
        <v>0</v>
      </c>
      <c r="AX304" s="23">
        <v>0</v>
      </c>
      <c r="AY304" s="937">
        <v>108.11876205078623</v>
      </c>
      <c r="AZ304" s="986">
        <v>-87.4550908274324</v>
      </c>
      <c r="BA304" s="950">
        <v>108.11876205078623</v>
      </c>
      <c r="BB304" s="951">
        <v>333.89909391012128</v>
      </c>
      <c r="BL304" s="887"/>
      <c r="BN304" s="945"/>
    </row>
    <row r="305" spans="3:66">
      <c r="C305" s="841" t="s">
        <v>238</v>
      </c>
      <c r="D305" s="842" t="s">
        <v>68</v>
      </c>
      <c r="E305" s="842">
        <v>6130</v>
      </c>
      <c r="F305" s="829">
        <v>50</v>
      </c>
      <c r="G305" s="830">
        <v>2026</v>
      </c>
      <c r="H305" s="830">
        <v>5</v>
      </c>
      <c r="I305" s="830">
        <v>2031</v>
      </c>
      <c r="J305" s="830">
        <v>60</v>
      </c>
      <c r="K305" s="843">
        <v>11409.92212305312</v>
      </c>
      <c r="L305" s="843">
        <v>0.7</v>
      </c>
      <c r="M305" s="844">
        <v>0</v>
      </c>
      <c r="N305" s="844">
        <v>0</v>
      </c>
      <c r="O305" s="845">
        <v>1</v>
      </c>
      <c r="P305" s="844">
        <v>0</v>
      </c>
      <c r="Q305" s="845">
        <v>60</v>
      </c>
      <c r="R305" s="829" t="s">
        <v>23</v>
      </c>
      <c r="S305" s="836">
        <v>0.55000000000000004</v>
      </c>
      <c r="T305" s="836">
        <v>0.02</v>
      </c>
      <c r="U305" s="846">
        <v>0.03</v>
      </c>
      <c r="V305" s="847" t="s">
        <v>23</v>
      </c>
      <c r="W305" s="848">
        <v>0</v>
      </c>
      <c r="X305" s="848">
        <v>0</v>
      </c>
      <c r="Y305" s="849">
        <v>0</v>
      </c>
      <c r="Z305" s="850">
        <v>0</v>
      </c>
      <c r="AD305" s="952" t="s">
        <v>68</v>
      </c>
      <c r="AE305" s="947">
        <v>6130</v>
      </c>
      <c r="AF305" s="923">
        <v>11409.92212305312</v>
      </c>
      <c r="AG305" s="923">
        <v>60</v>
      </c>
      <c r="AH305" s="948">
        <v>2.7900000000000001E-2</v>
      </c>
      <c r="AI305" s="937">
        <v>320.01082723318206</v>
      </c>
      <c r="AJ305" s="937">
        <v>1</v>
      </c>
      <c r="AK305" s="792">
        <v>2.617264731564849E-2</v>
      </c>
      <c r="AL305" s="923">
        <v>2.617264731564849E-2</v>
      </c>
      <c r="AM305" s="923">
        <v>0</v>
      </c>
      <c r="AN305" s="937">
        <v>1.0261726473156485</v>
      </c>
      <c r="AO305" s="937">
        <v>321.03699988049772</v>
      </c>
      <c r="AP305" s="792">
        <v>0.35483870967741932</v>
      </c>
      <c r="AQ305" s="937">
        <v>103.28089452361384</v>
      </c>
      <c r="AR305" s="886">
        <v>0.55000000000000004</v>
      </c>
      <c r="AS305" s="923">
        <v>0</v>
      </c>
      <c r="AT305" s="923">
        <v>0</v>
      </c>
      <c r="AU305" s="949">
        <v>0.7</v>
      </c>
      <c r="AV305" s="944">
        <v>0</v>
      </c>
      <c r="AW305" s="923">
        <v>0</v>
      </c>
      <c r="AX305" s="23">
        <v>0</v>
      </c>
      <c r="AY305" s="937">
        <v>103.98089452361384</v>
      </c>
      <c r="AZ305" s="986">
        <v>-84.058776620541835</v>
      </c>
      <c r="BA305" s="950">
        <v>103.98089452361384</v>
      </c>
      <c r="BB305" s="951">
        <v>321.03699988049772</v>
      </c>
      <c r="BL305" s="887"/>
      <c r="BN305" s="945"/>
    </row>
    <row r="306" spans="3:66">
      <c r="C306" s="826" t="s">
        <v>26</v>
      </c>
      <c r="D306" s="827" t="s">
        <v>127</v>
      </c>
      <c r="E306" s="827" t="s">
        <v>223</v>
      </c>
      <c r="F306" s="852">
        <v>20</v>
      </c>
      <c r="G306" s="853">
        <v>2025</v>
      </c>
      <c r="H306" s="854">
        <v>3</v>
      </c>
      <c r="I306" s="855">
        <v>2028</v>
      </c>
      <c r="J306" s="853">
        <v>25</v>
      </c>
      <c r="K306" s="856">
        <v>1964.6360765172662</v>
      </c>
      <c r="L306" s="856" t="s">
        <v>224</v>
      </c>
      <c r="M306" s="857">
        <v>0</v>
      </c>
      <c r="N306" s="857">
        <v>0</v>
      </c>
      <c r="O306" s="858">
        <v>18.164535689999994</v>
      </c>
      <c r="P306" s="857">
        <v>0.12</v>
      </c>
      <c r="Q306" s="858">
        <v>39.292721530345325</v>
      </c>
      <c r="R306" s="852" t="s">
        <v>19</v>
      </c>
      <c r="S306" s="859" t="s">
        <v>223</v>
      </c>
      <c r="T306" s="859" t="s">
        <v>27</v>
      </c>
      <c r="U306" s="860" t="s">
        <v>27</v>
      </c>
      <c r="V306" s="861" t="s">
        <v>23</v>
      </c>
      <c r="W306" s="862" t="s">
        <v>23</v>
      </c>
      <c r="X306" s="862" t="s">
        <v>23</v>
      </c>
      <c r="Y306" s="863" t="s">
        <v>23</v>
      </c>
      <c r="Z306" s="696" t="s">
        <v>23</v>
      </c>
      <c r="AD306" s="946" t="s">
        <v>127</v>
      </c>
      <c r="AE306" s="947" t="s">
        <v>223</v>
      </c>
      <c r="AF306" s="923">
        <v>1964.6360765172662</v>
      </c>
      <c r="AG306" s="923">
        <v>39.292721530345325</v>
      </c>
      <c r="AH306" s="948">
        <v>5.4210000000000001E-2</v>
      </c>
      <c r="AI306" s="937">
        <v>108.63298014216102</v>
      </c>
      <c r="AJ306" s="937">
        <v>18.164535689999994</v>
      </c>
      <c r="AK306" s="792">
        <v>1.3698905603508081E-2</v>
      </c>
      <c r="AL306" s="923">
        <v>0.24883425974886345</v>
      </c>
      <c r="AM306" s="923">
        <v>0</v>
      </c>
      <c r="AN306" s="937">
        <v>18.413369949748859</v>
      </c>
      <c r="AO306" s="937">
        <v>127.04635009190987</v>
      </c>
      <c r="AP306" s="792">
        <v>0.27332353276891491</v>
      </c>
      <c r="AQ306" s="937">
        <v>53.061687936037842</v>
      </c>
      <c r="AR306" s="886">
        <v>0</v>
      </c>
      <c r="AS306" s="923">
        <v>0</v>
      </c>
      <c r="AT306" s="923">
        <v>0</v>
      </c>
      <c r="AU306" s="949">
        <v>0</v>
      </c>
      <c r="AV306" s="944">
        <v>0</v>
      </c>
      <c r="AW306" s="923">
        <v>0</v>
      </c>
      <c r="AX306" s="23">
        <v>0</v>
      </c>
      <c r="AY306" s="937">
        <v>53.061687936037842</v>
      </c>
      <c r="AZ306" s="923">
        <v>-25.614278198727195</v>
      </c>
      <c r="BA306" s="950">
        <v>27.447409737310647</v>
      </c>
      <c r="BB306" s="951">
        <v>65.717721434077092</v>
      </c>
      <c r="BL306" s="887"/>
      <c r="BN306" s="945"/>
    </row>
    <row r="307" spans="3:66">
      <c r="C307" s="841" t="s">
        <v>234</v>
      </c>
      <c r="D307" s="842" t="s">
        <v>64</v>
      </c>
      <c r="E307" s="842">
        <v>19</v>
      </c>
      <c r="F307" s="829">
        <v>20</v>
      </c>
      <c r="G307" s="830">
        <v>2025</v>
      </c>
      <c r="H307" s="830">
        <v>3</v>
      </c>
      <c r="I307" s="830">
        <v>2028</v>
      </c>
      <c r="J307" s="830">
        <v>25</v>
      </c>
      <c r="K307" s="843">
        <v>2082.5142411083025</v>
      </c>
      <c r="L307" s="843" t="s">
        <v>224</v>
      </c>
      <c r="M307" s="844">
        <v>0</v>
      </c>
      <c r="N307" s="844">
        <v>0</v>
      </c>
      <c r="O307" s="845">
        <v>18.164535689999994</v>
      </c>
      <c r="P307" s="844">
        <v>0.12</v>
      </c>
      <c r="Q307" s="845">
        <v>39.292721530345325</v>
      </c>
      <c r="R307" s="829" t="s">
        <v>19</v>
      </c>
      <c r="S307" s="836" t="s">
        <v>223</v>
      </c>
      <c r="T307" s="836" t="s">
        <v>27</v>
      </c>
      <c r="U307" s="846" t="s">
        <v>27</v>
      </c>
      <c r="V307" s="847" t="s">
        <v>23</v>
      </c>
      <c r="W307" s="848" t="s">
        <v>23</v>
      </c>
      <c r="X307" s="848" t="s">
        <v>23</v>
      </c>
      <c r="Y307" s="849" t="s">
        <v>23</v>
      </c>
      <c r="Z307" s="850" t="s">
        <v>23</v>
      </c>
      <c r="AD307" s="952" t="s">
        <v>64</v>
      </c>
      <c r="AE307" s="947">
        <v>19</v>
      </c>
      <c r="AF307" s="923">
        <v>2082.5142411083025</v>
      </c>
      <c r="AG307" s="923">
        <v>39.292721530345325</v>
      </c>
      <c r="AH307" s="948">
        <v>5.4210000000000001E-2</v>
      </c>
      <c r="AI307" s="937">
        <v>115.02315544464109</v>
      </c>
      <c r="AJ307" s="937">
        <v>18.164535689999994</v>
      </c>
      <c r="AK307" s="792">
        <v>1.3698905603508081E-2</v>
      </c>
      <c r="AL307" s="923">
        <v>0.24883425974886345</v>
      </c>
      <c r="AM307" s="923">
        <v>0</v>
      </c>
      <c r="AN307" s="937">
        <v>18.413369949748859</v>
      </c>
      <c r="AO307" s="937">
        <v>133.43652539438995</v>
      </c>
      <c r="AP307" s="792">
        <v>0.24488397962938374</v>
      </c>
      <c r="AQ307" s="937">
        <v>62.202844346560028</v>
      </c>
      <c r="AR307" s="886">
        <v>0</v>
      </c>
      <c r="AS307" s="923">
        <v>0</v>
      </c>
      <c r="AT307" s="923">
        <v>0</v>
      </c>
      <c r="AU307" s="949">
        <v>0</v>
      </c>
      <c r="AV307" s="944">
        <v>0</v>
      </c>
      <c r="AW307" s="923">
        <v>0</v>
      </c>
      <c r="AX307" s="23">
        <v>0</v>
      </c>
      <c r="AY307" s="937">
        <v>62.202844346560028</v>
      </c>
      <c r="AZ307" s="923">
        <v>-25.614278198727195</v>
      </c>
      <c r="BA307" s="950">
        <v>36.588566147832836</v>
      </c>
      <c r="BB307" s="951">
        <v>78.489194299996882</v>
      </c>
      <c r="BL307" s="887"/>
      <c r="BN307" s="945"/>
    </row>
    <row r="308" spans="3:66">
      <c r="C308" s="841" t="s">
        <v>235</v>
      </c>
      <c r="D308" s="842" t="s">
        <v>65</v>
      </c>
      <c r="E308" s="842">
        <v>497</v>
      </c>
      <c r="F308" s="829">
        <v>20</v>
      </c>
      <c r="G308" s="830">
        <v>2025</v>
      </c>
      <c r="H308" s="830">
        <v>3</v>
      </c>
      <c r="I308" s="830">
        <v>2028</v>
      </c>
      <c r="J308" s="830">
        <v>25</v>
      </c>
      <c r="K308" s="843">
        <v>2180.7460449341656</v>
      </c>
      <c r="L308" s="843" t="s">
        <v>224</v>
      </c>
      <c r="M308" s="844">
        <v>0</v>
      </c>
      <c r="N308" s="844">
        <v>0</v>
      </c>
      <c r="O308" s="845">
        <v>18.164535689999994</v>
      </c>
      <c r="P308" s="844">
        <v>0.12</v>
      </c>
      <c r="Q308" s="845">
        <v>39.292721530345325</v>
      </c>
      <c r="R308" s="829" t="s">
        <v>19</v>
      </c>
      <c r="S308" s="836" t="s">
        <v>223</v>
      </c>
      <c r="T308" s="836" t="s">
        <v>27</v>
      </c>
      <c r="U308" s="846" t="s">
        <v>27</v>
      </c>
      <c r="V308" s="847" t="s">
        <v>23</v>
      </c>
      <c r="W308" s="848" t="s">
        <v>23</v>
      </c>
      <c r="X308" s="848" t="s">
        <v>23</v>
      </c>
      <c r="Y308" s="849" t="s">
        <v>23</v>
      </c>
      <c r="Z308" s="850" t="s">
        <v>23</v>
      </c>
      <c r="AD308" s="952" t="s">
        <v>65</v>
      </c>
      <c r="AE308" s="947">
        <v>497</v>
      </c>
      <c r="AF308" s="923">
        <v>2180.7460449341656</v>
      </c>
      <c r="AG308" s="923">
        <v>39.292721530345325</v>
      </c>
      <c r="AH308" s="948">
        <v>5.4210000000000001E-2</v>
      </c>
      <c r="AI308" s="937">
        <v>120.34830153004114</v>
      </c>
      <c r="AJ308" s="937">
        <v>18.164535689999994</v>
      </c>
      <c r="AK308" s="792">
        <v>1.3698905603508081E-2</v>
      </c>
      <c r="AL308" s="923">
        <v>0.24883425974886345</v>
      </c>
      <c r="AM308" s="923">
        <v>0</v>
      </c>
      <c r="AN308" s="937">
        <v>18.413369949748859</v>
      </c>
      <c r="AO308" s="937">
        <v>138.76167147979001</v>
      </c>
      <c r="AP308" s="792">
        <v>0.29289253746810595</v>
      </c>
      <c r="AQ308" s="937">
        <v>54.082543698546587</v>
      </c>
      <c r="AR308" s="886">
        <v>0</v>
      </c>
      <c r="AS308" s="923">
        <v>0</v>
      </c>
      <c r="AT308" s="923">
        <v>0</v>
      </c>
      <c r="AU308" s="949">
        <v>0</v>
      </c>
      <c r="AV308" s="944">
        <v>0</v>
      </c>
      <c r="AW308" s="923">
        <v>0</v>
      </c>
      <c r="AX308" s="23">
        <v>0</v>
      </c>
      <c r="AY308" s="937">
        <v>54.082543698546587</v>
      </c>
      <c r="AZ308" s="923">
        <v>-25.614278198727195</v>
      </c>
      <c r="BA308" s="950">
        <v>28.468265499819392</v>
      </c>
      <c r="BB308" s="951">
        <v>73.042128471326663</v>
      </c>
      <c r="BL308" s="887"/>
      <c r="BN308" s="945"/>
    </row>
    <row r="309" spans="3:66">
      <c r="C309" s="841" t="s">
        <v>236</v>
      </c>
      <c r="D309" s="842" t="s">
        <v>56</v>
      </c>
      <c r="E309" s="842">
        <v>2353</v>
      </c>
      <c r="F309" s="829">
        <v>20</v>
      </c>
      <c r="G309" s="830">
        <v>2025</v>
      </c>
      <c r="H309" s="830">
        <v>3</v>
      </c>
      <c r="I309" s="830">
        <v>2028</v>
      </c>
      <c r="J309" s="830">
        <v>25</v>
      </c>
      <c r="K309" s="843">
        <v>2003.9287980476115</v>
      </c>
      <c r="L309" s="843" t="s">
        <v>224</v>
      </c>
      <c r="M309" s="844">
        <v>0</v>
      </c>
      <c r="N309" s="844">
        <v>0</v>
      </c>
      <c r="O309" s="845">
        <v>18.164535689999994</v>
      </c>
      <c r="P309" s="844">
        <v>0.12</v>
      </c>
      <c r="Q309" s="845">
        <v>39.292721530345325</v>
      </c>
      <c r="R309" s="829" t="s">
        <v>19</v>
      </c>
      <c r="S309" s="836" t="s">
        <v>223</v>
      </c>
      <c r="T309" s="836" t="s">
        <v>27</v>
      </c>
      <c r="U309" s="846" t="s">
        <v>27</v>
      </c>
      <c r="V309" s="847" t="s">
        <v>23</v>
      </c>
      <c r="W309" s="848" t="s">
        <v>23</v>
      </c>
      <c r="X309" s="848" t="s">
        <v>23</v>
      </c>
      <c r="Y309" s="849" t="s">
        <v>23</v>
      </c>
      <c r="Z309" s="850" t="s">
        <v>23</v>
      </c>
      <c r="AD309" s="952" t="s">
        <v>56</v>
      </c>
      <c r="AE309" s="947">
        <v>2353</v>
      </c>
      <c r="AF309" s="923">
        <v>2003.9287980476115</v>
      </c>
      <c r="AG309" s="923">
        <v>39.292721530345325</v>
      </c>
      <c r="AH309" s="948">
        <v>5.4210000000000001E-2</v>
      </c>
      <c r="AI309" s="937">
        <v>110.76303857632104</v>
      </c>
      <c r="AJ309" s="937">
        <v>18.164535689999994</v>
      </c>
      <c r="AK309" s="792">
        <v>1.3698905603508081E-2</v>
      </c>
      <c r="AL309" s="923">
        <v>0.24883425974886345</v>
      </c>
      <c r="AM309" s="923">
        <v>0</v>
      </c>
      <c r="AN309" s="937">
        <v>18.413369949748859</v>
      </c>
      <c r="AO309" s="937">
        <v>129.17640852606991</v>
      </c>
      <c r="AP309" s="792">
        <v>0.25960656681069372</v>
      </c>
      <c r="AQ309" s="937">
        <v>56.801973609590029</v>
      </c>
      <c r="AR309" s="886">
        <v>0</v>
      </c>
      <c r="AS309" s="923">
        <v>0</v>
      </c>
      <c r="AT309" s="923">
        <v>0</v>
      </c>
      <c r="AU309" s="949">
        <v>0</v>
      </c>
      <c r="AV309" s="944">
        <v>0</v>
      </c>
      <c r="AW309" s="923">
        <v>0</v>
      </c>
      <c r="AX309" s="23">
        <v>0</v>
      </c>
      <c r="AY309" s="937">
        <v>56.801973609590029</v>
      </c>
      <c r="AZ309" s="923">
        <v>-25.614278198727195</v>
      </c>
      <c r="BA309" s="950">
        <v>31.187695410862833</v>
      </c>
      <c r="BB309" s="951">
        <v>70.92560746340115</v>
      </c>
      <c r="BL309" s="887"/>
      <c r="BN309" s="945"/>
    </row>
    <row r="310" spans="3:66">
      <c r="C310" s="841" t="s">
        <v>237</v>
      </c>
      <c r="D310" s="842" t="s">
        <v>66</v>
      </c>
      <c r="E310" s="842">
        <v>2814</v>
      </c>
      <c r="F310" s="829">
        <v>20</v>
      </c>
      <c r="G310" s="830">
        <v>2025</v>
      </c>
      <c r="H310" s="830">
        <v>3</v>
      </c>
      <c r="I310" s="830">
        <v>2028</v>
      </c>
      <c r="J310" s="830">
        <v>25</v>
      </c>
      <c r="K310" s="843">
        <v>1984.2824372824389</v>
      </c>
      <c r="L310" s="843" t="s">
        <v>224</v>
      </c>
      <c r="M310" s="844">
        <v>0</v>
      </c>
      <c r="N310" s="844">
        <v>0</v>
      </c>
      <c r="O310" s="845">
        <v>18.164535689999994</v>
      </c>
      <c r="P310" s="844">
        <v>0.12</v>
      </c>
      <c r="Q310" s="845">
        <v>39.292721530345325</v>
      </c>
      <c r="R310" s="829" t="s">
        <v>19</v>
      </c>
      <c r="S310" s="836" t="s">
        <v>223</v>
      </c>
      <c r="T310" s="836" t="s">
        <v>27</v>
      </c>
      <c r="U310" s="846" t="s">
        <v>27</v>
      </c>
      <c r="V310" s="847" t="s">
        <v>23</v>
      </c>
      <c r="W310" s="848" t="s">
        <v>23</v>
      </c>
      <c r="X310" s="848" t="s">
        <v>23</v>
      </c>
      <c r="Y310" s="849" t="s">
        <v>23</v>
      </c>
      <c r="Z310" s="850" t="s">
        <v>23</v>
      </c>
      <c r="AD310" s="952" t="s">
        <v>66</v>
      </c>
      <c r="AE310" s="947">
        <v>2814</v>
      </c>
      <c r="AF310" s="923">
        <v>1984.2824372824389</v>
      </c>
      <c r="AG310" s="923">
        <v>39.292721530345325</v>
      </c>
      <c r="AH310" s="948">
        <v>5.4210000000000001E-2</v>
      </c>
      <c r="AI310" s="937">
        <v>109.69800935924103</v>
      </c>
      <c r="AJ310" s="937">
        <v>18.164535689999994</v>
      </c>
      <c r="AK310" s="792">
        <v>1.3698905603508081E-2</v>
      </c>
      <c r="AL310" s="923">
        <v>0.24883425974886345</v>
      </c>
      <c r="AM310" s="923">
        <v>0</v>
      </c>
      <c r="AN310" s="937">
        <v>18.413369949748859</v>
      </c>
      <c r="AO310" s="937">
        <v>128.11137930898988</v>
      </c>
      <c r="AP310" s="792">
        <v>0.27790667353739795</v>
      </c>
      <c r="AQ310" s="937">
        <v>52.624093163924691</v>
      </c>
      <c r="AR310" s="886">
        <v>0</v>
      </c>
      <c r="AS310" s="923">
        <v>0</v>
      </c>
      <c r="AT310" s="923">
        <v>0</v>
      </c>
      <c r="AU310" s="949">
        <v>0</v>
      </c>
      <c r="AV310" s="944">
        <v>0</v>
      </c>
      <c r="AW310" s="923">
        <v>0</v>
      </c>
      <c r="AX310" s="23">
        <v>0</v>
      </c>
      <c r="AY310" s="937">
        <v>52.624093163924691</v>
      </c>
      <c r="AZ310" s="923">
        <v>-25.614278198727195</v>
      </c>
      <c r="BA310" s="950">
        <v>27.009814965197496</v>
      </c>
      <c r="BB310" s="951">
        <v>65.754380589386713</v>
      </c>
      <c r="BL310" s="887"/>
      <c r="BN310" s="945"/>
    </row>
    <row r="311" spans="3:66">
      <c r="C311" s="841" t="s">
        <v>61</v>
      </c>
      <c r="D311" s="842" t="s">
        <v>67</v>
      </c>
      <c r="E311" s="842">
        <v>4225</v>
      </c>
      <c r="F311" s="829">
        <v>20</v>
      </c>
      <c r="G311" s="830">
        <v>2025</v>
      </c>
      <c r="H311" s="830">
        <v>3</v>
      </c>
      <c r="I311" s="830">
        <v>2028</v>
      </c>
      <c r="J311" s="830">
        <v>25</v>
      </c>
      <c r="K311" s="843">
        <v>1964.6360765172662</v>
      </c>
      <c r="L311" s="843" t="s">
        <v>224</v>
      </c>
      <c r="M311" s="844">
        <v>0</v>
      </c>
      <c r="N311" s="844">
        <v>0</v>
      </c>
      <c r="O311" s="845">
        <v>18.164535689999994</v>
      </c>
      <c r="P311" s="844">
        <v>0.12</v>
      </c>
      <c r="Q311" s="845">
        <v>39.292721530345325</v>
      </c>
      <c r="R311" s="829" t="s">
        <v>19</v>
      </c>
      <c r="S311" s="836" t="s">
        <v>223</v>
      </c>
      <c r="T311" s="836" t="s">
        <v>27</v>
      </c>
      <c r="U311" s="846" t="s">
        <v>27</v>
      </c>
      <c r="V311" s="847" t="s">
        <v>23</v>
      </c>
      <c r="W311" s="848" t="s">
        <v>23</v>
      </c>
      <c r="X311" s="848" t="s">
        <v>23</v>
      </c>
      <c r="Y311" s="849" t="s">
        <v>23</v>
      </c>
      <c r="Z311" s="850" t="s">
        <v>23</v>
      </c>
      <c r="AD311" s="952" t="s">
        <v>67</v>
      </c>
      <c r="AE311" s="947">
        <v>4225</v>
      </c>
      <c r="AF311" s="923">
        <v>1964.6360765172662</v>
      </c>
      <c r="AG311" s="923">
        <v>39.292721530345325</v>
      </c>
      <c r="AH311" s="948">
        <v>5.4210000000000001E-2</v>
      </c>
      <c r="AI311" s="937">
        <v>108.63298014216102</v>
      </c>
      <c r="AJ311" s="937">
        <v>18.164535689999994</v>
      </c>
      <c r="AK311" s="792">
        <v>1.3698905603508081E-2</v>
      </c>
      <c r="AL311" s="923">
        <v>0.24883425974886345</v>
      </c>
      <c r="AM311" s="923">
        <v>0</v>
      </c>
      <c r="AN311" s="937">
        <v>18.413369949748859</v>
      </c>
      <c r="AO311" s="937">
        <v>127.04635009190987</v>
      </c>
      <c r="AP311" s="792">
        <v>0.28995243501613527</v>
      </c>
      <c r="AQ311" s="937">
        <v>50.018576324604794</v>
      </c>
      <c r="AR311" s="886">
        <v>0</v>
      </c>
      <c r="AS311" s="923">
        <v>0</v>
      </c>
      <c r="AT311" s="923">
        <v>0</v>
      </c>
      <c r="AU311" s="949">
        <v>0</v>
      </c>
      <c r="AV311" s="944">
        <v>0</v>
      </c>
      <c r="AW311" s="923">
        <v>0</v>
      </c>
      <c r="AX311" s="23">
        <v>0</v>
      </c>
      <c r="AY311" s="937">
        <v>50.018576324604794</v>
      </c>
      <c r="AZ311" s="923">
        <v>-28.157858665900896</v>
      </c>
      <c r="BA311" s="950">
        <v>21.860717658703898</v>
      </c>
      <c r="BB311" s="951">
        <v>55.525858451150867</v>
      </c>
      <c r="BL311" s="887"/>
      <c r="BN311" s="945"/>
    </row>
    <row r="312" spans="3:66">
      <c r="C312" s="841" t="s">
        <v>238</v>
      </c>
      <c r="D312" s="842" t="s">
        <v>68</v>
      </c>
      <c r="E312" s="842">
        <v>6130</v>
      </c>
      <c r="F312" s="829">
        <v>20</v>
      </c>
      <c r="G312" s="830">
        <v>2025</v>
      </c>
      <c r="H312" s="830">
        <v>3</v>
      </c>
      <c r="I312" s="830">
        <v>2028</v>
      </c>
      <c r="J312" s="830">
        <v>25</v>
      </c>
      <c r="K312" s="843">
        <v>1964.6360765172662</v>
      </c>
      <c r="L312" s="843" t="s">
        <v>224</v>
      </c>
      <c r="M312" s="844">
        <v>0</v>
      </c>
      <c r="N312" s="844">
        <v>0</v>
      </c>
      <c r="O312" s="845">
        <v>18.164535689999994</v>
      </c>
      <c r="P312" s="844">
        <v>0.12</v>
      </c>
      <c r="Q312" s="845">
        <v>39.292721530345325</v>
      </c>
      <c r="R312" s="829" t="s">
        <v>19</v>
      </c>
      <c r="S312" s="836" t="s">
        <v>223</v>
      </c>
      <c r="T312" s="836" t="s">
        <v>27</v>
      </c>
      <c r="U312" s="846" t="s">
        <v>27</v>
      </c>
      <c r="V312" s="847" t="s">
        <v>23</v>
      </c>
      <c r="W312" s="848" t="s">
        <v>23</v>
      </c>
      <c r="X312" s="848" t="s">
        <v>23</v>
      </c>
      <c r="Y312" s="849" t="s">
        <v>23</v>
      </c>
      <c r="Z312" s="850" t="s">
        <v>23</v>
      </c>
      <c r="AD312" s="952" t="s">
        <v>68</v>
      </c>
      <c r="AE312" s="947">
        <v>6130</v>
      </c>
      <c r="AF312" s="923">
        <v>1964.6360765172662</v>
      </c>
      <c r="AG312" s="923">
        <v>39.292721530345325</v>
      </c>
      <c r="AH312" s="948">
        <v>5.4210000000000001E-2</v>
      </c>
      <c r="AI312" s="937">
        <v>108.63298014216102</v>
      </c>
      <c r="AJ312" s="937">
        <v>18.164535689999994</v>
      </c>
      <c r="AK312" s="792">
        <v>1.3698905603508081E-2</v>
      </c>
      <c r="AL312" s="923">
        <v>0.24883425974886345</v>
      </c>
      <c r="AM312" s="923">
        <v>0</v>
      </c>
      <c r="AN312" s="937">
        <v>18.413369949748859</v>
      </c>
      <c r="AO312" s="937">
        <v>127.04635009190987</v>
      </c>
      <c r="AP312" s="792">
        <v>0.27469900415177262</v>
      </c>
      <c r="AQ312" s="937">
        <v>52.795997736295355</v>
      </c>
      <c r="AR312" s="886">
        <v>0</v>
      </c>
      <c r="AS312" s="923">
        <v>0</v>
      </c>
      <c r="AT312" s="923">
        <v>0</v>
      </c>
      <c r="AU312" s="949">
        <v>0</v>
      </c>
      <c r="AV312" s="944">
        <v>0</v>
      </c>
      <c r="AW312" s="923">
        <v>0</v>
      </c>
      <c r="AX312" s="23">
        <v>0</v>
      </c>
      <c r="AY312" s="937">
        <v>52.795997736295355</v>
      </c>
      <c r="AZ312" s="923">
        <v>-28.157858665900896</v>
      </c>
      <c r="BA312" s="950">
        <v>24.638139070394459</v>
      </c>
      <c r="BB312" s="951">
        <v>59.28831305708249</v>
      </c>
      <c r="BL312" s="887"/>
      <c r="BN312" s="945"/>
    </row>
    <row r="313" spans="3:66">
      <c r="C313" s="826" t="s">
        <v>26</v>
      </c>
      <c r="D313" s="827" t="s">
        <v>128</v>
      </c>
      <c r="E313" s="827" t="s">
        <v>223</v>
      </c>
      <c r="F313" s="852">
        <v>200</v>
      </c>
      <c r="G313" s="853">
        <v>2025</v>
      </c>
      <c r="H313" s="854">
        <v>3</v>
      </c>
      <c r="I313" s="855">
        <v>2028</v>
      </c>
      <c r="J313" s="853">
        <v>25</v>
      </c>
      <c r="K313" s="856">
        <v>1216.5527160766653</v>
      </c>
      <c r="L313" s="856" t="s">
        <v>224</v>
      </c>
      <c r="M313" s="857">
        <v>0</v>
      </c>
      <c r="N313" s="857">
        <v>0</v>
      </c>
      <c r="O313" s="858">
        <v>20.515994079949831</v>
      </c>
      <c r="P313" s="857">
        <v>0.12</v>
      </c>
      <c r="Q313" s="858">
        <v>24.331054321533308</v>
      </c>
      <c r="R313" s="852" t="s">
        <v>19</v>
      </c>
      <c r="S313" s="859" t="s">
        <v>223</v>
      </c>
      <c r="T313" s="859" t="s">
        <v>27</v>
      </c>
      <c r="U313" s="860" t="s">
        <v>27</v>
      </c>
      <c r="V313" s="861" t="s">
        <v>23</v>
      </c>
      <c r="W313" s="862" t="s">
        <v>23</v>
      </c>
      <c r="X313" s="862" t="s">
        <v>23</v>
      </c>
      <c r="Y313" s="863" t="s">
        <v>23</v>
      </c>
      <c r="Z313" s="696" t="s">
        <v>23</v>
      </c>
      <c r="AD313" s="946" t="s">
        <v>128</v>
      </c>
      <c r="AE313" s="947" t="s">
        <v>223</v>
      </c>
      <c r="AF313" s="923">
        <v>1216.5527160766653</v>
      </c>
      <c r="AG313" s="923">
        <v>24.331054321533308</v>
      </c>
      <c r="AH313" s="948">
        <v>5.4210000000000001E-2</v>
      </c>
      <c r="AI313" s="937">
        <v>67.268309193286342</v>
      </c>
      <c r="AJ313" s="937">
        <v>20.515994079949831</v>
      </c>
      <c r="AK313" s="792">
        <v>1.3698905603508081E-2</v>
      </c>
      <c r="AL313" s="923">
        <v>0.28104666626336333</v>
      </c>
      <c r="AM313" s="923">
        <v>0</v>
      </c>
      <c r="AN313" s="937">
        <v>20.797040746213195</v>
      </c>
      <c r="AO313" s="937">
        <v>88.065349939499541</v>
      </c>
      <c r="AP313" s="792">
        <v>0.27332353276891491</v>
      </c>
      <c r="AQ313" s="937">
        <v>36.781033954042385</v>
      </c>
      <c r="AR313" s="886">
        <v>0</v>
      </c>
      <c r="AS313" s="923">
        <v>0</v>
      </c>
      <c r="AT313" s="923">
        <v>0</v>
      </c>
      <c r="AU313" s="949">
        <v>0</v>
      </c>
      <c r="AV313" s="944">
        <v>0</v>
      </c>
      <c r="AW313" s="923">
        <v>0</v>
      </c>
      <c r="AX313" s="23">
        <v>0</v>
      </c>
      <c r="AY313" s="937">
        <v>36.781033954042385</v>
      </c>
      <c r="AZ313" s="923">
        <v>-25.614278198727195</v>
      </c>
      <c r="BA313" s="950">
        <v>11.16675575531519</v>
      </c>
      <c r="BB313" s="951">
        <v>26.73672128166676</v>
      </c>
      <c r="BL313" s="887"/>
      <c r="BN313" s="945"/>
    </row>
    <row r="314" spans="3:66">
      <c r="C314" s="841" t="s">
        <v>234</v>
      </c>
      <c r="D314" s="842" t="s">
        <v>64</v>
      </c>
      <c r="E314" s="842">
        <v>19</v>
      </c>
      <c r="F314" s="829">
        <v>200</v>
      </c>
      <c r="G314" s="830">
        <v>2025</v>
      </c>
      <c r="H314" s="830">
        <v>3</v>
      </c>
      <c r="I314" s="830">
        <v>2028</v>
      </c>
      <c r="J314" s="830">
        <v>25</v>
      </c>
      <c r="K314" s="843">
        <v>1289.5458790412654</v>
      </c>
      <c r="L314" s="843" t="s">
        <v>224</v>
      </c>
      <c r="M314" s="844">
        <v>0</v>
      </c>
      <c r="N314" s="844">
        <v>0</v>
      </c>
      <c r="O314" s="845">
        <v>20.515994079949831</v>
      </c>
      <c r="P314" s="844">
        <v>0.12</v>
      </c>
      <c r="Q314" s="845">
        <v>24.331054321533308</v>
      </c>
      <c r="R314" s="829" t="s">
        <v>19</v>
      </c>
      <c r="S314" s="836" t="s">
        <v>223</v>
      </c>
      <c r="T314" s="836" t="s">
        <v>27</v>
      </c>
      <c r="U314" s="846" t="s">
        <v>27</v>
      </c>
      <c r="V314" s="847" t="s">
        <v>23</v>
      </c>
      <c r="W314" s="848" t="s">
        <v>23</v>
      </c>
      <c r="X314" s="848" t="s">
        <v>23</v>
      </c>
      <c r="Y314" s="849" t="s">
        <v>23</v>
      </c>
      <c r="Z314" s="850" t="s">
        <v>23</v>
      </c>
      <c r="AD314" s="952" t="s">
        <v>64</v>
      </c>
      <c r="AE314" s="947">
        <v>19</v>
      </c>
      <c r="AF314" s="923">
        <v>1289.5458790412654</v>
      </c>
      <c r="AG314" s="923">
        <v>24.331054321533308</v>
      </c>
      <c r="AH314" s="948">
        <v>5.4210000000000001E-2</v>
      </c>
      <c r="AI314" s="937">
        <v>71.225268557597317</v>
      </c>
      <c r="AJ314" s="937">
        <v>20.515994079949831</v>
      </c>
      <c r="AK314" s="792">
        <v>1.3698905603508081E-2</v>
      </c>
      <c r="AL314" s="923">
        <v>0.28104666626336333</v>
      </c>
      <c r="AM314" s="923">
        <v>0</v>
      </c>
      <c r="AN314" s="937">
        <v>20.797040746213195</v>
      </c>
      <c r="AO314" s="937">
        <v>92.022309303810516</v>
      </c>
      <c r="AP314" s="792">
        <v>0.24488397962938374</v>
      </c>
      <c r="AQ314" s="937">
        <v>42.897170509481683</v>
      </c>
      <c r="AR314" s="886">
        <v>0</v>
      </c>
      <c r="AS314" s="923">
        <v>0</v>
      </c>
      <c r="AT314" s="923">
        <v>0</v>
      </c>
      <c r="AU314" s="949">
        <v>0</v>
      </c>
      <c r="AV314" s="944">
        <v>0</v>
      </c>
      <c r="AW314" s="923">
        <v>0</v>
      </c>
      <c r="AX314" s="23">
        <v>0</v>
      </c>
      <c r="AY314" s="937">
        <v>42.897170509481683</v>
      </c>
      <c r="AZ314" s="923">
        <v>-25.614278198727195</v>
      </c>
      <c r="BA314" s="950">
        <v>17.282892310754487</v>
      </c>
      <c r="BB314" s="951">
        <v>37.074978209417438</v>
      </c>
      <c r="BL314" s="887"/>
      <c r="BN314" s="945"/>
    </row>
    <row r="315" spans="3:66">
      <c r="C315" s="841" t="s">
        <v>235</v>
      </c>
      <c r="D315" s="842" t="s">
        <v>65</v>
      </c>
      <c r="E315" s="842">
        <v>497</v>
      </c>
      <c r="F315" s="829">
        <v>200</v>
      </c>
      <c r="G315" s="830">
        <v>2025</v>
      </c>
      <c r="H315" s="830">
        <v>3</v>
      </c>
      <c r="I315" s="830">
        <v>2028</v>
      </c>
      <c r="J315" s="830">
        <v>25</v>
      </c>
      <c r="K315" s="843">
        <v>1350.3735148450987</v>
      </c>
      <c r="L315" s="843" t="s">
        <v>224</v>
      </c>
      <c r="M315" s="844">
        <v>0</v>
      </c>
      <c r="N315" s="844">
        <v>0</v>
      </c>
      <c r="O315" s="845">
        <v>20.515994079949831</v>
      </c>
      <c r="P315" s="844">
        <v>0.12</v>
      </c>
      <c r="Q315" s="845">
        <v>24.331054321533308</v>
      </c>
      <c r="R315" s="829" t="s">
        <v>19</v>
      </c>
      <c r="S315" s="836" t="s">
        <v>223</v>
      </c>
      <c r="T315" s="836" t="s">
        <v>27</v>
      </c>
      <c r="U315" s="846" t="s">
        <v>27</v>
      </c>
      <c r="V315" s="847" t="s">
        <v>23</v>
      </c>
      <c r="W315" s="848" t="s">
        <v>23</v>
      </c>
      <c r="X315" s="848" t="s">
        <v>23</v>
      </c>
      <c r="Y315" s="849" t="s">
        <v>23</v>
      </c>
      <c r="Z315" s="850" t="s">
        <v>23</v>
      </c>
      <c r="AD315" s="952" t="s">
        <v>65</v>
      </c>
      <c r="AE315" s="947">
        <v>497</v>
      </c>
      <c r="AF315" s="923">
        <v>1350.3735148450987</v>
      </c>
      <c r="AG315" s="923">
        <v>24.331054321533308</v>
      </c>
      <c r="AH315" s="948">
        <v>5.4210000000000001E-2</v>
      </c>
      <c r="AI315" s="937">
        <v>74.522734694523123</v>
      </c>
      <c r="AJ315" s="937">
        <v>20.515994079949831</v>
      </c>
      <c r="AK315" s="792">
        <v>1.3698905603508081E-2</v>
      </c>
      <c r="AL315" s="923">
        <v>0.28104666626336333</v>
      </c>
      <c r="AM315" s="923">
        <v>0</v>
      </c>
      <c r="AN315" s="937">
        <v>20.797040746213195</v>
      </c>
      <c r="AO315" s="937">
        <v>95.319775440736322</v>
      </c>
      <c r="AP315" s="792">
        <v>0.29289253746810595</v>
      </c>
      <c r="AQ315" s="937">
        <v>37.151007663957778</v>
      </c>
      <c r="AR315" s="886">
        <v>0</v>
      </c>
      <c r="AS315" s="923">
        <v>0</v>
      </c>
      <c r="AT315" s="923">
        <v>0</v>
      </c>
      <c r="AU315" s="949">
        <v>0</v>
      </c>
      <c r="AV315" s="944">
        <v>0</v>
      </c>
      <c r="AW315" s="923">
        <v>0</v>
      </c>
      <c r="AX315" s="23">
        <v>0</v>
      </c>
      <c r="AY315" s="937">
        <v>37.151007663957778</v>
      </c>
      <c r="AZ315" s="923">
        <v>-25.614278198727195</v>
      </c>
      <c r="BA315" s="950">
        <v>11.536729465230582</v>
      </c>
      <c r="BB315" s="951">
        <v>29.600232432272982</v>
      </c>
      <c r="BL315" s="887"/>
      <c r="BN315" s="945"/>
    </row>
    <row r="316" spans="3:66">
      <c r="C316" s="841" t="s">
        <v>236</v>
      </c>
      <c r="D316" s="842" t="s">
        <v>56</v>
      </c>
      <c r="E316" s="842">
        <v>2353</v>
      </c>
      <c r="F316" s="829">
        <v>200</v>
      </c>
      <c r="G316" s="830">
        <v>2025</v>
      </c>
      <c r="H316" s="830">
        <v>3</v>
      </c>
      <c r="I316" s="830">
        <v>2028</v>
      </c>
      <c r="J316" s="830">
        <v>25</v>
      </c>
      <c r="K316" s="843">
        <v>1240.8837703981987</v>
      </c>
      <c r="L316" s="843" t="s">
        <v>224</v>
      </c>
      <c r="M316" s="844">
        <v>0</v>
      </c>
      <c r="N316" s="844">
        <v>0</v>
      </c>
      <c r="O316" s="845">
        <v>20.515994079949831</v>
      </c>
      <c r="P316" s="844">
        <v>0.12</v>
      </c>
      <c r="Q316" s="845">
        <v>24.331054321533308</v>
      </c>
      <c r="R316" s="829" t="s">
        <v>19</v>
      </c>
      <c r="S316" s="836" t="s">
        <v>223</v>
      </c>
      <c r="T316" s="836" t="s">
        <v>27</v>
      </c>
      <c r="U316" s="846" t="s">
        <v>27</v>
      </c>
      <c r="V316" s="847" t="s">
        <v>23</v>
      </c>
      <c r="W316" s="848" t="s">
        <v>23</v>
      </c>
      <c r="X316" s="848" t="s">
        <v>23</v>
      </c>
      <c r="Y316" s="849" t="s">
        <v>23</v>
      </c>
      <c r="Z316" s="850" t="s">
        <v>23</v>
      </c>
      <c r="AD316" s="952" t="s">
        <v>56</v>
      </c>
      <c r="AE316" s="947">
        <v>2353</v>
      </c>
      <c r="AF316" s="923">
        <v>1240.8837703981987</v>
      </c>
      <c r="AG316" s="923">
        <v>24.331054321533308</v>
      </c>
      <c r="AH316" s="948">
        <v>5.4210000000000001E-2</v>
      </c>
      <c r="AI316" s="937">
        <v>68.587295648056667</v>
      </c>
      <c r="AJ316" s="937">
        <v>20.515994079949831</v>
      </c>
      <c r="AK316" s="792">
        <v>1.3698905603508081E-2</v>
      </c>
      <c r="AL316" s="923">
        <v>0.28104666626336333</v>
      </c>
      <c r="AM316" s="923">
        <v>0</v>
      </c>
      <c r="AN316" s="937">
        <v>20.797040746213195</v>
      </c>
      <c r="AO316" s="937">
        <v>89.384336394269866</v>
      </c>
      <c r="AP316" s="792">
        <v>0.25960656681069372</v>
      </c>
      <c r="AQ316" s="937">
        <v>39.304442466778838</v>
      </c>
      <c r="AR316" s="886">
        <v>0</v>
      </c>
      <c r="AS316" s="923">
        <v>0</v>
      </c>
      <c r="AT316" s="923">
        <v>0</v>
      </c>
      <c r="AU316" s="949">
        <v>0</v>
      </c>
      <c r="AV316" s="944">
        <v>0</v>
      </c>
      <c r="AW316" s="923">
        <v>0</v>
      </c>
      <c r="AX316" s="23">
        <v>0</v>
      </c>
      <c r="AY316" s="937">
        <v>39.304442466778838</v>
      </c>
      <c r="AZ316" s="923">
        <v>-25.614278198727195</v>
      </c>
      <c r="BA316" s="950">
        <v>13.690164268051642</v>
      </c>
      <c r="BB316" s="951">
        <v>31.133535331601088</v>
      </c>
      <c r="BL316" s="887"/>
      <c r="BN316" s="945"/>
    </row>
    <row r="317" spans="3:66">
      <c r="C317" s="841" t="s">
        <v>237</v>
      </c>
      <c r="D317" s="842" t="s">
        <v>66</v>
      </c>
      <c r="E317" s="842">
        <v>2814</v>
      </c>
      <c r="F317" s="829">
        <v>200</v>
      </c>
      <c r="G317" s="830">
        <v>2025</v>
      </c>
      <c r="H317" s="830">
        <v>3</v>
      </c>
      <c r="I317" s="830">
        <v>2028</v>
      </c>
      <c r="J317" s="830">
        <v>25</v>
      </c>
      <c r="K317" s="843">
        <v>1228.718243237432</v>
      </c>
      <c r="L317" s="843" t="s">
        <v>224</v>
      </c>
      <c r="M317" s="844">
        <v>0</v>
      </c>
      <c r="N317" s="844">
        <v>0</v>
      </c>
      <c r="O317" s="845">
        <v>20.515994079949831</v>
      </c>
      <c r="P317" s="844">
        <v>0.12</v>
      </c>
      <c r="Q317" s="845">
        <v>24.331054321533308</v>
      </c>
      <c r="R317" s="829" t="s">
        <v>19</v>
      </c>
      <c r="S317" s="836" t="s">
        <v>223</v>
      </c>
      <c r="T317" s="836" t="s">
        <v>27</v>
      </c>
      <c r="U317" s="846" t="s">
        <v>27</v>
      </c>
      <c r="V317" s="847" t="s">
        <v>23</v>
      </c>
      <c r="W317" s="848" t="s">
        <v>23</v>
      </c>
      <c r="X317" s="848" t="s">
        <v>23</v>
      </c>
      <c r="Y317" s="849" t="s">
        <v>23</v>
      </c>
      <c r="Z317" s="850" t="s">
        <v>23</v>
      </c>
      <c r="AD317" s="952" t="s">
        <v>66</v>
      </c>
      <c r="AE317" s="947">
        <v>2814</v>
      </c>
      <c r="AF317" s="923">
        <v>1228.718243237432</v>
      </c>
      <c r="AG317" s="923">
        <v>24.331054321533308</v>
      </c>
      <c r="AH317" s="948">
        <v>5.4210000000000001E-2</v>
      </c>
      <c r="AI317" s="937">
        <v>67.927802420671512</v>
      </c>
      <c r="AJ317" s="937">
        <v>20.515994079949831</v>
      </c>
      <c r="AK317" s="792">
        <v>1.3698905603508081E-2</v>
      </c>
      <c r="AL317" s="923">
        <v>0.28104666626336333</v>
      </c>
      <c r="AM317" s="923">
        <v>0</v>
      </c>
      <c r="AN317" s="937">
        <v>20.797040746213195</v>
      </c>
      <c r="AO317" s="937">
        <v>88.72484316688471</v>
      </c>
      <c r="AP317" s="792">
        <v>0.27790667353739795</v>
      </c>
      <c r="AQ317" s="937">
        <v>36.445352770010402</v>
      </c>
      <c r="AR317" s="886">
        <v>0</v>
      </c>
      <c r="AS317" s="923">
        <v>0</v>
      </c>
      <c r="AT317" s="923">
        <v>0</v>
      </c>
      <c r="AU317" s="949">
        <v>0</v>
      </c>
      <c r="AV317" s="944">
        <v>0</v>
      </c>
      <c r="AW317" s="923">
        <v>0</v>
      </c>
      <c r="AX317" s="23">
        <v>0</v>
      </c>
      <c r="AY317" s="937">
        <v>36.445352770010402</v>
      </c>
      <c r="AZ317" s="923">
        <v>-25.614278198727195</v>
      </c>
      <c r="BA317" s="950">
        <v>10.831074571283207</v>
      </c>
      <c r="BB317" s="951">
        <v>26.367844447281534</v>
      </c>
      <c r="BL317" s="887"/>
      <c r="BN317" s="945"/>
    </row>
    <row r="318" spans="3:66">
      <c r="C318" s="841" t="s">
        <v>61</v>
      </c>
      <c r="D318" s="842" t="s">
        <v>67</v>
      </c>
      <c r="E318" s="842">
        <v>4225</v>
      </c>
      <c r="F318" s="829">
        <v>200</v>
      </c>
      <c r="G318" s="830">
        <v>2025</v>
      </c>
      <c r="H318" s="830">
        <v>3</v>
      </c>
      <c r="I318" s="830">
        <v>2028</v>
      </c>
      <c r="J318" s="830">
        <v>25</v>
      </c>
      <c r="K318" s="843">
        <v>1216.5527160766653</v>
      </c>
      <c r="L318" s="843" t="s">
        <v>224</v>
      </c>
      <c r="M318" s="844">
        <v>0</v>
      </c>
      <c r="N318" s="844">
        <v>0</v>
      </c>
      <c r="O318" s="845">
        <v>20.515994079949831</v>
      </c>
      <c r="P318" s="844">
        <v>0.12</v>
      </c>
      <c r="Q318" s="845">
        <v>24.331054321533308</v>
      </c>
      <c r="R318" s="829" t="s">
        <v>19</v>
      </c>
      <c r="S318" s="836" t="s">
        <v>223</v>
      </c>
      <c r="T318" s="836" t="s">
        <v>27</v>
      </c>
      <c r="U318" s="846" t="s">
        <v>27</v>
      </c>
      <c r="V318" s="847" t="s">
        <v>23</v>
      </c>
      <c r="W318" s="848" t="s">
        <v>23</v>
      </c>
      <c r="X318" s="848" t="s">
        <v>23</v>
      </c>
      <c r="Y318" s="849" t="s">
        <v>23</v>
      </c>
      <c r="Z318" s="850" t="s">
        <v>23</v>
      </c>
      <c r="AD318" s="952" t="s">
        <v>67</v>
      </c>
      <c r="AE318" s="947">
        <v>4225</v>
      </c>
      <c r="AF318" s="923">
        <v>1216.5527160766653</v>
      </c>
      <c r="AG318" s="923">
        <v>24.331054321533308</v>
      </c>
      <c r="AH318" s="948">
        <v>5.4210000000000001E-2</v>
      </c>
      <c r="AI318" s="937">
        <v>67.268309193286342</v>
      </c>
      <c r="AJ318" s="937">
        <v>20.515994079949831</v>
      </c>
      <c r="AK318" s="792">
        <v>1.3698905603508081E-2</v>
      </c>
      <c r="AL318" s="923">
        <v>0.28104666626336333</v>
      </c>
      <c r="AM318" s="923">
        <v>0</v>
      </c>
      <c r="AN318" s="937">
        <v>20.797040746213195</v>
      </c>
      <c r="AO318" s="937">
        <v>88.065349939499541</v>
      </c>
      <c r="AP318" s="792">
        <v>0.28995243501613527</v>
      </c>
      <c r="AQ318" s="937">
        <v>34.671625153459537</v>
      </c>
      <c r="AR318" s="886">
        <v>0</v>
      </c>
      <c r="AS318" s="923">
        <v>0</v>
      </c>
      <c r="AT318" s="923">
        <v>0</v>
      </c>
      <c r="AU318" s="949">
        <v>0</v>
      </c>
      <c r="AV318" s="944">
        <v>0</v>
      </c>
      <c r="AW318" s="923">
        <v>0</v>
      </c>
      <c r="AX318" s="23">
        <v>0</v>
      </c>
      <c r="AY318" s="937">
        <v>34.671625153459537</v>
      </c>
      <c r="AZ318" s="923">
        <v>-28.157858665900896</v>
      </c>
      <c r="BA318" s="950">
        <v>6.513766487558641</v>
      </c>
      <c r="BB318" s="951">
        <v>16.544858298740547</v>
      </c>
      <c r="BL318" s="887"/>
      <c r="BN318" s="945"/>
    </row>
    <row r="319" spans="3:66">
      <c r="C319" s="841" t="s">
        <v>238</v>
      </c>
      <c r="D319" s="842" t="s">
        <v>68</v>
      </c>
      <c r="E319" s="842">
        <v>6130</v>
      </c>
      <c r="F319" s="829">
        <v>200</v>
      </c>
      <c r="G319" s="830">
        <v>2025</v>
      </c>
      <c r="H319" s="830">
        <v>3</v>
      </c>
      <c r="I319" s="830">
        <v>2028</v>
      </c>
      <c r="J319" s="830">
        <v>25</v>
      </c>
      <c r="K319" s="843">
        <v>1216.5527160766653</v>
      </c>
      <c r="L319" s="843" t="s">
        <v>224</v>
      </c>
      <c r="M319" s="844">
        <v>0</v>
      </c>
      <c r="N319" s="844">
        <v>0</v>
      </c>
      <c r="O319" s="845">
        <v>20.515994079949831</v>
      </c>
      <c r="P319" s="844">
        <v>0.12</v>
      </c>
      <c r="Q319" s="845">
        <v>24.331054321533308</v>
      </c>
      <c r="R319" s="829" t="s">
        <v>19</v>
      </c>
      <c r="S319" s="836" t="s">
        <v>223</v>
      </c>
      <c r="T319" s="836" t="s">
        <v>27</v>
      </c>
      <c r="U319" s="846" t="s">
        <v>27</v>
      </c>
      <c r="V319" s="847" t="s">
        <v>23</v>
      </c>
      <c r="W319" s="848" t="s">
        <v>23</v>
      </c>
      <c r="X319" s="848" t="s">
        <v>23</v>
      </c>
      <c r="Y319" s="849" t="s">
        <v>23</v>
      </c>
      <c r="Z319" s="850" t="s">
        <v>23</v>
      </c>
      <c r="AD319" s="952" t="s">
        <v>68</v>
      </c>
      <c r="AE319" s="947">
        <v>6130</v>
      </c>
      <c r="AF319" s="923">
        <v>1216.5527160766653</v>
      </c>
      <c r="AG319" s="923">
        <v>24.331054321533308</v>
      </c>
      <c r="AH319" s="948">
        <v>5.4210000000000001E-2</v>
      </c>
      <c r="AI319" s="937">
        <v>67.268309193286342</v>
      </c>
      <c r="AJ319" s="937">
        <v>20.515994079949831</v>
      </c>
      <c r="AK319" s="792">
        <v>1.3698905603508081E-2</v>
      </c>
      <c r="AL319" s="923">
        <v>0.28104666626336333</v>
      </c>
      <c r="AM319" s="923">
        <v>0</v>
      </c>
      <c r="AN319" s="937">
        <v>20.797040746213195</v>
      </c>
      <c r="AO319" s="937">
        <v>88.065349939499541</v>
      </c>
      <c r="AP319" s="792">
        <v>0.27469900415177262</v>
      </c>
      <c r="AQ319" s="937">
        <v>36.596864157752364</v>
      </c>
      <c r="AR319" s="886">
        <v>0</v>
      </c>
      <c r="AS319" s="923">
        <v>0</v>
      </c>
      <c r="AT319" s="923">
        <v>0</v>
      </c>
      <c r="AU319" s="949">
        <v>0</v>
      </c>
      <c r="AV319" s="944">
        <v>0</v>
      </c>
      <c r="AW319" s="923">
        <v>0</v>
      </c>
      <c r="AX319" s="23">
        <v>0</v>
      </c>
      <c r="AY319" s="937">
        <v>36.596864157752364</v>
      </c>
      <c r="AZ319" s="923">
        <v>-28.157858665900896</v>
      </c>
      <c r="BA319" s="950">
        <v>8.4390054918514679</v>
      </c>
      <c r="BB319" s="951">
        <v>20.307312904672141</v>
      </c>
      <c r="BL319" s="887"/>
      <c r="BN319" s="945"/>
    </row>
    <row r="320" spans="3:66">
      <c r="C320" s="826" t="s">
        <v>26</v>
      </c>
      <c r="D320" s="827" t="s">
        <v>129</v>
      </c>
      <c r="E320" s="827" t="s">
        <v>223</v>
      </c>
      <c r="F320" s="852">
        <v>20</v>
      </c>
      <c r="G320" s="853">
        <v>2025</v>
      </c>
      <c r="H320" s="854">
        <v>3</v>
      </c>
      <c r="I320" s="855">
        <v>2028</v>
      </c>
      <c r="J320" s="853">
        <v>25</v>
      </c>
      <c r="K320" s="856">
        <v>1832.2196049600025</v>
      </c>
      <c r="L320" s="856" t="s">
        <v>224</v>
      </c>
      <c r="M320" s="857">
        <v>0</v>
      </c>
      <c r="N320" s="857">
        <v>0</v>
      </c>
      <c r="O320" s="858">
        <v>17.239960823378993</v>
      </c>
      <c r="P320" s="857">
        <v>0.12</v>
      </c>
      <c r="Q320" s="858">
        <v>37.328085453828059</v>
      </c>
      <c r="R320" s="852" t="s">
        <v>19</v>
      </c>
      <c r="S320" s="859" t="s">
        <v>223</v>
      </c>
      <c r="T320" s="859" t="s">
        <v>27</v>
      </c>
      <c r="U320" s="860" t="s">
        <v>27</v>
      </c>
      <c r="V320" s="861" t="s">
        <v>23</v>
      </c>
      <c r="W320" s="862" t="s">
        <v>23</v>
      </c>
      <c r="X320" s="862" t="s">
        <v>23</v>
      </c>
      <c r="Y320" s="863" t="s">
        <v>23</v>
      </c>
      <c r="Z320" s="696" t="s">
        <v>23</v>
      </c>
      <c r="AD320" s="946" t="s">
        <v>129</v>
      </c>
      <c r="AE320" s="947" t="s">
        <v>223</v>
      </c>
      <c r="AF320" s="923">
        <v>1832.2196049600025</v>
      </c>
      <c r="AG320" s="923">
        <v>37.328085453828059</v>
      </c>
      <c r="AH320" s="948">
        <v>5.4219999999999997E-2</v>
      </c>
      <c r="AI320" s="937">
        <v>101.36687577423788</v>
      </c>
      <c r="AJ320" s="937">
        <v>17.239960823378993</v>
      </c>
      <c r="AK320" s="792">
        <v>1.3698905603508081E-2</v>
      </c>
      <c r="AL320" s="923">
        <v>0.23616859592764627</v>
      </c>
      <c r="AM320" s="923">
        <v>0</v>
      </c>
      <c r="AN320" s="937">
        <v>17.476129419306641</v>
      </c>
      <c r="AO320" s="937">
        <v>118.84300519354453</v>
      </c>
      <c r="AP320" s="792">
        <v>0.27332353276891491</v>
      </c>
      <c r="AQ320" s="937">
        <v>49.635510586481153</v>
      </c>
      <c r="AR320" s="886">
        <v>0</v>
      </c>
      <c r="AS320" s="923">
        <v>0</v>
      </c>
      <c r="AT320" s="923">
        <v>0</v>
      </c>
      <c r="AU320" s="949">
        <v>0</v>
      </c>
      <c r="AV320" s="944">
        <v>0</v>
      </c>
      <c r="AW320" s="923">
        <v>0</v>
      </c>
      <c r="AX320" s="23">
        <v>0</v>
      </c>
      <c r="AY320" s="937">
        <v>49.635510586481153</v>
      </c>
      <c r="AZ320" s="923">
        <v>-28.157858665900896</v>
      </c>
      <c r="BA320" s="950">
        <v>21.477651920580257</v>
      </c>
      <c r="BB320" s="951">
        <v>51.424245838983218</v>
      </c>
      <c r="BL320" s="887"/>
      <c r="BN320" s="945"/>
    </row>
    <row r="321" spans="3:66">
      <c r="C321" s="841" t="s">
        <v>234</v>
      </c>
      <c r="D321" s="842" t="s">
        <v>64</v>
      </c>
      <c r="E321" s="842">
        <v>19</v>
      </c>
      <c r="F321" s="829">
        <v>20</v>
      </c>
      <c r="G321" s="830">
        <v>2025</v>
      </c>
      <c r="H321" s="830">
        <v>3</v>
      </c>
      <c r="I321" s="830">
        <v>2028</v>
      </c>
      <c r="J321" s="830">
        <v>25</v>
      </c>
      <c r="K321" s="843">
        <v>1942.1527812576028</v>
      </c>
      <c r="L321" s="843" t="s">
        <v>224</v>
      </c>
      <c r="M321" s="844">
        <v>0</v>
      </c>
      <c r="N321" s="844">
        <v>0</v>
      </c>
      <c r="O321" s="845">
        <v>17.239960823378993</v>
      </c>
      <c r="P321" s="844">
        <v>0.12</v>
      </c>
      <c r="Q321" s="845">
        <v>37.328085453828059</v>
      </c>
      <c r="R321" s="829" t="s">
        <v>19</v>
      </c>
      <c r="S321" s="836" t="s">
        <v>223</v>
      </c>
      <c r="T321" s="836" t="s">
        <v>27</v>
      </c>
      <c r="U321" s="846" t="s">
        <v>27</v>
      </c>
      <c r="V321" s="847" t="s">
        <v>23</v>
      </c>
      <c r="W321" s="848" t="s">
        <v>23</v>
      </c>
      <c r="X321" s="848" t="s">
        <v>23</v>
      </c>
      <c r="Y321" s="849" t="s">
        <v>23</v>
      </c>
      <c r="Z321" s="850" t="s">
        <v>23</v>
      </c>
      <c r="AD321" s="952" t="s">
        <v>64</v>
      </c>
      <c r="AE321" s="947">
        <v>19</v>
      </c>
      <c r="AF321" s="923">
        <v>1942.1527812576028</v>
      </c>
      <c r="AG321" s="923">
        <v>37.328085453828059</v>
      </c>
      <c r="AH321" s="948">
        <v>5.4219999999999997E-2</v>
      </c>
      <c r="AI321" s="937">
        <v>107.32745259309377</v>
      </c>
      <c r="AJ321" s="937">
        <v>17.239960823378993</v>
      </c>
      <c r="AK321" s="792">
        <v>1.3698905603508081E-2</v>
      </c>
      <c r="AL321" s="923">
        <v>0.23616859592764627</v>
      </c>
      <c r="AM321" s="923">
        <v>0</v>
      </c>
      <c r="AN321" s="937">
        <v>17.476129419306641</v>
      </c>
      <c r="AO321" s="937">
        <v>124.80358201240041</v>
      </c>
      <c r="AP321" s="792">
        <v>0.24488397962938374</v>
      </c>
      <c r="AQ321" s="937">
        <v>58.178506693466908</v>
      </c>
      <c r="AR321" s="886">
        <v>0</v>
      </c>
      <c r="AS321" s="923">
        <v>0</v>
      </c>
      <c r="AT321" s="923">
        <v>0</v>
      </c>
      <c r="AU321" s="949">
        <v>0</v>
      </c>
      <c r="AV321" s="944">
        <v>0</v>
      </c>
      <c r="AW321" s="923">
        <v>0</v>
      </c>
      <c r="AX321" s="23">
        <v>0</v>
      </c>
      <c r="AY321" s="937">
        <v>58.178506693466908</v>
      </c>
      <c r="AZ321" s="923">
        <v>-28.157858665900896</v>
      </c>
      <c r="BA321" s="950">
        <v>30.020648027566011</v>
      </c>
      <c r="BB321" s="951">
        <v>64.399803657979959</v>
      </c>
      <c r="BL321" s="887"/>
      <c r="BN321" s="945"/>
    </row>
    <row r="322" spans="3:66">
      <c r="C322" s="841" t="s">
        <v>235</v>
      </c>
      <c r="D322" s="842" t="s">
        <v>65</v>
      </c>
      <c r="E322" s="842">
        <v>497</v>
      </c>
      <c r="F322" s="829">
        <v>20</v>
      </c>
      <c r="G322" s="830">
        <v>2025</v>
      </c>
      <c r="H322" s="830">
        <v>3</v>
      </c>
      <c r="I322" s="830">
        <v>2028</v>
      </c>
      <c r="J322" s="830">
        <v>25</v>
      </c>
      <c r="K322" s="843">
        <v>2033.7637615056028</v>
      </c>
      <c r="L322" s="843" t="s">
        <v>224</v>
      </c>
      <c r="M322" s="844">
        <v>0</v>
      </c>
      <c r="N322" s="844">
        <v>0</v>
      </c>
      <c r="O322" s="845">
        <v>17.239960823378993</v>
      </c>
      <c r="P322" s="844">
        <v>0.12</v>
      </c>
      <c r="Q322" s="845">
        <v>37.328085453828059</v>
      </c>
      <c r="R322" s="829" t="s">
        <v>19</v>
      </c>
      <c r="S322" s="836" t="s">
        <v>223</v>
      </c>
      <c r="T322" s="836" t="s">
        <v>27</v>
      </c>
      <c r="U322" s="846" t="s">
        <v>27</v>
      </c>
      <c r="V322" s="847" t="s">
        <v>23</v>
      </c>
      <c r="W322" s="848" t="s">
        <v>23</v>
      </c>
      <c r="X322" s="848" t="s">
        <v>23</v>
      </c>
      <c r="Y322" s="849" t="s">
        <v>23</v>
      </c>
      <c r="Z322" s="850" t="s">
        <v>23</v>
      </c>
      <c r="AD322" s="952" t="s">
        <v>65</v>
      </c>
      <c r="AE322" s="947">
        <v>497</v>
      </c>
      <c r="AF322" s="923">
        <v>2033.7637615056028</v>
      </c>
      <c r="AG322" s="923">
        <v>37.328085453828059</v>
      </c>
      <c r="AH322" s="948">
        <v>5.4219999999999997E-2</v>
      </c>
      <c r="AI322" s="937">
        <v>112.29459994214034</v>
      </c>
      <c r="AJ322" s="937">
        <v>17.239960823378993</v>
      </c>
      <c r="AK322" s="792">
        <v>1.3698905603508081E-2</v>
      </c>
      <c r="AL322" s="923">
        <v>0.23616859592764627</v>
      </c>
      <c r="AM322" s="923">
        <v>0</v>
      </c>
      <c r="AN322" s="937">
        <v>17.476129419306641</v>
      </c>
      <c r="AO322" s="937">
        <v>129.77072936144697</v>
      </c>
      <c r="AP322" s="792">
        <v>0.29289253746810595</v>
      </c>
      <c r="AQ322" s="937">
        <v>50.57831219988514</v>
      </c>
      <c r="AR322" s="886">
        <v>0</v>
      </c>
      <c r="AS322" s="923">
        <v>0</v>
      </c>
      <c r="AT322" s="923">
        <v>0</v>
      </c>
      <c r="AU322" s="949">
        <v>0</v>
      </c>
      <c r="AV322" s="944">
        <v>0</v>
      </c>
      <c r="AW322" s="923">
        <v>0</v>
      </c>
      <c r="AX322" s="23">
        <v>0</v>
      </c>
      <c r="AY322" s="937">
        <v>50.57831219988514</v>
      </c>
      <c r="AZ322" s="923">
        <v>-28.157858665900896</v>
      </c>
      <c r="BA322" s="950">
        <v>22.420453533984244</v>
      </c>
      <c r="BB322" s="951">
        <v>57.525023694368628</v>
      </c>
      <c r="BL322" s="887"/>
      <c r="BN322" s="945"/>
    </row>
    <row r="323" spans="3:66">
      <c r="C323" s="841" t="s">
        <v>236</v>
      </c>
      <c r="D323" s="842" t="s">
        <v>56</v>
      </c>
      <c r="E323" s="842">
        <v>2353</v>
      </c>
      <c r="F323" s="829">
        <v>20</v>
      </c>
      <c r="G323" s="830">
        <v>2025</v>
      </c>
      <c r="H323" s="830">
        <v>3</v>
      </c>
      <c r="I323" s="830">
        <v>2028</v>
      </c>
      <c r="J323" s="830">
        <v>25</v>
      </c>
      <c r="K323" s="843">
        <v>1868.8639970592026</v>
      </c>
      <c r="L323" s="843" t="s">
        <v>224</v>
      </c>
      <c r="M323" s="844">
        <v>0</v>
      </c>
      <c r="N323" s="844">
        <v>0</v>
      </c>
      <c r="O323" s="845">
        <v>17.239960823378993</v>
      </c>
      <c r="P323" s="844">
        <v>0.12</v>
      </c>
      <c r="Q323" s="845">
        <v>37.328085453828059</v>
      </c>
      <c r="R323" s="829" t="s">
        <v>19</v>
      </c>
      <c r="S323" s="836" t="s">
        <v>223</v>
      </c>
      <c r="T323" s="836" t="s">
        <v>27</v>
      </c>
      <c r="U323" s="846" t="s">
        <v>27</v>
      </c>
      <c r="V323" s="847" t="s">
        <v>23</v>
      </c>
      <c r="W323" s="848" t="s">
        <v>23</v>
      </c>
      <c r="X323" s="848" t="s">
        <v>23</v>
      </c>
      <c r="Y323" s="849" t="s">
        <v>23</v>
      </c>
      <c r="Z323" s="850" t="s">
        <v>23</v>
      </c>
      <c r="AD323" s="952" t="s">
        <v>56</v>
      </c>
      <c r="AE323" s="947">
        <v>2353</v>
      </c>
      <c r="AF323" s="923">
        <v>1868.8639970592026</v>
      </c>
      <c r="AG323" s="923">
        <v>37.328085453828059</v>
      </c>
      <c r="AH323" s="948">
        <v>5.4219999999999997E-2</v>
      </c>
      <c r="AI323" s="937">
        <v>103.35373471385651</v>
      </c>
      <c r="AJ323" s="937">
        <v>17.239960823378993</v>
      </c>
      <c r="AK323" s="792">
        <v>1.3698905603508081E-2</v>
      </c>
      <c r="AL323" s="923">
        <v>0.23616859592764627</v>
      </c>
      <c r="AM323" s="923">
        <v>0</v>
      </c>
      <c r="AN323" s="937">
        <v>17.476129419306641</v>
      </c>
      <c r="AO323" s="937">
        <v>120.82986413316316</v>
      </c>
      <c r="AP323" s="792">
        <v>0.25960656681069372</v>
      </c>
      <c r="AQ323" s="937">
        <v>53.131797299946925</v>
      </c>
      <c r="AR323" s="886">
        <v>0</v>
      </c>
      <c r="AS323" s="923">
        <v>0</v>
      </c>
      <c r="AT323" s="923">
        <v>0</v>
      </c>
      <c r="AU323" s="949">
        <v>0</v>
      </c>
      <c r="AV323" s="944">
        <v>0</v>
      </c>
      <c r="AW323" s="923">
        <v>0</v>
      </c>
      <c r="AX323" s="23">
        <v>0</v>
      </c>
      <c r="AY323" s="937">
        <v>53.131797299946925</v>
      </c>
      <c r="AZ323" s="923">
        <v>-28.157858665900896</v>
      </c>
      <c r="BA323" s="950">
        <v>24.973938634046029</v>
      </c>
      <c r="BB323" s="951">
        <v>56.794570584284564</v>
      </c>
      <c r="BL323" s="887"/>
      <c r="BN323" s="945"/>
    </row>
    <row r="324" spans="3:66">
      <c r="C324" s="841" t="s">
        <v>237</v>
      </c>
      <c r="D324" s="842" t="s">
        <v>66</v>
      </c>
      <c r="E324" s="842">
        <v>2814</v>
      </c>
      <c r="F324" s="829">
        <v>20</v>
      </c>
      <c r="G324" s="830">
        <v>2025</v>
      </c>
      <c r="H324" s="830">
        <v>3</v>
      </c>
      <c r="I324" s="830">
        <v>2028</v>
      </c>
      <c r="J324" s="830">
        <v>25</v>
      </c>
      <c r="K324" s="843">
        <v>1850.5418010096025</v>
      </c>
      <c r="L324" s="843" t="s">
        <v>224</v>
      </c>
      <c r="M324" s="844">
        <v>0</v>
      </c>
      <c r="N324" s="844">
        <v>0</v>
      </c>
      <c r="O324" s="845">
        <v>17.239960823378993</v>
      </c>
      <c r="P324" s="844">
        <v>0.12</v>
      </c>
      <c r="Q324" s="845">
        <v>37.328085453828059</v>
      </c>
      <c r="R324" s="829" t="s">
        <v>19</v>
      </c>
      <c r="S324" s="836" t="s">
        <v>223</v>
      </c>
      <c r="T324" s="836" t="s">
        <v>27</v>
      </c>
      <c r="U324" s="846" t="s">
        <v>27</v>
      </c>
      <c r="V324" s="847" t="s">
        <v>23</v>
      </c>
      <c r="W324" s="848" t="s">
        <v>23</v>
      </c>
      <c r="X324" s="848" t="s">
        <v>23</v>
      </c>
      <c r="Y324" s="849" t="s">
        <v>23</v>
      </c>
      <c r="Z324" s="850" t="s">
        <v>23</v>
      </c>
      <c r="AD324" s="952" t="s">
        <v>66</v>
      </c>
      <c r="AE324" s="947">
        <v>2814</v>
      </c>
      <c r="AF324" s="923">
        <v>1850.5418010096025</v>
      </c>
      <c r="AG324" s="923">
        <v>37.328085453828059</v>
      </c>
      <c r="AH324" s="948">
        <v>5.4219999999999997E-2</v>
      </c>
      <c r="AI324" s="937">
        <v>102.3603052440472</v>
      </c>
      <c r="AJ324" s="937">
        <v>17.239960823378993</v>
      </c>
      <c r="AK324" s="792">
        <v>1.3698905603508081E-2</v>
      </c>
      <c r="AL324" s="923">
        <v>0.23616859592764627</v>
      </c>
      <c r="AM324" s="923">
        <v>0</v>
      </c>
      <c r="AN324" s="937">
        <v>17.476129419306641</v>
      </c>
      <c r="AO324" s="937">
        <v>119.83643466335384</v>
      </c>
      <c r="AP324" s="792">
        <v>0.27790667353739795</v>
      </c>
      <c r="AQ324" s="937">
        <v>49.225008240266284</v>
      </c>
      <c r="AR324" s="886">
        <v>0</v>
      </c>
      <c r="AS324" s="923">
        <v>0</v>
      </c>
      <c r="AT324" s="923">
        <v>0</v>
      </c>
      <c r="AU324" s="949">
        <v>0</v>
      </c>
      <c r="AV324" s="944">
        <v>0</v>
      </c>
      <c r="AW324" s="923">
        <v>0</v>
      </c>
      <c r="AX324" s="23">
        <v>0</v>
      </c>
      <c r="AY324" s="937">
        <v>49.225008240266284</v>
      </c>
      <c r="AZ324" s="923">
        <v>-28.157858665900896</v>
      </c>
      <c r="BA324" s="950">
        <v>21.067149574365388</v>
      </c>
      <c r="BB324" s="951">
        <v>51.28718478194984</v>
      </c>
      <c r="BL324" s="887"/>
      <c r="BN324" s="945"/>
    </row>
    <row r="325" spans="3:66">
      <c r="C325" s="841" t="s">
        <v>61</v>
      </c>
      <c r="D325" s="842" t="s">
        <v>67</v>
      </c>
      <c r="E325" s="842">
        <v>4225</v>
      </c>
      <c r="F325" s="829">
        <v>20</v>
      </c>
      <c r="G325" s="830">
        <v>2025</v>
      </c>
      <c r="H325" s="830">
        <v>3</v>
      </c>
      <c r="I325" s="830">
        <v>2028</v>
      </c>
      <c r="J325" s="830">
        <v>25</v>
      </c>
      <c r="K325" s="843">
        <v>1832.2196049600025</v>
      </c>
      <c r="L325" s="843" t="s">
        <v>224</v>
      </c>
      <c r="M325" s="844">
        <v>0</v>
      </c>
      <c r="N325" s="844">
        <v>0</v>
      </c>
      <c r="O325" s="845">
        <v>17.239960823378993</v>
      </c>
      <c r="P325" s="844">
        <v>0.12</v>
      </c>
      <c r="Q325" s="845">
        <v>37.328085453828059</v>
      </c>
      <c r="R325" s="829" t="s">
        <v>19</v>
      </c>
      <c r="S325" s="836" t="s">
        <v>223</v>
      </c>
      <c r="T325" s="836" t="s">
        <v>27</v>
      </c>
      <c r="U325" s="846" t="s">
        <v>27</v>
      </c>
      <c r="V325" s="847" t="s">
        <v>23</v>
      </c>
      <c r="W325" s="848" t="s">
        <v>23</v>
      </c>
      <c r="X325" s="848" t="s">
        <v>23</v>
      </c>
      <c r="Y325" s="849" t="s">
        <v>23</v>
      </c>
      <c r="Z325" s="850" t="s">
        <v>23</v>
      </c>
      <c r="AD325" s="952" t="s">
        <v>67</v>
      </c>
      <c r="AE325" s="947">
        <v>4225</v>
      </c>
      <c r="AF325" s="923">
        <v>1832.2196049600025</v>
      </c>
      <c r="AG325" s="923">
        <v>37.328085453828059</v>
      </c>
      <c r="AH325" s="948">
        <v>5.4219999999999997E-2</v>
      </c>
      <c r="AI325" s="937">
        <v>101.36687577423788</v>
      </c>
      <c r="AJ325" s="937">
        <v>17.239960823378993</v>
      </c>
      <c r="AK325" s="792">
        <v>1.3698905603508081E-2</v>
      </c>
      <c r="AL325" s="923">
        <v>0.23616859592764627</v>
      </c>
      <c r="AM325" s="923">
        <v>0</v>
      </c>
      <c r="AN325" s="937">
        <v>17.476129419306641</v>
      </c>
      <c r="AO325" s="937">
        <v>118.84300519354453</v>
      </c>
      <c r="AP325" s="792">
        <v>0.28995243501613527</v>
      </c>
      <c r="AQ325" s="937">
        <v>46.788891783340098</v>
      </c>
      <c r="AR325" s="886">
        <v>0</v>
      </c>
      <c r="AS325" s="923">
        <v>0</v>
      </c>
      <c r="AT325" s="923">
        <v>0</v>
      </c>
      <c r="AU325" s="949">
        <v>0</v>
      </c>
      <c r="AV325" s="944">
        <v>0</v>
      </c>
      <c r="AW325" s="923">
        <v>0</v>
      </c>
      <c r="AX325" s="23">
        <v>0</v>
      </c>
      <c r="AY325" s="937">
        <v>46.788891783340098</v>
      </c>
      <c r="AZ325" s="923">
        <v>-30.854497836097103</v>
      </c>
      <c r="BA325" s="950">
        <v>15.934393947242995</v>
      </c>
      <c r="BB325" s="951">
        <v>40.473095011462988</v>
      </c>
      <c r="BL325" s="887"/>
      <c r="BN325" s="945"/>
    </row>
    <row r="326" spans="3:66">
      <c r="C326" s="841" t="s">
        <v>238</v>
      </c>
      <c r="D326" s="842" t="s">
        <v>68</v>
      </c>
      <c r="E326" s="842">
        <v>6130</v>
      </c>
      <c r="F326" s="829">
        <v>20</v>
      </c>
      <c r="G326" s="830">
        <v>2025</v>
      </c>
      <c r="H326" s="830">
        <v>3</v>
      </c>
      <c r="I326" s="830">
        <v>2028</v>
      </c>
      <c r="J326" s="830">
        <v>25</v>
      </c>
      <c r="K326" s="843">
        <v>1832.2196049600025</v>
      </c>
      <c r="L326" s="843" t="s">
        <v>224</v>
      </c>
      <c r="M326" s="844">
        <v>0</v>
      </c>
      <c r="N326" s="844">
        <v>0</v>
      </c>
      <c r="O326" s="845">
        <v>17.239960823378993</v>
      </c>
      <c r="P326" s="844">
        <v>0.12</v>
      </c>
      <c r="Q326" s="845">
        <v>37.328085453828059</v>
      </c>
      <c r="R326" s="829" t="s">
        <v>19</v>
      </c>
      <c r="S326" s="836" t="s">
        <v>223</v>
      </c>
      <c r="T326" s="836" t="s">
        <v>27</v>
      </c>
      <c r="U326" s="846" t="s">
        <v>27</v>
      </c>
      <c r="V326" s="847" t="s">
        <v>23</v>
      </c>
      <c r="W326" s="848" t="s">
        <v>23</v>
      </c>
      <c r="X326" s="848" t="s">
        <v>23</v>
      </c>
      <c r="Y326" s="849" t="s">
        <v>23</v>
      </c>
      <c r="Z326" s="850" t="s">
        <v>23</v>
      </c>
      <c r="AD326" s="952" t="s">
        <v>68</v>
      </c>
      <c r="AE326" s="947">
        <v>6130</v>
      </c>
      <c r="AF326" s="923">
        <v>1832.2196049600025</v>
      </c>
      <c r="AG326" s="923">
        <v>37.328085453828059</v>
      </c>
      <c r="AH326" s="948">
        <v>5.4219999999999997E-2</v>
      </c>
      <c r="AI326" s="937">
        <v>101.36687577423788</v>
      </c>
      <c r="AJ326" s="937">
        <v>17.239960823378993</v>
      </c>
      <c r="AK326" s="792">
        <v>1.3698905603508081E-2</v>
      </c>
      <c r="AL326" s="923">
        <v>0.23616859592764627</v>
      </c>
      <c r="AM326" s="923">
        <v>0</v>
      </c>
      <c r="AN326" s="937">
        <v>17.476129419306641</v>
      </c>
      <c r="AO326" s="937">
        <v>118.84300519354453</v>
      </c>
      <c r="AP326" s="792">
        <v>0.27469900415177262</v>
      </c>
      <c r="AQ326" s="937">
        <v>49.386975923619708</v>
      </c>
      <c r="AR326" s="886">
        <v>0</v>
      </c>
      <c r="AS326" s="923">
        <v>0</v>
      </c>
      <c r="AT326" s="923">
        <v>0</v>
      </c>
      <c r="AU326" s="949">
        <v>0</v>
      </c>
      <c r="AV326" s="944">
        <v>0</v>
      </c>
      <c r="AW326" s="923">
        <v>0</v>
      </c>
      <c r="AX326" s="23">
        <v>0</v>
      </c>
      <c r="AY326" s="937">
        <v>49.386975923619708</v>
      </c>
      <c r="AZ326" s="923">
        <v>-30.854497836097103</v>
      </c>
      <c r="BA326" s="950">
        <v>18.532478087522605</v>
      </c>
      <c r="BB326" s="951">
        <v>44.595874689937382</v>
      </c>
      <c r="BL326" s="887"/>
      <c r="BN326" s="945"/>
    </row>
    <row r="327" spans="3:66">
      <c r="C327" s="826" t="s">
        <v>26</v>
      </c>
      <c r="D327" s="827" t="s">
        <v>130</v>
      </c>
      <c r="E327" s="827" t="s">
        <v>223</v>
      </c>
      <c r="F327" s="852">
        <v>200</v>
      </c>
      <c r="G327" s="853">
        <v>2025</v>
      </c>
      <c r="H327" s="854">
        <v>3</v>
      </c>
      <c r="I327" s="855">
        <v>2028</v>
      </c>
      <c r="J327" s="853">
        <v>25</v>
      </c>
      <c r="K327" s="856">
        <v>1134.5570630130981</v>
      </c>
      <c r="L327" s="856" t="s">
        <v>224</v>
      </c>
      <c r="M327" s="857">
        <v>0</v>
      </c>
      <c r="N327" s="857">
        <v>0</v>
      </c>
      <c r="O327" s="858">
        <v>19.471729981280383</v>
      </c>
      <c r="P327" s="857">
        <v>0.12</v>
      </c>
      <c r="Q327" s="858">
        <v>23.114501605456642</v>
      </c>
      <c r="R327" s="852" t="s">
        <v>19</v>
      </c>
      <c r="S327" s="859" t="s">
        <v>223</v>
      </c>
      <c r="T327" s="859" t="s">
        <v>27</v>
      </c>
      <c r="U327" s="860" t="s">
        <v>27</v>
      </c>
      <c r="V327" s="861" t="s">
        <v>23</v>
      </c>
      <c r="W327" s="862" t="s">
        <v>23</v>
      </c>
      <c r="X327" s="862" t="s">
        <v>23</v>
      </c>
      <c r="Y327" s="863" t="s">
        <v>23</v>
      </c>
      <c r="Z327" s="696" t="s">
        <v>23</v>
      </c>
      <c r="AD327" s="946" t="s">
        <v>130</v>
      </c>
      <c r="AE327" s="947" t="s">
        <v>223</v>
      </c>
      <c r="AF327" s="923">
        <v>1134.5570630130981</v>
      </c>
      <c r="AG327" s="923">
        <v>23.114501605456642</v>
      </c>
      <c r="AH327" s="948">
        <v>5.4219999999999997E-2</v>
      </c>
      <c r="AI327" s="937">
        <v>62.76895223361803</v>
      </c>
      <c r="AJ327" s="937">
        <v>19.471729981280383</v>
      </c>
      <c r="AK327" s="792">
        <v>1.3698905603508081E-2</v>
      </c>
      <c r="AL327" s="923">
        <v>0.26674139095055815</v>
      </c>
      <c r="AM327" s="923">
        <v>0</v>
      </c>
      <c r="AN327" s="937">
        <v>19.73847137223094</v>
      </c>
      <c r="AO327" s="937">
        <v>82.50742360584897</v>
      </c>
      <c r="AP327" s="792">
        <v>0.27332353276891491</v>
      </c>
      <c r="AQ327" s="937">
        <v>34.459731905819019</v>
      </c>
      <c r="AR327" s="886">
        <v>0</v>
      </c>
      <c r="AS327" s="923">
        <v>0</v>
      </c>
      <c r="AT327" s="923">
        <v>0</v>
      </c>
      <c r="AU327" s="949">
        <v>0</v>
      </c>
      <c r="AV327" s="944">
        <v>0</v>
      </c>
      <c r="AW327" s="923">
        <v>0</v>
      </c>
      <c r="AX327" s="23">
        <v>0</v>
      </c>
      <c r="AY327" s="937">
        <v>34.459731905819019</v>
      </c>
      <c r="AZ327" s="923">
        <v>-28.157858665900896</v>
      </c>
      <c r="BA327" s="950">
        <v>6.3018732399181232</v>
      </c>
      <c r="BB327" s="951">
        <v>15.088664251287669</v>
      </c>
      <c r="BL327" s="887"/>
      <c r="BN327" s="945"/>
    </row>
    <row r="328" spans="3:66">
      <c r="C328" s="841" t="s">
        <v>234</v>
      </c>
      <c r="D328" s="842" t="s">
        <v>64</v>
      </c>
      <c r="E328" s="842">
        <v>19</v>
      </c>
      <c r="F328" s="829">
        <v>200</v>
      </c>
      <c r="G328" s="830">
        <v>2025</v>
      </c>
      <c r="H328" s="830">
        <v>3</v>
      </c>
      <c r="I328" s="830">
        <v>2028</v>
      </c>
      <c r="J328" s="830">
        <v>25</v>
      </c>
      <c r="K328" s="843">
        <v>1202.6304867938841</v>
      </c>
      <c r="L328" s="843" t="s">
        <v>224</v>
      </c>
      <c r="M328" s="844">
        <v>0</v>
      </c>
      <c r="N328" s="844">
        <v>0</v>
      </c>
      <c r="O328" s="845">
        <v>19.471729981280383</v>
      </c>
      <c r="P328" s="844">
        <v>0.12</v>
      </c>
      <c r="Q328" s="845">
        <v>23.114501605456642</v>
      </c>
      <c r="R328" s="829" t="s">
        <v>19</v>
      </c>
      <c r="S328" s="836" t="s">
        <v>223</v>
      </c>
      <c r="T328" s="836" t="s">
        <v>27</v>
      </c>
      <c r="U328" s="846" t="s">
        <v>27</v>
      </c>
      <c r="V328" s="847" t="s">
        <v>23</v>
      </c>
      <c r="W328" s="848" t="s">
        <v>23</v>
      </c>
      <c r="X328" s="848" t="s">
        <v>23</v>
      </c>
      <c r="Y328" s="849" t="s">
        <v>23</v>
      </c>
      <c r="Z328" s="850" t="s">
        <v>23</v>
      </c>
      <c r="AD328" s="952" t="s">
        <v>64</v>
      </c>
      <c r="AE328" s="947">
        <v>19</v>
      </c>
      <c r="AF328" s="923">
        <v>1202.6304867938841</v>
      </c>
      <c r="AG328" s="923">
        <v>23.114501605456642</v>
      </c>
      <c r="AH328" s="948">
        <v>5.4219999999999997E-2</v>
      </c>
      <c r="AI328" s="937">
        <v>66.459893271012248</v>
      </c>
      <c r="AJ328" s="937">
        <v>19.471729981280383</v>
      </c>
      <c r="AK328" s="792">
        <v>1.3698905603508081E-2</v>
      </c>
      <c r="AL328" s="923">
        <v>0.26674139095055815</v>
      </c>
      <c r="AM328" s="923">
        <v>0</v>
      </c>
      <c r="AN328" s="937">
        <v>19.73847137223094</v>
      </c>
      <c r="AO328" s="937">
        <v>86.198364643243195</v>
      </c>
      <c r="AP328" s="792">
        <v>0.24488397962938374</v>
      </c>
      <c r="AQ328" s="937">
        <v>40.182277251181368</v>
      </c>
      <c r="AR328" s="886">
        <v>0</v>
      </c>
      <c r="AS328" s="923">
        <v>0</v>
      </c>
      <c r="AT328" s="923">
        <v>0</v>
      </c>
      <c r="AU328" s="949">
        <v>0</v>
      </c>
      <c r="AV328" s="944">
        <v>0</v>
      </c>
      <c r="AW328" s="923">
        <v>0</v>
      </c>
      <c r="AX328" s="23">
        <v>0</v>
      </c>
      <c r="AY328" s="937">
        <v>40.182277251181368</v>
      </c>
      <c r="AZ328" s="923">
        <v>-28.157858665900896</v>
      </c>
      <c r="BA328" s="950">
        <v>12.024418585280472</v>
      </c>
      <c r="BB328" s="951">
        <v>25.794586288822732</v>
      </c>
      <c r="BL328" s="887"/>
      <c r="BN328" s="945"/>
    </row>
    <row r="329" spans="3:66">
      <c r="C329" s="841" t="s">
        <v>235</v>
      </c>
      <c r="D329" s="842" t="s">
        <v>65</v>
      </c>
      <c r="E329" s="842">
        <v>497</v>
      </c>
      <c r="F329" s="829">
        <v>200</v>
      </c>
      <c r="G329" s="830">
        <v>2025</v>
      </c>
      <c r="H329" s="830">
        <v>3</v>
      </c>
      <c r="I329" s="830">
        <v>2028</v>
      </c>
      <c r="J329" s="830">
        <v>25</v>
      </c>
      <c r="K329" s="843">
        <v>1259.358339944539</v>
      </c>
      <c r="L329" s="843" t="s">
        <v>224</v>
      </c>
      <c r="M329" s="844">
        <v>0</v>
      </c>
      <c r="N329" s="844">
        <v>0</v>
      </c>
      <c r="O329" s="845">
        <v>19.471729981280383</v>
      </c>
      <c r="P329" s="844">
        <v>0.12</v>
      </c>
      <c r="Q329" s="845">
        <v>23.114501605456642</v>
      </c>
      <c r="R329" s="829" t="s">
        <v>19</v>
      </c>
      <c r="S329" s="836" t="s">
        <v>223</v>
      </c>
      <c r="T329" s="836" t="s">
        <v>27</v>
      </c>
      <c r="U329" s="846" t="s">
        <v>27</v>
      </c>
      <c r="V329" s="847" t="s">
        <v>23</v>
      </c>
      <c r="W329" s="848" t="s">
        <v>23</v>
      </c>
      <c r="X329" s="848" t="s">
        <v>23</v>
      </c>
      <c r="Y329" s="849" t="s">
        <v>23</v>
      </c>
      <c r="Z329" s="850" t="s">
        <v>23</v>
      </c>
      <c r="AD329" s="952" t="s">
        <v>65</v>
      </c>
      <c r="AE329" s="947">
        <v>497</v>
      </c>
      <c r="AF329" s="923">
        <v>1259.358339944539</v>
      </c>
      <c r="AG329" s="923">
        <v>23.114501605456642</v>
      </c>
      <c r="AH329" s="948">
        <v>5.4219999999999997E-2</v>
      </c>
      <c r="AI329" s="937">
        <v>69.53567746884076</v>
      </c>
      <c r="AJ329" s="937">
        <v>19.471729981280383</v>
      </c>
      <c r="AK329" s="792">
        <v>1.3698905603508081E-2</v>
      </c>
      <c r="AL329" s="923">
        <v>0.26674139095055815</v>
      </c>
      <c r="AM329" s="923">
        <v>0</v>
      </c>
      <c r="AN329" s="937">
        <v>19.73847137223094</v>
      </c>
      <c r="AO329" s="937">
        <v>89.274148841071707</v>
      </c>
      <c r="AP329" s="792">
        <v>0.29289253746810595</v>
      </c>
      <c r="AQ329" s="937">
        <v>34.794716756860439</v>
      </c>
      <c r="AR329" s="886">
        <v>0</v>
      </c>
      <c r="AS329" s="923">
        <v>0</v>
      </c>
      <c r="AT329" s="923">
        <v>0</v>
      </c>
      <c r="AU329" s="949">
        <v>0</v>
      </c>
      <c r="AV329" s="944">
        <v>0</v>
      </c>
      <c r="AW329" s="923">
        <v>0</v>
      </c>
      <c r="AX329" s="23">
        <v>0</v>
      </c>
      <c r="AY329" s="937">
        <v>34.794716756860439</v>
      </c>
      <c r="AZ329" s="923">
        <v>-28.157858665900896</v>
      </c>
      <c r="BA329" s="950">
        <v>6.6368580909595423</v>
      </c>
      <c r="BB329" s="951">
        <v>17.028443173993381</v>
      </c>
      <c r="BL329" s="887"/>
      <c r="BN329" s="945"/>
    </row>
    <row r="330" spans="3:66">
      <c r="C330" s="841" t="s">
        <v>236</v>
      </c>
      <c r="D330" s="842" t="s">
        <v>56</v>
      </c>
      <c r="E330" s="842">
        <v>2353</v>
      </c>
      <c r="F330" s="829">
        <v>200</v>
      </c>
      <c r="G330" s="830">
        <v>2025</v>
      </c>
      <c r="H330" s="830">
        <v>3</v>
      </c>
      <c r="I330" s="830">
        <v>2028</v>
      </c>
      <c r="J330" s="830">
        <v>25</v>
      </c>
      <c r="K330" s="843">
        <v>1157.24820427336</v>
      </c>
      <c r="L330" s="843" t="s">
        <v>224</v>
      </c>
      <c r="M330" s="844">
        <v>0</v>
      </c>
      <c r="N330" s="844">
        <v>0</v>
      </c>
      <c r="O330" s="845">
        <v>19.471729981280383</v>
      </c>
      <c r="P330" s="844">
        <v>0.12</v>
      </c>
      <c r="Q330" s="845">
        <v>23.114501605456642</v>
      </c>
      <c r="R330" s="829" t="s">
        <v>19</v>
      </c>
      <c r="S330" s="836" t="s">
        <v>223</v>
      </c>
      <c r="T330" s="836" t="s">
        <v>27</v>
      </c>
      <c r="U330" s="846" t="s">
        <v>27</v>
      </c>
      <c r="V330" s="847" t="s">
        <v>23</v>
      </c>
      <c r="W330" s="848" t="s">
        <v>23</v>
      </c>
      <c r="X330" s="848" t="s">
        <v>23</v>
      </c>
      <c r="Y330" s="849" t="s">
        <v>23</v>
      </c>
      <c r="Z330" s="850" t="s">
        <v>23</v>
      </c>
      <c r="AD330" s="952" t="s">
        <v>56</v>
      </c>
      <c r="AE330" s="947">
        <v>2353</v>
      </c>
      <c r="AF330" s="923">
        <v>1157.24820427336</v>
      </c>
      <c r="AG330" s="923">
        <v>23.114501605456642</v>
      </c>
      <c r="AH330" s="948">
        <v>5.4219999999999997E-2</v>
      </c>
      <c r="AI330" s="937">
        <v>63.999265912749429</v>
      </c>
      <c r="AJ330" s="937">
        <v>19.471729981280383</v>
      </c>
      <c r="AK330" s="792">
        <v>1.3698905603508081E-2</v>
      </c>
      <c r="AL330" s="923">
        <v>0.26674139095055815</v>
      </c>
      <c r="AM330" s="923">
        <v>0</v>
      </c>
      <c r="AN330" s="937">
        <v>19.73847137223094</v>
      </c>
      <c r="AO330" s="937">
        <v>83.737737284980369</v>
      </c>
      <c r="AP330" s="792">
        <v>0.25960656681069372</v>
      </c>
      <c r="AQ330" s="937">
        <v>36.82149703386672</v>
      </c>
      <c r="AR330" s="886">
        <v>0</v>
      </c>
      <c r="AS330" s="923">
        <v>0</v>
      </c>
      <c r="AT330" s="923">
        <v>0</v>
      </c>
      <c r="AU330" s="949">
        <v>0</v>
      </c>
      <c r="AV330" s="944">
        <v>0</v>
      </c>
      <c r="AW330" s="923">
        <v>0</v>
      </c>
      <c r="AX330" s="23">
        <v>0</v>
      </c>
      <c r="AY330" s="937">
        <v>36.82149703386672</v>
      </c>
      <c r="AZ330" s="923">
        <v>-28.157858665900896</v>
      </c>
      <c r="BA330" s="950">
        <v>8.6636383679658238</v>
      </c>
      <c r="BB330" s="951">
        <v>19.702443736101795</v>
      </c>
      <c r="BL330" s="887"/>
      <c r="BN330" s="945"/>
    </row>
    <row r="331" spans="3:66">
      <c r="C331" s="841" t="s">
        <v>237</v>
      </c>
      <c r="D331" s="842" t="s">
        <v>66</v>
      </c>
      <c r="E331" s="842">
        <v>2814</v>
      </c>
      <c r="F331" s="829">
        <v>200</v>
      </c>
      <c r="G331" s="830">
        <v>2025</v>
      </c>
      <c r="H331" s="830">
        <v>3</v>
      </c>
      <c r="I331" s="830">
        <v>2028</v>
      </c>
      <c r="J331" s="830">
        <v>25</v>
      </c>
      <c r="K331" s="843">
        <v>1145.9026336432291</v>
      </c>
      <c r="L331" s="843" t="s">
        <v>224</v>
      </c>
      <c r="M331" s="844">
        <v>0</v>
      </c>
      <c r="N331" s="844">
        <v>0</v>
      </c>
      <c r="O331" s="845">
        <v>19.471729981280383</v>
      </c>
      <c r="P331" s="844">
        <v>0.12</v>
      </c>
      <c r="Q331" s="845">
        <v>23.114501605456642</v>
      </c>
      <c r="R331" s="829" t="s">
        <v>19</v>
      </c>
      <c r="S331" s="836" t="s">
        <v>223</v>
      </c>
      <c r="T331" s="836" t="s">
        <v>27</v>
      </c>
      <c r="U331" s="846" t="s">
        <v>27</v>
      </c>
      <c r="V331" s="847" t="s">
        <v>23</v>
      </c>
      <c r="W331" s="848" t="s">
        <v>23</v>
      </c>
      <c r="X331" s="848" t="s">
        <v>23</v>
      </c>
      <c r="Y331" s="849" t="s">
        <v>23</v>
      </c>
      <c r="Z331" s="850" t="s">
        <v>23</v>
      </c>
      <c r="AD331" s="952" t="s">
        <v>66</v>
      </c>
      <c r="AE331" s="947">
        <v>2814</v>
      </c>
      <c r="AF331" s="923">
        <v>1145.9026336432291</v>
      </c>
      <c r="AG331" s="923">
        <v>23.114501605456642</v>
      </c>
      <c r="AH331" s="948">
        <v>5.4219999999999997E-2</v>
      </c>
      <c r="AI331" s="937">
        <v>63.384109073183737</v>
      </c>
      <c r="AJ331" s="937">
        <v>19.471729981280383</v>
      </c>
      <c r="AK331" s="792">
        <v>1.3698905603508081E-2</v>
      </c>
      <c r="AL331" s="923">
        <v>0.26674139095055815</v>
      </c>
      <c r="AM331" s="923">
        <v>0</v>
      </c>
      <c r="AN331" s="937">
        <v>19.73847137223094</v>
      </c>
      <c r="AO331" s="937">
        <v>83.122580445414684</v>
      </c>
      <c r="AP331" s="792">
        <v>0.27790667353739795</v>
      </c>
      <c r="AQ331" s="937">
        <v>34.144120849992092</v>
      </c>
      <c r="AR331" s="886">
        <v>0</v>
      </c>
      <c r="AS331" s="923">
        <v>0</v>
      </c>
      <c r="AT331" s="923">
        <v>0</v>
      </c>
      <c r="AU331" s="949">
        <v>0</v>
      </c>
      <c r="AV331" s="944">
        <v>0</v>
      </c>
      <c r="AW331" s="923">
        <v>0</v>
      </c>
      <c r="AX331" s="23">
        <v>0</v>
      </c>
      <c r="AY331" s="937">
        <v>34.144120849992092</v>
      </c>
      <c r="AZ331" s="923">
        <v>-28.157858665900896</v>
      </c>
      <c r="BA331" s="950">
        <v>5.9862621840911956</v>
      </c>
      <c r="BB331" s="951">
        <v>14.573330564010686</v>
      </c>
      <c r="BL331" s="887"/>
      <c r="BN331" s="945"/>
    </row>
    <row r="332" spans="3:66">
      <c r="C332" s="841" t="s">
        <v>61</v>
      </c>
      <c r="D332" s="842" t="s">
        <v>67</v>
      </c>
      <c r="E332" s="842">
        <v>4225</v>
      </c>
      <c r="F332" s="829">
        <v>200</v>
      </c>
      <c r="G332" s="830">
        <v>2025</v>
      </c>
      <c r="H332" s="830">
        <v>3</v>
      </c>
      <c r="I332" s="830">
        <v>2028</v>
      </c>
      <c r="J332" s="830">
        <v>25</v>
      </c>
      <c r="K332" s="843">
        <v>1134.5570630130981</v>
      </c>
      <c r="L332" s="843" t="s">
        <v>224</v>
      </c>
      <c r="M332" s="844">
        <v>0</v>
      </c>
      <c r="N332" s="844">
        <v>0</v>
      </c>
      <c r="O332" s="845">
        <v>19.471729981280383</v>
      </c>
      <c r="P332" s="844">
        <v>0.12</v>
      </c>
      <c r="Q332" s="845">
        <v>23.114501605456642</v>
      </c>
      <c r="R332" s="829" t="s">
        <v>19</v>
      </c>
      <c r="S332" s="836" t="s">
        <v>223</v>
      </c>
      <c r="T332" s="836" t="s">
        <v>27</v>
      </c>
      <c r="U332" s="846" t="s">
        <v>27</v>
      </c>
      <c r="V332" s="847" t="s">
        <v>23</v>
      </c>
      <c r="W332" s="848" t="s">
        <v>23</v>
      </c>
      <c r="X332" s="848" t="s">
        <v>23</v>
      </c>
      <c r="Y332" s="849" t="s">
        <v>23</v>
      </c>
      <c r="Z332" s="850" t="s">
        <v>23</v>
      </c>
      <c r="AD332" s="952" t="s">
        <v>67</v>
      </c>
      <c r="AE332" s="947">
        <v>4225</v>
      </c>
      <c r="AF332" s="923">
        <v>1134.5570630130981</v>
      </c>
      <c r="AG332" s="923">
        <v>23.114501605456642</v>
      </c>
      <c r="AH332" s="948">
        <v>5.4219999999999997E-2</v>
      </c>
      <c r="AI332" s="937">
        <v>62.76895223361803</v>
      </c>
      <c r="AJ332" s="937">
        <v>19.471729981280383</v>
      </c>
      <c r="AK332" s="792">
        <v>1.3698905603508081E-2</v>
      </c>
      <c r="AL332" s="923">
        <v>0.26674139095055815</v>
      </c>
      <c r="AM332" s="923">
        <v>0</v>
      </c>
      <c r="AN332" s="937">
        <v>19.73847137223094</v>
      </c>
      <c r="AO332" s="937">
        <v>82.50742360584897</v>
      </c>
      <c r="AP332" s="792">
        <v>0.28995243501613527</v>
      </c>
      <c r="AQ332" s="937">
        <v>32.483450819249086</v>
      </c>
      <c r="AR332" s="886">
        <v>0</v>
      </c>
      <c r="AS332" s="923">
        <v>0</v>
      </c>
      <c r="AT332" s="923">
        <v>0</v>
      </c>
      <c r="AU332" s="949">
        <v>0</v>
      </c>
      <c r="AV332" s="944">
        <v>0</v>
      </c>
      <c r="AW332" s="923">
        <v>0</v>
      </c>
      <c r="AX332" s="23">
        <v>0</v>
      </c>
      <c r="AY332" s="937">
        <v>32.483450819249086</v>
      </c>
      <c r="AZ332" s="923">
        <v>-30.854497836097103</v>
      </c>
      <c r="BA332" s="950">
        <v>1.6289529831519829</v>
      </c>
      <c r="BB332" s="951">
        <v>4.137513423767424</v>
      </c>
      <c r="BL332" s="887"/>
      <c r="BN332" s="945"/>
    </row>
    <row r="333" spans="3:66">
      <c r="C333" s="841" t="s">
        <v>238</v>
      </c>
      <c r="D333" s="842" t="s">
        <v>68</v>
      </c>
      <c r="E333" s="842">
        <v>6130</v>
      </c>
      <c r="F333" s="829">
        <v>200</v>
      </c>
      <c r="G333" s="830">
        <v>2025</v>
      </c>
      <c r="H333" s="830">
        <v>3</v>
      </c>
      <c r="I333" s="830">
        <v>2028</v>
      </c>
      <c r="J333" s="830">
        <v>25</v>
      </c>
      <c r="K333" s="843">
        <v>1134.5570630130981</v>
      </c>
      <c r="L333" s="843" t="s">
        <v>224</v>
      </c>
      <c r="M333" s="844">
        <v>0</v>
      </c>
      <c r="N333" s="844">
        <v>0</v>
      </c>
      <c r="O333" s="845">
        <v>19.471729981280383</v>
      </c>
      <c r="P333" s="844">
        <v>0.12</v>
      </c>
      <c r="Q333" s="845">
        <v>23.114501605456642</v>
      </c>
      <c r="R333" s="829" t="s">
        <v>19</v>
      </c>
      <c r="S333" s="836" t="s">
        <v>223</v>
      </c>
      <c r="T333" s="836" t="s">
        <v>27</v>
      </c>
      <c r="U333" s="846" t="s">
        <v>27</v>
      </c>
      <c r="V333" s="847" t="s">
        <v>23</v>
      </c>
      <c r="W333" s="848" t="s">
        <v>23</v>
      </c>
      <c r="X333" s="848" t="s">
        <v>23</v>
      </c>
      <c r="Y333" s="849" t="s">
        <v>23</v>
      </c>
      <c r="Z333" s="850" t="s">
        <v>23</v>
      </c>
      <c r="AD333" s="952" t="s">
        <v>68</v>
      </c>
      <c r="AE333" s="947">
        <v>6130</v>
      </c>
      <c r="AF333" s="923">
        <v>1134.5570630130981</v>
      </c>
      <c r="AG333" s="923">
        <v>23.114501605456642</v>
      </c>
      <c r="AH333" s="948">
        <v>5.4219999999999997E-2</v>
      </c>
      <c r="AI333" s="937">
        <v>62.76895223361803</v>
      </c>
      <c r="AJ333" s="937">
        <v>19.471729981280383</v>
      </c>
      <c r="AK333" s="792">
        <v>1.3698905603508081E-2</v>
      </c>
      <c r="AL333" s="923">
        <v>0.26674139095055815</v>
      </c>
      <c r="AM333" s="923">
        <v>0</v>
      </c>
      <c r="AN333" s="937">
        <v>19.73847137223094</v>
      </c>
      <c r="AO333" s="937">
        <v>82.50742360584897</v>
      </c>
      <c r="AP333" s="792">
        <v>0.27469900415177262</v>
      </c>
      <c r="AQ333" s="937">
        <v>34.287185320716674</v>
      </c>
      <c r="AR333" s="886">
        <v>0</v>
      </c>
      <c r="AS333" s="923">
        <v>0</v>
      </c>
      <c r="AT333" s="923">
        <v>0</v>
      </c>
      <c r="AU333" s="949">
        <v>0</v>
      </c>
      <c r="AV333" s="944">
        <v>0</v>
      </c>
      <c r="AW333" s="923">
        <v>0</v>
      </c>
      <c r="AX333" s="23">
        <v>0</v>
      </c>
      <c r="AY333" s="937">
        <v>34.287185320716674</v>
      </c>
      <c r="AZ333" s="923">
        <v>-30.854497836097103</v>
      </c>
      <c r="BA333" s="950">
        <v>3.4326874846195707</v>
      </c>
      <c r="BB333" s="951">
        <v>8.2602931022418247</v>
      </c>
      <c r="BL333" s="887"/>
      <c r="BN333" s="945"/>
    </row>
    <row r="334" spans="3:66">
      <c r="C334" s="826" t="s">
        <v>28</v>
      </c>
      <c r="D334" s="827" t="s">
        <v>131</v>
      </c>
      <c r="E334" s="827" t="s">
        <v>223</v>
      </c>
      <c r="F334" s="852">
        <v>20</v>
      </c>
      <c r="G334" s="853">
        <v>2025</v>
      </c>
      <c r="H334" s="854">
        <v>3</v>
      </c>
      <c r="I334" s="855">
        <v>2028</v>
      </c>
      <c r="J334" s="853">
        <v>30</v>
      </c>
      <c r="K334" s="856">
        <v>2554.5837381487486</v>
      </c>
      <c r="L334" s="856" t="s">
        <v>224</v>
      </c>
      <c r="M334" s="857">
        <v>0</v>
      </c>
      <c r="N334" s="857">
        <v>0</v>
      </c>
      <c r="O334" s="858">
        <v>38.785068000000003</v>
      </c>
      <c r="P334" s="857">
        <v>0.35</v>
      </c>
      <c r="Q334" s="858">
        <v>63.572522991793782</v>
      </c>
      <c r="R334" s="852" t="s">
        <v>19</v>
      </c>
      <c r="S334" s="859" t="s">
        <v>223</v>
      </c>
      <c r="T334" s="859" t="s">
        <v>27</v>
      </c>
      <c r="U334" s="860" t="s">
        <v>27</v>
      </c>
      <c r="V334" s="861" t="s">
        <v>23</v>
      </c>
      <c r="W334" s="862" t="s">
        <v>23</v>
      </c>
      <c r="X334" s="862" t="s">
        <v>23</v>
      </c>
      <c r="Y334" s="863" t="s">
        <v>23</v>
      </c>
      <c r="Z334" s="696" t="s">
        <v>23</v>
      </c>
      <c r="AD334" s="946" t="s">
        <v>131</v>
      </c>
      <c r="AE334" s="947" t="s">
        <v>223</v>
      </c>
      <c r="AF334" s="923">
        <v>2554.5837381487486</v>
      </c>
      <c r="AG334" s="923">
        <v>63.572522991793782</v>
      </c>
      <c r="AH334" s="948">
        <v>4.8469999999999999E-2</v>
      </c>
      <c r="AI334" s="937">
        <v>126.90203397748209</v>
      </c>
      <c r="AJ334" s="937">
        <v>38.785068000000003</v>
      </c>
      <c r="AK334" s="792">
        <v>4.3916155836899881E-2</v>
      </c>
      <c r="AL334" s="923">
        <v>1.7032910904327589</v>
      </c>
      <c r="AM334" s="923">
        <v>0</v>
      </c>
      <c r="AN334" s="937">
        <v>40.488359090432759</v>
      </c>
      <c r="AO334" s="937">
        <v>167.39039306791486</v>
      </c>
      <c r="AP334" s="792">
        <v>0.29066519024021231</v>
      </c>
      <c r="AQ334" s="937">
        <v>65.740559932750529</v>
      </c>
      <c r="AR334" s="886">
        <v>0</v>
      </c>
      <c r="AS334" s="923">
        <v>0</v>
      </c>
      <c r="AT334" s="923">
        <v>0</v>
      </c>
      <c r="AU334" s="949">
        <v>0</v>
      </c>
      <c r="AV334" s="944">
        <v>0</v>
      </c>
      <c r="AW334" s="923">
        <v>0</v>
      </c>
      <c r="AX334" s="23">
        <v>0</v>
      </c>
      <c r="AY334" s="937">
        <v>65.740559932750529</v>
      </c>
      <c r="AZ334" s="923">
        <v>-23.893560057308729</v>
      </c>
      <c r="BA334" s="950">
        <v>41.846999875441796</v>
      </c>
      <c r="BB334" s="951">
        <v>106.55196373485029</v>
      </c>
      <c r="BL334" s="887"/>
      <c r="BN334" s="945"/>
    </row>
    <row r="335" spans="3:66">
      <c r="C335" s="841" t="s">
        <v>234</v>
      </c>
      <c r="D335" s="842" t="s">
        <v>64</v>
      </c>
      <c r="E335" s="842">
        <v>19</v>
      </c>
      <c r="F335" s="829">
        <v>20</v>
      </c>
      <c r="G335" s="830">
        <v>2025</v>
      </c>
      <c r="H335" s="830">
        <v>3</v>
      </c>
      <c r="I335" s="830">
        <v>2028</v>
      </c>
      <c r="J335" s="830">
        <v>30</v>
      </c>
      <c r="K335" s="843">
        <v>2835.5879493451112</v>
      </c>
      <c r="L335" s="843" t="s">
        <v>224</v>
      </c>
      <c r="M335" s="844">
        <v>0</v>
      </c>
      <c r="N335" s="844">
        <v>0</v>
      </c>
      <c r="O335" s="845">
        <v>38.785068000000003</v>
      </c>
      <c r="P335" s="844">
        <v>0.35</v>
      </c>
      <c r="Q335" s="845">
        <v>63.572522991793782</v>
      </c>
      <c r="R335" s="829" t="s">
        <v>19</v>
      </c>
      <c r="S335" s="836" t="s">
        <v>223</v>
      </c>
      <c r="T335" s="836" t="s">
        <v>27</v>
      </c>
      <c r="U335" s="846" t="s">
        <v>27</v>
      </c>
      <c r="V335" s="847" t="s">
        <v>23</v>
      </c>
      <c r="W335" s="848" t="s">
        <v>23</v>
      </c>
      <c r="X335" s="848" t="s">
        <v>23</v>
      </c>
      <c r="Y335" s="849" t="s">
        <v>23</v>
      </c>
      <c r="Z335" s="850" t="s">
        <v>23</v>
      </c>
      <c r="AD335" s="952" t="s">
        <v>64</v>
      </c>
      <c r="AE335" s="947">
        <v>19</v>
      </c>
      <c r="AF335" s="923">
        <v>2835.5879493451112</v>
      </c>
      <c r="AG335" s="923">
        <v>63.572522991793782</v>
      </c>
      <c r="AH335" s="948">
        <v>4.8469999999999999E-2</v>
      </c>
      <c r="AI335" s="937">
        <v>140.52230809416977</v>
      </c>
      <c r="AJ335" s="937">
        <v>38.785068000000003</v>
      </c>
      <c r="AK335" s="792">
        <v>4.3916155836899881E-2</v>
      </c>
      <c r="AL335" s="923">
        <v>1.7032910904327589</v>
      </c>
      <c r="AM335" s="923">
        <v>0</v>
      </c>
      <c r="AN335" s="937">
        <v>40.488359090432759</v>
      </c>
      <c r="AO335" s="937">
        <v>181.01066718460254</v>
      </c>
      <c r="AP335" s="792">
        <v>0.2491298654624175</v>
      </c>
      <c r="AQ335" s="937">
        <v>82.941955326811069</v>
      </c>
      <c r="AR335" s="886">
        <v>0</v>
      </c>
      <c r="AS335" s="923">
        <v>0</v>
      </c>
      <c r="AT335" s="923">
        <v>0</v>
      </c>
      <c r="AU335" s="949">
        <v>0</v>
      </c>
      <c r="AV335" s="944">
        <v>0</v>
      </c>
      <c r="AW335" s="923">
        <v>0</v>
      </c>
      <c r="AX335" s="23">
        <v>0</v>
      </c>
      <c r="AY335" s="937">
        <v>82.941955326811069</v>
      </c>
      <c r="AZ335" s="923">
        <v>-23.893560057308729</v>
      </c>
      <c r="BA335" s="950">
        <v>59.048395269502336</v>
      </c>
      <c r="BB335" s="951">
        <v>128.86589641874181</v>
      </c>
      <c r="BL335" s="887"/>
      <c r="BN335" s="945"/>
    </row>
    <row r="336" spans="3:66">
      <c r="C336" s="841" t="s">
        <v>235</v>
      </c>
      <c r="D336" s="842" t="s">
        <v>65</v>
      </c>
      <c r="E336" s="842">
        <v>497</v>
      </c>
      <c r="F336" s="829">
        <v>20</v>
      </c>
      <c r="G336" s="830">
        <v>2025</v>
      </c>
      <c r="H336" s="830">
        <v>3</v>
      </c>
      <c r="I336" s="830">
        <v>2028</v>
      </c>
      <c r="J336" s="830">
        <v>30</v>
      </c>
      <c r="K336" s="843">
        <v>3014.408811015523</v>
      </c>
      <c r="L336" s="843" t="s">
        <v>224</v>
      </c>
      <c r="M336" s="844">
        <v>0</v>
      </c>
      <c r="N336" s="844">
        <v>0</v>
      </c>
      <c r="O336" s="845">
        <v>38.785068000000003</v>
      </c>
      <c r="P336" s="844">
        <v>0.35</v>
      </c>
      <c r="Q336" s="845">
        <v>63.572522991793782</v>
      </c>
      <c r="R336" s="829" t="s">
        <v>19</v>
      </c>
      <c r="S336" s="836" t="s">
        <v>223</v>
      </c>
      <c r="T336" s="836" t="s">
        <v>27</v>
      </c>
      <c r="U336" s="846" t="s">
        <v>27</v>
      </c>
      <c r="V336" s="847" t="s">
        <v>23</v>
      </c>
      <c r="W336" s="848" t="s">
        <v>23</v>
      </c>
      <c r="X336" s="848" t="s">
        <v>23</v>
      </c>
      <c r="Y336" s="849" t="s">
        <v>23</v>
      </c>
      <c r="Z336" s="850" t="s">
        <v>23</v>
      </c>
      <c r="AD336" s="952" t="s">
        <v>65</v>
      </c>
      <c r="AE336" s="947">
        <v>497</v>
      </c>
      <c r="AF336" s="923">
        <v>3014.408811015523</v>
      </c>
      <c r="AG336" s="923">
        <v>63.572522991793782</v>
      </c>
      <c r="AH336" s="948">
        <v>4.8469999999999999E-2</v>
      </c>
      <c r="AI336" s="937">
        <v>149.18975525933465</v>
      </c>
      <c r="AJ336" s="937">
        <v>38.785068000000003</v>
      </c>
      <c r="AK336" s="792">
        <v>4.3916155836899881E-2</v>
      </c>
      <c r="AL336" s="923">
        <v>1.7032910904327589</v>
      </c>
      <c r="AM336" s="923">
        <v>0</v>
      </c>
      <c r="AN336" s="937">
        <v>40.488359090432759</v>
      </c>
      <c r="AO336" s="937">
        <v>189.67811434976741</v>
      </c>
      <c r="AP336" s="792">
        <v>0.25184561648178849</v>
      </c>
      <c r="AQ336" s="937">
        <v>85.976294057195048</v>
      </c>
      <c r="AR336" s="886">
        <v>0</v>
      </c>
      <c r="AS336" s="923">
        <v>0</v>
      </c>
      <c r="AT336" s="923">
        <v>0</v>
      </c>
      <c r="AU336" s="949">
        <v>0</v>
      </c>
      <c r="AV336" s="944">
        <v>0</v>
      </c>
      <c r="AW336" s="923">
        <v>0</v>
      </c>
      <c r="AX336" s="23">
        <v>0</v>
      </c>
      <c r="AY336" s="937">
        <v>85.976294057195048</v>
      </c>
      <c r="AZ336" s="923">
        <v>-23.893560057308729</v>
      </c>
      <c r="BA336" s="950">
        <v>62.082733999886315</v>
      </c>
      <c r="BB336" s="951">
        <v>136.96491629358803</v>
      </c>
      <c r="BL336" s="887"/>
      <c r="BN336" s="945"/>
    </row>
    <row r="337" spans="3:66">
      <c r="C337" s="841" t="s">
        <v>236</v>
      </c>
      <c r="D337" s="842" t="s">
        <v>56</v>
      </c>
      <c r="E337" s="842">
        <v>2353</v>
      </c>
      <c r="F337" s="829">
        <v>20</v>
      </c>
      <c r="G337" s="830">
        <v>2025</v>
      </c>
      <c r="H337" s="830">
        <v>3</v>
      </c>
      <c r="I337" s="830">
        <v>2028</v>
      </c>
      <c r="J337" s="830">
        <v>30</v>
      </c>
      <c r="K337" s="843">
        <v>2656.7670876746988</v>
      </c>
      <c r="L337" s="843" t="s">
        <v>224</v>
      </c>
      <c r="M337" s="844">
        <v>0</v>
      </c>
      <c r="N337" s="844">
        <v>0</v>
      </c>
      <c r="O337" s="845">
        <v>38.785068000000003</v>
      </c>
      <c r="P337" s="844">
        <v>0.35</v>
      </c>
      <c r="Q337" s="845">
        <v>63.572522991793782</v>
      </c>
      <c r="R337" s="829" t="s">
        <v>19</v>
      </c>
      <c r="S337" s="836" t="s">
        <v>223</v>
      </c>
      <c r="T337" s="836" t="s">
        <v>27</v>
      </c>
      <c r="U337" s="846" t="s">
        <v>27</v>
      </c>
      <c r="V337" s="847" t="s">
        <v>23</v>
      </c>
      <c r="W337" s="848" t="s">
        <v>23</v>
      </c>
      <c r="X337" s="848" t="s">
        <v>23</v>
      </c>
      <c r="Y337" s="849" t="s">
        <v>23</v>
      </c>
      <c r="Z337" s="850" t="s">
        <v>23</v>
      </c>
      <c r="AD337" s="952" t="s">
        <v>56</v>
      </c>
      <c r="AE337" s="947">
        <v>2353</v>
      </c>
      <c r="AF337" s="923">
        <v>2656.7670876746988</v>
      </c>
      <c r="AG337" s="923">
        <v>63.572522991793782</v>
      </c>
      <c r="AH337" s="948">
        <v>4.8469999999999999E-2</v>
      </c>
      <c r="AI337" s="937">
        <v>131.8548609290049</v>
      </c>
      <c r="AJ337" s="937">
        <v>38.785068000000003</v>
      </c>
      <c r="AK337" s="792">
        <v>4.3916155836899881E-2</v>
      </c>
      <c r="AL337" s="923">
        <v>1.7032910904327589</v>
      </c>
      <c r="AM337" s="923">
        <v>0</v>
      </c>
      <c r="AN337" s="937">
        <v>40.488359090432759</v>
      </c>
      <c r="AO337" s="937">
        <v>172.34322001943767</v>
      </c>
      <c r="AP337" s="792">
        <v>0.231285969903786</v>
      </c>
      <c r="AQ337" s="937">
        <v>85.063022076293691</v>
      </c>
      <c r="AR337" s="886">
        <v>0</v>
      </c>
      <c r="AS337" s="923">
        <v>0</v>
      </c>
      <c r="AT337" s="923">
        <v>0</v>
      </c>
      <c r="AU337" s="949">
        <v>0</v>
      </c>
      <c r="AV337" s="944">
        <v>0</v>
      </c>
      <c r="AW337" s="923">
        <v>0</v>
      </c>
      <c r="AX337" s="23">
        <v>0</v>
      </c>
      <c r="AY337" s="937">
        <v>85.063022076293691</v>
      </c>
      <c r="AZ337" s="923">
        <v>-23.893560057308729</v>
      </c>
      <c r="BA337" s="950">
        <v>61.169462018984959</v>
      </c>
      <c r="BB337" s="951">
        <v>123.93331195961073</v>
      </c>
      <c r="BL337" s="887"/>
      <c r="BN337" s="945"/>
    </row>
    <row r="338" spans="3:66">
      <c r="C338" s="841" t="s">
        <v>237</v>
      </c>
      <c r="D338" s="842" t="s">
        <v>66</v>
      </c>
      <c r="E338" s="842">
        <v>2814</v>
      </c>
      <c r="F338" s="829">
        <v>20</v>
      </c>
      <c r="G338" s="830">
        <v>2025</v>
      </c>
      <c r="H338" s="830">
        <v>3</v>
      </c>
      <c r="I338" s="830">
        <v>2028</v>
      </c>
      <c r="J338" s="830">
        <v>30</v>
      </c>
      <c r="K338" s="843">
        <v>2605.6754129117235</v>
      </c>
      <c r="L338" s="843" t="s">
        <v>224</v>
      </c>
      <c r="M338" s="844">
        <v>0</v>
      </c>
      <c r="N338" s="844">
        <v>0</v>
      </c>
      <c r="O338" s="845">
        <v>38.785068000000003</v>
      </c>
      <c r="P338" s="844">
        <v>0.35</v>
      </c>
      <c r="Q338" s="845">
        <v>63.572522991793782</v>
      </c>
      <c r="R338" s="829" t="s">
        <v>19</v>
      </c>
      <c r="S338" s="836" t="s">
        <v>223</v>
      </c>
      <c r="T338" s="836" t="s">
        <v>27</v>
      </c>
      <c r="U338" s="846" t="s">
        <v>27</v>
      </c>
      <c r="V338" s="847" t="s">
        <v>23</v>
      </c>
      <c r="W338" s="848" t="s">
        <v>23</v>
      </c>
      <c r="X338" s="848" t="s">
        <v>23</v>
      </c>
      <c r="Y338" s="849" t="s">
        <v>23</v>
      </c>
      <c r="Z338" s="850" t="s">
        <v>23</v>
      </c>
      <c r="AD338" s="952" t="s">
        <v>66</v>
      </c>
      <c r="AE338" s="947">
        <v>2814</v>
      </c>
      <c r="AF338" s="923">
        <v>2605.6754129117235</v>
      </c>
      <c r="AG338" s="923">
        <v>63.572522991793782</v>
      </c>
      <c r="AH338" s="948">
        <v>4.8469999999999999E-2</v>
      </c>
      <c r="AI338" s="937">
        <v>129.3784474532435</v>
      </c>
      <c r="AJ338" s="937">
        <v>38.785068000000003</v>
      </c>
      <c r="AK338" s="792">
        <v>4.3916155836899881E-2</v>
      </c>
      <c r="AL338" s="923">
        <v>1.7032910904327589</v>
      </c>
      <c r="AM338" s="923">
        <v>0</v>
      </c>
      <c r="AN338" s="937">
        <v>40.488359090432759</v>
      </c>
      <c r="AO338" s="937">
        <v>169.86680654367626</v>
      </c>
      <c r="AP338" s="792">
        <v>0.3425931990860715</v>
      </c>
      <c r="AQ338" s="937">
        <v>56.60120520003413</v>
      </c>
      <c r="AR338" s="886">
        <v>0</v>
      </c>
      <c r="AS338" s="923">
        <v>0</v>
      </c>
      <c r="AT338" s="923">
        <v>0</v>
      </c>
      <c r="AU338" s="949">
        <v>0</v>
      </c>
      <c r="AV338" s="944">
        <v>0</v>
      </c>
      <c r="AW338" s="923">
        <v>0</v>
      </c>
      <c r="AX338" s="23">
        <v>0</v>
      </c>
      <c r="AY338" s="937">
        <v>56.60120520003413</v>
      </c>
      <c r="AZ338" s="923">
        <v>-23.893560057308729</v>
      </c>
      <c r="BA338" s="950">
        <v>32.707645142725397</v>
      </c>
      <c r="BB338" s="951">
        <v>98.159451028000319</v>
      </c>
      <c r="BL338" s="887"/>
      <c r="BN338" s="945"/>
    </row>
    <row r="339" spans="3:66">
      <c r="C339" s="841" t="s">
        <v>61</v>
      </c>
      <c r="D339" s="842" t="s">
        <v>67</v>
      </c>
      <c r="E339" s="842">
        <v>4225</v>
      </c>
      <c r="F339" s="829">
        <v>20</v>
      </c>
      <c r="G339" s="830">
        <v>2025</v>
      </c>
      <c r="H339" s="830">
        <v>3</v>
      </c>
      <c r="I339" s="830">
        <v>2028</v>
      </c>
      <c r="J339" s="830">
        <v>30</v>
      </c>
      <c r="K339" s="843">
        <v>2580.1295755302363</v>
      </c>
      <c r="L339" s="843" t="s">
        <v>224</v>
      </c>
      <c r="M339" s="844">
        <v>0</v>
      </c>
      <c r="N339" s="844">
        <v>0</v>
      </c>
      <c r="O339" s="845">
        <v>38.785068000000003</v>
      </c>
      <c r="P339" s="844">
        <v>0.35</v>
      </c>
      <c r="Q339" s="845">
        <v>63.572522991793782</v>
      </c>
      <c r="R339" s="829" t="s">
        <v>19</v>
      </c>
      <c r="S339" s="836" t="s">
        <v>223</v>
      </c>
      <c r="T339" s="836" t="s">
        <v>27</v>
      </c>
      <c r="U339" s="846" t="s">
        <v>27</v>
      </c>
      <c r="V339" s="847" t="s">
        <v>23</v>
      </c>
      <c r="W339" s="848" t="s">
        <v>23</v>
      </c>
      <c r="X339" s="848" t="s">
        <v>23</v>
      </c>
      <c r="Y339" s="849" t="s">
        <v>23</v>
      </c>
      <c r="Z339" s="850" t="s">
        <v>23</v>
      </c>
      <c r="AD339" s="952" t="s">
        <v>67</v>
      </c>
      <c r="AE339" s="947">
        <v>4225</v>
      </c>
      <c r="AF339" s="923">
        <v>2580.1295755302363</v>
      </c>
      <c r="AG339" s="923">
        <v>63.572522991793782</v>
      </c>
      <c r="AH339" s="948">
        <v>4.8469999999999999E-2</v>
      </c>
      <c r="AI339" s="937">
        <v>128.14024071536281</v>
      </c>
      <c r="AJ339" s="937">
        <v>38.785068000000003</v>
      </c>
      <c r="AK339" s="792">
        <v>4.3916155836899881E-2</v>
      </c>
      <c r="AL339" s="923">
        <v>1.7032910904327589</v>
      </c>
      <c r="AM339" s="923">
        <v>0</v>
      </c>
      <c r="AN339" s="937">
        <v>40.488359090432759</v>
      </c>
      <c r="AO339" s="937">
        <v>168.62859980579557</v>
      </c>
      <c r="AP339" s="792">
        <v>0.33690686179163137</v>
      </c>
      <c r="AQ339" s="937">
        <v>57.136978624034377</v>
      </c>
      <c r="AR339" s="886">
        <v>0</v>
      </c>
      <c r="AS339" s="923">
        <v>0</v>
      </c>
      <c r="AT339" s="923">
        <v>0</v>
      </c>
      <c r="AU339" s="949">
        <v>0</v>
      </c>
      <c r="AV339" s="944">
        <v>0</v>
      </c>
      <c r="AW339" s="923">
        <v>0</v>
      </c>
      <c r="AX339" s="23">
        <v>0</v>
      </c>
      <c r="AY339" s="937">
        <v>57.136978624034377</v>
      </c>
      <c r="AZ339" s="923">
        <v>-26.266267661305633</v>
      </c>
      <c r="BA339" s="950">
        <v>30.870710962728744</v>
      </c>
      <c r="BB339" s="951">
        <v>91.108856121149998</v>
      </c>
      <c r="BL339" s="887"/>
      <c r="BN339" s="945"/>
    </row>
    <row r="340" spans="3:66">
      <c r="C340" s="841" t="s">
        <v>238</v>
      </c>
      <c r="D340" s="842" t="s">
        <v>68</v>
      </c>
      <c r="E340" s="842">
        <v>6130</v>
      </c>
      <c r="F340" s="829">
        <v>20</v>
      </c>
      <c r="G340" s="830">
        <v>2025</v>
      </c>
      <c r="H340" s="830">
        <v>3</v>
      </c>
      <c r="I340" s="830">
        <v>2028</v>
      </c>
      <c r="J340" s="830">
        <v>30</v>
      </c>
      <c r="K340" s="843">
        <v>2503.4920633857737</v>
      </c>
      <c r="L340" s="843" t="s">
        <v>224</v>
      </c>
      <c r="M340" s="844">
        <v>0</v>
      </c>
      <c r="N340" s="844">
        <v>0</v>
      </c>
      <c r="O340" s="845">
        <v>38.785068000000003</v>
      </c>
      <c r="P340" s="844">
        <v>0.35</v>
      </c>
      <c r="Q340" s="845">
        <v>63.572522991793782</v>
      </c>
      <c r="R340" s="829" t="s">
        <v>19</v>
      </c>
      <c r="S340" s="836" t="s">
        <v>223</v>
      </c>
      <c r="T340" s="836" t="s">
        <v>27</v>
      </c>
      <c r="U340" s="846" t="s">
        <v>27</v>
      </c>
      <c r="V340" s="847" t="s">
        <v>23</v>
      </c>
      <c r="W340" s="848" t="s">
        <v>23</v>
      </c>
      <c r="X340" s="848" t="s">
        <v>23</v>
      </c>
      <c r="Y340" s="849" t="s">
        <v>23</v>
      </c>
      <c r="Z340" s="850" t="s">
        <v>23</v>
      </c>
      <c r="AD340" s="952" t="s">
        <v>68</v>
      </c>
      <c r="AE340" s="947">
        <v>6130</v>
      </c>
      <c r="AF340" s="923">
        <v>2503.4920633857737</v>
      </c>
      <c r="AG340" s="923">
        <v>63.572522991793782</v>
      </c>
      <c r="AH340" s="948">
        <v>4.8469999999999999E-2</v>
      </c>
      <c r="AI340" s="937">
        <v>124.4256205017207</v>
      </c>
      <c r="AJ340" s="937">
        <v>38.785068000000003</v>
      </c>
      <c r="AK340" s="792">
        <v>4.3916155836899881E-2</v>
      </c>
      <c r="AL340" s="923">
        <v>1.7032910904327589</v>
      </c>
      <c r="AM340" s="923">
        <v>0</v>
      </c>
      <c r="AN340" s="937">
        <v>40.488359090432759</v>
      </c>
      <c r="AO340" s="937">
        <v>164.91397959215345</v>
      </c>
      <c r="AP340" s="792">
        <v>0.33222962871557898</v>
      </c>
      <c r="AQ340" s="937">
        <v>56.665014586076737</v>
      </c>
      <c r="AR340" s="886">
        <v>0</v>
      </c>
      <c r="AS340" s="923">
        <v>0</v>
      </c>
      <c r="AT340" s="923">
        <v>0</v>
      </c>
      <c r="AU340" s="949">
        <v>0</v>
      </c>
      <c r="AV340" s="944">
        <v>0</v>
      </c>
      <c r="AW340" s="923">
        <v>0</v>
      </c>
      <c r="AX340" s="23">
        <v>0</v>
      </c>
      <c r="AY340" s="937">
        <v>56.665014586076737</v>
      </c>
      <c r="AZ340" s="923">
        <v>-26.266267661305633</v>
      </c>
      <c r="BA340" s="950">
        <v>30.398746924771103</v>
      </c>
      <c r="BB340" s="951">
        <v>88.470432181103448</v>
      </c>
      <c r="BL340" s="887"/>
      <c r="BN340" s="945"/>
    </row>
    <row r="341" spans="3:66">
      <c r="C341" s="826" t="s">
        <v>28</v>
      </c>
      <c r="D341" s="827" t="s">
        <v>132</v>
      </c>
      <c r="E341" s="827" t="s">
        <v>223</v>
      </c>
      <c r="F341" s="852">
        <v>200</v>
      </c>
      <c r="G341" s="853">
        <v>2025</v>
      </c>
      <c r="H341" s="854">
        <v>5</v>
      </c>
      <c r="I341" s="855">
        <v>2030</v>
      </c>
      <c r="J341" s="853">
        <v>30</v>
      </c>
      <c r="K341" s="856">
        <v>1421.104170857541</v>
      </c>
      <c r="L341" s="856" t="s">
        <v>224</v>
      </c>
      <c r="M341" s="857">
        <v>0</v>
      </c>
      <c r="N341" s="857">
        <v>0</v>
      </c>
      <c r="O341" s="858">
        <v>31.648228737199599</v>
      </c>
      <c r="P341" s="857">
        <v>0.35</v>
      </c>
      <c r="Q341" s="858">
        <v>63.572522991793782</v>
      </c>
      <c r="R341" s="852" t="s">
        <v>19</v>
      </c>
      <c r="S341" s="859" t="s">
        <v>223</v>
      </c>
      <c r="T341" s="859" t="s">
        <v>27</v>
      </c>
      <c r="U341" s="860" t="s">
        <v>27</v>
      </c>
      <c r="V341" s="861" t="s">
        <v>23</v>
      </c>
      <c r="W341" s="862" t="s">
        <v>23</v>
      </c>
      <c r="X341" s="862" t="s">
        <v>23</v>
      </c>
      <c r="Y341" s="863" t="s">
        <v>23</v>
      </c>
      <c r="Z341" s="696" t="s">
        <v>23</v>
      </c>
      <c r="AD341" s="946" t="s">
        <v>132</v>
      </c>
      <c r="AE341" s="947" t="s">
        <v>223</v>
      </c>
      <c r="AF341" s="923">
        <v>1421.104170857541</v>
      </c>
      <c r="AG341" s="923">
        <v>63.572522991793782</v>
      </c>
      <c r="AH341" s="948">
        <v>4.8710000000000003E-2</v>
      </c>
      <c r="AI341" s="937">
        <v>72.318601757401098</v>
      </c>
      <c r="AJ341" s="937">
        <v>31.648228737199599</v>
      </c>
      <c r="AK341" s="792">
        <v>4.3916155836899881E-2</v>
      </c>
      <c r="AL341" s="923">
        <v>1.3898685451847108</v>
      </c>
      <c r="AM341" s="923">
        <v>0</v>
      </c>
      <c r="AN341" s="937">
        <v>33.038097282384307</v>
      </c>
      <c r="AO341" s="937">
        <v>105.35669903978541</v>
      </c>
      <c r="AP341" s="792">
        <v>0.34369625408302523</v>
      </c>
      <c r="AQ341" s="937">
        <v>34.993167063806148</v>
      </c>
      <c r="AR341" s="886">
        <v>0</v>
      </c>
      <c r="AS341" s="923">
        <v>0</v>
      </c>
      <c r="AT341" s="923">
        <v>0</v>
      </c>
      <c r="AU341" s="949">
        <v>0</v>
      </c>
      <c r="AV341" s="944">
        <v>0</v>
      </c>
      <c r="AW341" s="923">
        <v>0</v>
      </c>
      <c r="AX341" s="23">
        <v>0</v>
      </c>
      <c r="AY341" s="937">
        <v>34.993167063806148</v>
      </c>
      <c r="AZ341" s="923">
        <v>-23.893560057308729</v>
      </c>
      <c r="BA341" s="950">
        <v>11.099607006497418</v>
      </c>
      <c r="BB341" s="951">
        <v>33.418465745359327</v>
      </c>
      <c r="BL341" s="887"/>
      <c r="BN341" s="945"/>
    </row>
    <row r="342" spans="3:66">
      <c r="C342" s="841" t="s">
        <v>234</v>
      </c>
      <c r="D342" s="842" t="s">
        <v>64</v>
      </c>
      <c r="E342" s="842">
        <v>19</v>
      </c>
      <c r="F342" s="829">
        <v>200</v>
      </c>
      <c r="G342" s="830">
        <v>2025</v>
      </c>
      <c r="H342" s="830">
        <v>5</v>
      </c>
      <c r="I342" s="830">
        <v>2030</v>
      </c>
      <c r="J342" s="830">
        <v>30</v>
      </c>
      <c r="K342" s="843">
        <v>1577.4256296518706</v>
      </c>
      <c r="L342" s="843" t="s">
        <v>224</v>
      </c>
      <c r="M342" s="844">
        <v>0</v>
      </c>
      <c r="N342" s="844">
        <v>0</v>
      </c>
      <c r="O342" s="845">
        <v>31.648228737199599</v>
      </c>
      <c r="P342" s="844">
        <v>0.35</v>
      </c>
      <c r="Q342" s="845">
        <v>63.572522991793782</v>
      </c>
      <c r="R342" s="829" t="s">
        <v>19</v>
      </c>
      <c r="S342" s="836" t="s">
        <v>223</v>
      </c>
      <c r="T342" s="836" t="s">
        <v>27</v>
      </c>
      <c r="U342" s="846" t="s">
        <v>27</v>
      </c>
      <c r="V342" s="847" t="s">
        <v>23</v>
      </c>
      <c r="W342" s="848" t="s">
        <v>23</v>
      </c>
      <c r="X342" s="848" t="s">
        <v>23</v>
      </c>
      <c r="Y342" s="849" t="s">
        <v>23</v>
      </c>
      <c r="Z342" s="850" t="s">
        <v>23</v>
      </c>
      <c r="AD342" s="952" t="s">
        <v>64</v>
      </c>
      <c r="AE342" s="947">
        <v>19</v>
      </c>
      <c r="AF342" s="923">
        <v>1577.4256296518706</v>
      </c>
      <c r="AG342" s="923">
        <v>63.572522991793782</v>
      </c>
      <c r="AH342" s="948">
        <v>4.8710000000000003E-2</v>
      </c>
      <c r="AI342" s="937">
        <v>79.933020015272888</v>
      </c>
      <c r="AJ342" s="937">
        <v>31.648228737199599</v>
      </c>
      <c r="AK342" s="792">
        <v>4.3916155836899881E-2</v>
      </c>
      <c r="AL342" s="923">
        <v>1.3898685451847108</v>
      </c>
      <c r="AM342" s="923">
        <v>0</v>
      </c>
      <c r="AN342" s="937">
        <v>33.038097282384307</v>
      </c>
      <c r="AO342" s="937">
        <v>112.9711172976572</v>
      </c>
      <c r="AP342" s="792">
        <v>0.37624761571044801</v>
      </c>
      <c r="AQ342" s="937">
        <v>34.275954792443166</v>
      </c>
      <c r="AR342" s="886">
        <v>0</v>
      </c>
      <c r="AS342" s="923">
        <v>0</v>
      </c>
      <c r="AT342" s="923">
        <v>0</v>
      </c>
      <c r="AU342" s="949">
        <v>0</v>
      </c>
      <c r="AV342" s="944">
        <v>0</v>
      </c>
      <c r="AW342" s="923">
        <v>0</v>
      </c>
      <c r="AX342" s="23">
        <v>0</v>
      </c>
      <c r="AY342" s="937">
        <v>34.275954792443166</v>
      </c>
      <c r="AZ342" s="923">
        <v>-23.893560057308729</v>
      </c>
      <c r="BA342" s="950">
        <v>10.382394735134437</v>
      </c>
      <c r="BB342" s="951">
        <v>34.219637076661193</v>
      </c>
      <c r="BL342" s="887"/>
      <c r="BN342" s="945"/>
    </row>
    <row r="343" spans="3:66">
      <c r="C343" s="841" t="s">
        <v>235</v>
      </c>
      <c r="D343" s="842" t="s">
        <v>65</v>
      </c>
      <c r="E343" s="842">
        <v>497</v>
      </c>
      <c r="F343" s="829">
        <v>200</v>
      </c>
      <c r="G343" s="830">
        <v>2025</v>
      </c>
      <c r="H343" s="830">
        <v>5</v>
      </c>
      <c r="I343" s="830">
        <v>2030</v>
      </c>
      <c r="J343" s="830">
        <v>30</v>
      </c>
      <c r="K343" s="843">
        <v>1676.9029216118984</v>
      </c>
      <c r="L343" s="843" t="s">
        <v>224</v>
      </c>
      <c r="M343" s="844">
        <v>0</v>
      </c>
      <c r="N343" s="844">
        <v>0</v>
      </c>
      <c r="O343" s="845">
        <v>31.648228737199599</v>
      </c>
      <c r="P343" s="844">
        <v>0.35</v>
      </c>
      <c r="Q343" s="845">
        <v>63.572522991793782</v>
      </c>
      <c r="R343" s="829" t="s">
        <v>19</v>
      </c>
      <c r="S343" s="836" t="s">
        <v>223</v>
      </c>
      <c r="T343" s="836" t="s">
        <v>27</v>
      </c>
      <c r="U343" s="846" t="s">
        <v>27</v>
      </c>
      <c r="V343" s="847" t="s">
        <v>23</v>
      </c>
      <c r="W343" s="848" t="s">
        <v>23</v>
      </c>
      <c r="X343" s="848" t="s">
        <v>23</v>
      </c>
      <c r="Y343" s="849" t="s">
        <v>23</v>
      </c>
      <c r="Z343" s="850" t="s">
        <v>23</v>
      </c>
      <c r="AD343" s="952" t="s">
        <v>65</v>
      </c>
      <c r="AE343" s="947">
        <v>497</v>
      </c>
      <c r="AF343" s="923">
        <v>1676.9029216118984</v>
      </c>
      <c r="AG343" s="923">
        <v>63.572522991793782</v>
      </c>
      <c r="AH343" s="948">
        <v>4.8710000000000003E-2</v>
      </c>
      <c r="AI343" s="937">
        <v>84.778558906645841</v>
      </c>
      <c r="AJ343" s="937">
        <v>31.648228737199599</v>
      </c>
      <c r="AK343" s="792">
        <v>4.3916155836899881E-2</v>
      </c>
      <c r="AL343" s="923">
        <v>1.3898685451847108</v>
      </c>
      <c r="AM343" s="923">
        <v>0</v>
      </c>
      <c r="AN343" s="937">
        <v>33.038097282384307</v>
      </c>
      <c r="AO343" s="937">
        <v>117.81665618903014</v>
      </c>
      <c r="AP343" s="792">
        <v>0.34058746870144996</v>
      </c>
      <c r="AQ343" s="937">
        <v>39.488798654850292</v>
      </c>
      <c r="AR343" s="886">
        <v>0</v>
      </c>
      <c r="AS343" s="923">
        <v>0</v>
      </c>
      <c r="AT343" s="923">
        <v>0</v>
      </c>
      <c r="AU343" s="949">
        <v>0</v>
      </c>
      <c r="AV343" s="944">
        <v>0</v>
      </c>
      <c r="AW343" s="923">
        <v>0</v>
      </c>
      <c r="AX343" s="23">
        <v>0</v>
      </c>
      <c r="AY343" s="937">
        <v>39.488798654850292</v>
      </c>
      <c r="AZ343" s="923">
        <v>-23.893560057308729</v>
      </c>
      <c r="BA343" s="950">
        <v>15.595238597541563</v>
      </c>
      <c r="BB343" s="951">
        <v>46.529115258530844</v>
      </c>
      <c r="BL343" s="887"/>
      <c r="BN343" s="945"/>
    </row>
    <row r="344" spans="3:66">
      <c r="C344" s="841" t="s">
        <v>236</v>
      </c>
      <c r="D344" s="842" t="s">
        <v>56</v>
      </c>
      <c r="E344" s="842">
        <v>2353</v>
      </c>
      <c r="F344" s="829">
        <v>200</v>
      </c>
      <c r="G344" s="830">
        <v>2025</v>
      </c>
      <c r="H344" s="830">
        <v>5</v>
      </c>
      <c r="I344" s="830">
        <v>2030</v>
      </c>
      <c r="J344" s="830">
        <v>30</v>
      </c>
      <c r="K344" s="843">
        <v>1477.9483376918427</v>
      </c>
      <c r="L344" s="843" t="s">
        <v>224</v>
      </c>
      <c r="M344" s="844">
        <v>0</v>
      </c>
      <c r="N344" s="844">
        <v>0</v>
      </c>
      <c r="O344" s="845">
        <v>31.648228737199599</v>
      </c>
      <c r="P344" s="844">
        <v>0.35</v>
      </c>
      <c r="Q344" s="845">
        <v>63.572522991793782</v>
      </c>
      <c r="R344" s="829" t="s">
        <v>19</v>
      </c>
      <c r="S344" s="836" t="s">
        <v>223</v>
      </c>
      <c r="T344" s="836" t="s">
        <v>27</v>
      </c>
      <c r="U344" s="846" t="s">
        <v>27</v>
      </c>
      <c r="V344" s="847" t="s">
        <v>23</v>
      </c>
      <c r="W344" s="848" t="s">
        <v>23</v>
      </c>
      <c r="X344" s="848" t="s">
        <v>23</v>
      </c>
      <c r="Y344" s="849" t="s">
        <v>23</v>
      </c>
      <c r="Z344" s="850" t="s">
        <v>23</v>
      </c>
      <c r="AD344" s="952" t="s">
        <v>56</v>
      </c>
      <c r="AE344" s="947">
        <v>2353</v>
      </c>
      <c r="AF344" s="923">
        <v>1477.9483376918427</v>
      </c>
      <c r="AG344" s="923">
        <v>63.572522991793782</v>
      </c>
      <c r="AH344" s="948">
        <v>4.8710000000000003E-2</v>
      </c>
      <c r="AI344" s="937">
        <v>75.087481123899934</v>
      </c>
      <c r="AJ344" s="937">
        <v>31.648228737199599</v>
      </c>
      <c r="AK344" s="792">
        <v>4.3916155836899881E-2</v>
      </c>
      <c r="AL344" s="923">
        <v>1.3898685451847108</v>
      </c>
      <c r="AM344" s="923">
        <v>0</v>
      </c>
      <c r="AN344" s="937">
        <v>33.038097282384307</v>
      </c>
      <c r="AO344" s="937">
        <v>108.12557840628423</v>
      </c>
      <c r="AP344" s="792">
        <v>0.32589136551429509</v>
      </c>
      <c r="AQ344" s="937">
        <v>37.874899012178886</v>
      </c>
      <c r="AR344" s="886">
        <v>0</v>
      </c>
      <c r="AS344" s="923">
        <v>0</v>
      </c>
      <c r="AT344" s="923">
        <v>0</v>
      </c>
      <c r="AU344" s="949">
        <v>0</v>
      </c>
      <c r="AV344" s="944">
        <v>0</v>
      </c>
      <c r="AW344" s="923">
        <v>0</v>
      </c>
      <c r="AX344" s="23">
        <v>0</v>
      </c>
      <c r="AY344" s="937">
        <v>37.874899012178886</v>
      </c>
      <c r="AZ344" s="923">
        <v>-23.893560057308729</v>
      </c>
      <c r="BA344" s="950">
        <v>13.981338954870157</v>
      </c>
      <c r="BB344" s="951">
        <v>39.914043358994583</v>
      </c>
      <c r="BL344" s="887"/>
      <c r="BN344" s="945"/>
    </row>
    <row r="345" spans="3:66">
      <c r="C345" s="841" t="s">
        <v>237</v>
      </c>
      <c r="D345" s="842" t="s">
        <v>66</v>
      </c>
      <c r="E345" s="842">
        <v>2814</v>
      </c>
      <c r="F345" s="829">
        <v>200</v>
      </c>
      <c r="G345" s="830">
        <v>2025</v>
      </c>
      <c r="H345" s="830">
        <v>5</v>
      </c>
      <c r="I345" s="830">
        <v>2030</v>
      </c>
      <c r="J345" s="830">
        <v>30</v>
      </c>
      <c r="K345" s="843">
        <v>1449.5262542746918</v>
      </c>
      <c r="L345" s="843" t="s">
        <v>224</v>
      </c>
      <c r="M345" s="844">
        <v>0</v>
      </c>
      <c r="N345" s="844">
        <v>0</v>
      </c>
      <c r="O345" s="845">
        <v>31.648228737199599</v>
      </c>
      <c r="P345" s="844">
        <v>0.35</v>
      </c>
      <c r="Q345" s="845">
        <v>63.572522991793782</v>
      </c>
      <c r="R345" s="829" t="s">
        <v>19</v>
      </c>
      <c r="S345" s="836" t="s">
        <v>223</v>
      </c>
      <c r="T345" s="836" t="s">
        <v>27</v>
      </c>
      <c r="U345" s="846" t="s">
        <v>27</v>
      </c>
      <c r="V345" s="847" t="s">
        <v>23</v>
      </c>
      <c r="W345" s="848" t="s">
        <v>23</v>
      </c>
      <c r="X345" s="848" t="s">
        <v>23</v>
      </c>
      <c r="Y345" s="849" t="s">
        <v>23</v>
      </c>
      <c r="Z345" s="850" t="s">
        <v>23</v>
      </c>
      <c r="AD345" s="952" t="s">
        <v>66</v>
      </c>
      <c r="AE345" s="947">
        <v>2814</v>
      </c>
      <c r="AF345" s="923">
        <v>1449.5262542746918</v>
      </c>
      <c r="AG345" s="923">
        <v>63.572522991793782</v>
      </c>
      <c r="AH345" s="948">
        <v>4.8710000000000003E-2</v>
      </c>
      <c r="AI345" s="937">
        <v>73.703041440650509</v>
      </c>
      <c r="AJ345" s="937">
        <v>31.648228737199599</v>
      </c>
      <c r="AK345" s="792">
        <v>4.3916155836899881E-2</v>
      </c>
      <c r="AL345" s="923">
        <v>1.3898685451847108</v>
      </c>
      <c r="AM345" s="923">
        <v>0</v>
      </c>
      <c r="AN345" s="937">
        <v>33.038097282384307</v>
      </c>
      <c r="AO345" s="937">
        <v>106.74113872303482</v>
      </c>
      <c r="AP345" s="792">
        <v>0.3027888380249909</v>
      </c>
      <c r="AQ345" s="937">
        <v>40.242769771644063</v>
      </c>
      <c r="AR345" s="886">
        <v>0</v>
      </c>
      <c r="AS345" s="923">
        <v>0</v>
      </c>
      <c r="AT345" s="923">
        <v>0</v>
      </c>
      <c r="AU345" s="949">
        <v>0</v>
      </c>
      <c r="AV345" s="944">
        <v>0</v>
      </c>
      <c r="AW345" s="923">
        <v>0</v>
      </c>
      <c r="AX345" s="23">
        <v>0</v>
      </c>
      <c r="AY345" s="937">
        <v>40.242769771644063</v>
      </c>
      <c r="AZ345" s="923">
        <v>-23.893560057308729</v>
      </c>
      <c r="BA345" s="950">
        <v>16.349209714335334</v>
      </c>
      <c r="BB345" s="951">
        <v>43.36513793738709</v>
      </c>
      <c r="BL345" s="887"/>
      <c r="BN345" s="945"/>
    </row>
    <row r="346" spans="3:66">
      <c r="C346" s="841" t="s">
        <v>61</v>
      </c>
      <c r="D346" s="842" t="s">
        <v>67</v>
      </c>
      <c r="E346" s="842">
        <v>4225</v>
      </c>
      <c r="F346" s="829">
        <v>200</v>
      </c>
      <c r="G346" s="830">
        <v>2025</v>
      </c>
      <c r="H346" s="830">
        <v>5</v>
      </c>
      <c r="I346" s="830">
        <v>2030</v>
      </c>
      <c r="J346" s="830">
        <v>30</v>
      </c>
      <c r="K346" s="843">
        <v>1435.3152125661165</v>
      </c>
      <c r="L346" s="843" t="s">
        <v>224</v>
      </c>
      <c r="M346" s="844">
        <v>0</v>
      </c>
      <c r="N346" s="844">
        <v>0</v>
      </c>
      <c r="O346" s="845">
        <v>31.648228737199599</v>
      </c>
      <c r="P346" s="844">
        <v>0.35</v>
      </c>
      <c r="Q346" s="845">
        <v>63.572522991793782</v>
      </c>
      <c r="R346" s="829" t="s">
        <v>19</v>
      </c>
      <c r="S346" s="836" t="s">
        <v>223</v>
      </c>
      <c r="T346" s="836" t="s">
        <v>27</v>
      </c>
      <c r="U346" s="846" t="s">
        <v>27</v>
      </c>
      <c r="V346" s="847" t="s">
        <v>23</v>
      </c>
      <c r="W346" s="848" t="s">
        <v>23</v>
      </c>
      <c r="X346" s="848" t="s">
        <v>23</v>
      </c>
      <c r="Y346" s="849" t="s">
        <v>23</v>
      </c>
      <c r="Z346" s="850" t="s">
        <v>23</v>
      </c>
      <c r="AD346" s="952" t="s">
        <v>67</v>
      </c>
      <c r="AE346" s="947">
        <v>4225</v>
      </c>
      <c r="AF346" s="923">
        <v>1435.3152125661165</v>
      </c>
      <c r="AG346" s="923">
        <v>63.572522991793782</v>
      </c>
      <c r="AH346" s="948">
        <v>4.8710000000000003E-2</v>
      </c>
      <c r="AI346" s="937">
        <v>73.010821599025817</v>
      </c>
      <c r="AJ346" s="937">
        <v>31.648228737199599</v>
      </c>
      <c r="AK346" s="792">
        <v>4.3916155836899881E-2</v>
      </c>
      <c r="AL346" s="923">
        <v>1.3898685451847108</v>
      </c>
      <c r="AM346" s="923">
        <v>0</v>
      </c>
      <c r="AN346" s="937">
        <v>33.038097282384307</v>
      </c>
      <c r="AO346" s="937">
        <v>106.04891888141012</v>
      </c>
      <c r="AP346" s="792">
        <v>0.30416623025926443</v>
      </c>
      <c r="AQ346" s="937">
        <v>39.800739739840893</v>
      </c>
      <c r="AR346" s="886">
        <v>0</v>
      </c>
      <c r="AS346" s="923">
        <v>0</v>
      </c>
      <c r="AT346" s="923">
        <v>0</v>
      </c>
      <c r="AU346" s="949">
        <v>0</v>
      </c>
      <c r="AV346" s="944">
        <v>0</v>
      </c>
      <c r="AW346" s="923">
        <v>0</v>
      </c>
      <c r="AX346" s="23">
        <v>0</v>
      </c>
      <c r="AY346" s="937">
        <v>39.800739739840893</v>
      </c>
      <c r="AZ346" s="923">
        <v>-26.266267661305633</v>
      </c>
      <c r="BA346" s="950">
        <v>13.534472078535259</v>
      </c>
      <c r="BB346" s="951">
        <v>36.062549111933507</v>
      </c>
      <c r="BL346" s="887"/>
      <c r="BN346" s="945"/>
    </row>
    <row r="347" spans="3:66">
      <c r="C347" s="841" t="s">
        <v>238</v>
      </c>
      <c r="D347" s="842" t="s">
        <v>68</v>
      </c>
      <c r="E347" s="842">
        <v>6130</v>
      </c>
      <c r="F347" s="829">
        <v>200</v>
      </c>
      <c r="G347" s="830">
        <v>2025</v>
      </c>
      <c r="H347" s="830">
        <v>5</v>
      </c>
      <c r="I347" s="830">
        <v>2030</v>
      </c>
      <c r="J347" s="830">
        <v>30</v>
      </c>
      <c r="K347" s="843">
        <v>1392.6820874403902</v>
      </c>
      <c r="L347" s="843" t="s">
        <v>224</v>
      </c>
      <c r="M347" s="844">
        <v>0</v>
      </c>
      <c r="N347" s="844">
        <v>0</v>
      </c>
      <c r="O347" s="845">
        <v>31.648228737199599</v>
      </c>
      <c r="P347" s="844">
        <v>0.35</v>
      </c>
      <c r="Q347" s="845">
        <v>63.572522991793782</v>
      </c>
      <c r="R347" s="829" t="s">
        <v>19</v>
      </c>
      <c r="S347" s="836" t="s">
        <v>223</v>
      </c>
      <c r="T347" s="836" t="s">
        <v>27</v>
      </c>
      <c r="U347" s="846" t="s">
        <v>27</v>
      </c>
      <c r="V347" s="847" t="s">
        <v>23</v>
      </c>
      <c r="W347" s="848" t="s">
        <v>23</v>
      </c>
      <c r="X347" s="848" t="s">
        <v>23</v>
      </c>
      <c r="Y347" s="849" t="s">
        <v>23</v>
      </c>
      <c r="Z347" s="850" t="s">
        <v>23</v>
      </c>
      <c r="AD347" s="952" t="s">
        <v>68</v>
      </c>
      <c r="AE347" s="947">
        <v>6130</v>
      </c>
      <c r="AF347" s="923">
        <v>1392.6820874403902</v>
      </c>
      <c r="AG347" s="923">
        <v>63.572522991793782</v>
      </c>
      <c r="AH347" s="948">
        <v>4.8710000000000003E-2</v>
      </c>
      <c r="AI347" s="937">
        <v>70.934162074151686</v>
      </c>
      <c r="AJ347" s="937">
        <v>31.648228737199599</v>
      </c>
      <c r="AK347" s="792">
        <v>4.3916155836899881E-2</v>
      </c>
      <c r="AL347" s="923">
        <v>1.3898685451847108</v>
      </c>
      <c r="AM347" s="923">
        <v>0</v>
      </c>
      <c r="AN347" s="937">
        <v>33.038097282384307</v>
      </c>
      <c r="AO347" s="937">
        <v>103.972259356536</v>
      </c>
      <c r="AP347" s="792">
        <v>0.41249600628770289</v>
      </c>
      <c r="AQ347" s="937">
        <v>28.773561919825628</v>
      </c>
      <c r="AR347" s="886">
        <v>0</v>
      </c>
      <c r="AS347" s="923">
        <v>0</v>
      </c>
      <c r="AT347" s="923">
        <v>0</v>
      </c>
      <c r="AU347" s="949">
        <v>0</v>
      </c>
      <c r="AV347" s="944">
        <v>0</v>
      </c>
      <c r="AW347" s="923">
        <v>0</v>
      </c>
      <c r="AX347" s="23">
        <v>0</v>
      </c>
      <c r="AY347" s="937">
        <v>28.773561919825628</v>
      </c>
      <c r="AZ347" s="923">
        <v>-26.266267661305633</v>
      </c>
      <c r="BA347" s="950">
        <v>2.5072942585199947</v>
      </c>
      <c r="BB347" s="951">
        <v>9.0600200856736439</v>
      </c>
      <c r="BL347" s="887"/>
      <c r="BN347" s="945"/>
    </row>
    <row r="348" spans="3:66">
      <c r="C348" s="826" t="s">
        <v>28</v>
      </c>
      <c r="D348" s="827" t="s">
        <v>133</v>
      </c>
      <c r="E348" s="827" t="s">
        <v>223</v>
      </c>
      <c r="F348" s="852">
        <v>200</v>
      </c>
      <c r="G348" s="853">
        <v>2025</v>
      </c>
      <c r="H348" s="854">
        <v>5</v>
      </c>
      <c r="I348" s="855">
        <v>2030</v>
      </c>
      <c r="J348" s="853">
        <v>30</v>
      </c>
      <c r="K348" s="856">
        <v>1491.776712066973</v>
      </c>
      <c r="L348" s="856" t="s">
        <v>224</v>
      </c>
      <c r="M348" s="857">
        <v>0</v>
      </c>
      <c r="N348" s="857">
        <v>0</v>
      </c>
      <c r="O348" s="858">
        <v>31.648228737199599</v>
      </c>
      <c r="P348" s="857">
        <v>0.35</v>
      </c>
      <c r="Q348" s="858">
        <v>63.572522991793782</v>
      </c>
      <c r="R348" s="852" t="s">
        <v>19</v>
      </c>
      <c r="S348" s="859" t="s">
        <v>223</v>
      </c>
      <c r="T348" s="859" t="s">
        <v>27</v>
      </c>
      <c r="U348" s="860" t="s">
        <v>27</v>
      </c>
      <c r="V348" s="861" t="s">
        <v>23</v>
      </c>
      <c r="W348" s="862" t="s">
        <v>23</v>
      </c>
      <c r="X348" s="862" t="s">
        <v>23</v>
      </c>
      <c r="Y348" s="863" t="s">
        <v>23</v>
      </c>
      <c r="Z348" s="696" t="s">
        <v>23</v>
      </c>
      <c r="AD348" s="946" t="s">
        <v>133</v>
      </c>
      <c r="AE348" s="947" t="s">
        <v>223</v>
      </c>
      <c r="AF348" s="923">
        <v>1491.776712066973</v>
      </c>
      <c r="AG348" s="923">
        <v>63.572522991793782</v>
      </c>
      <c r="AH348" s="948">
        <v>4.8680000000000001E-2</v>
      </c>
      <c r="AI348" s="937">
        <v>75.714400762660759</v>
      </c>
      <c r="AJ348" s="937">
        <v>31.648228737199599</v>
      </c>
      <c r="AK348" s="792">
        <v>4.3916155836899881E-2</v>
      </c>
      <c r="AL348" s="923">
        <v>1.3898685451847108</v>
      </c>
      <c r="AM348" s="923">
        <v>0</v>
      </c>
      <c r="AN348" s="937">
        <v>33.038097282384307</v>
      </c>
      <c r="AO348" s="937">
        <v>108.75249804504506</v>
      </c>
      <c r="AP348" s="792">
        <v>0.34369625408302523</v>
      </c>
      <c r="AQ348" s="937">
        <v>36.121047521234722</v>
      </c>
      <c r="AR348" s="886">
        <v>0</v>
      </c>
      <c r="AS348" s="923">
        <v>0</v>
      </c>
      <c r="AT348" s="923">
        <v>0</v>
      </c>
      <c r="AU348" s="949">
        <v>0</v>
      </c>
      <c r="AV348" s="944">
        <v>0</v>
      </c>
      <c r="AW348" s="923">
        <v>0</v>
      </c>
      <c r="AX348" s="23">
        <v>0</v>
      </c>
      <c r="AY348" s="937">
        <v>36.121047521234722</v>
      </c>
      <c r="AZ348" s="923">
        <v>-23.893560057308729</v>
      </c>
      <c r="BA348" s="950">
        <v>12.227487463925993</v>
      </c>
      <c r="BB348" s="951">
        <v>36.814264750618982</v>
      </c>
      <c r="BL348" s="887"/>
      <c r="BN348" s="945"/>
    </row>
    <row r="349" spans="3:66">
      <c r="C349" s="841" t="s">
        <v>234</v>
      </c>
      <c r="D349" s="842" t="s">
        <v>64</v>
      </c>
      <c r="E349" s="842">
        <v>19</v>
      </c>
      <c r="F349" s="829">
        <v>200</v>
      </c>
      <c r="G349" s="830">
        <v>2025</v>
      </c>
      <c r="H349" s="830">
        <v>5</v>
      </c>
      <c r="I349" s="830">
        <v>2030</v>
      </c>
      <c r="J349" s="830">
        <v>30</v>
      </c>
      <c r="K349" s="843">
        <v>1655.8721503943402</v>
      </c>
      <c r="L349" s="843" t="s">
        <v>224</v>
      </c>
      <c r="M349" s="844">
        <v>0</v>
      </c>
      <c r="N349" s="844">
        <v>0</v>
      </c>
      <c r="O349" s="845">
        <v>31.648228737199599</v>
      </c>
      <c r="P349" s="844">
        <v>0.35</v>
      </c>
      <c r="Q349" s="845">
        <v>63.572522991793782</v>
      </c>
      <c r="R349" s="829" t="s">
        <v>19</v>
      </c>
      <c r="S349" s="836" t="s">
        <v>223</v>
      </c>
      <c r="T349" s="836" t="s">
        <v>27</v>
      </c>
      <c r="U349" s="846" t="s">
        <v>27</v>
      </c>
      <c r="V349" s="847" t="s">
        <v>23</v>
      </c>
      <c r="W349" s="848" t="s">
        <v>23</v>
      </c>
      <c r="X349" s="848" t="s">
        <v>23</v>
      </c>
      <c r="Y349" s="849" t="s">
        <v>23</v>
      </c>
      <c r="Z349" s="850" t="s">
        <v>23</v>
      </c>
      <c r="AD349" s="952" t="s">
        <v>64</v>
      </c>
      <c r="AE349" s="947">
        <v>19</v>
      </c>
      <c r="AF349" s="923">
        <v>1655.8721503943402</v>
      </c>
      <c r="AG349" s="923">
        <v>63.572522991793782</v>
      </c>
      <c r="AH349" s="948">
        <v>4.8680000000000001E-2</v>
      </c>
      <c r="AI349" s="937">
        <v>83.702566700437004</v>
      </c>
      <c r="AJ349" s="937">
        <v>31.648228737199599</v>
      </c>
      <c r="AK349" s="792">
        <v>4.3916155836899881E-2</v>
      </c>
      <c r="AL349" s="923">
        <v>1.3898685451847108</v>
      </c>
      <c r="AM349" s="923">
        <v>0</v>
      </c>
      <c r="AN349" s="937">
        <v>33.038097282384307</v>
      </c>
      <c r="AO349" s="937">
        <v>116.7406639828213</v>
      </c>
      <c r="AP349" s="792">
        <v>0.37624761571044801</v>
      </c>
      <c r="AQ349" s="937">
        <v>35.419652534479816</v>
      </c>
      <c r="AR349" s="886">
        <v>0</v>
      </c>
      <c r="AS349" s="923">
        <v>0</v>
      </c>
      <c r="AT349" s="923">
        <v>0</v>
      </c>
      <c r="AU349" s="949">
        <v>0</v>
      </c>
      <c r="AV349" s="944">
        <v>0</v>
      </c>
      <c r="AW349" s="923">
        <v>0</v>
      </c>
      <c r="AX349" s="23">
        <v>0</v>
      </c>
      <c r="AY349" s="937">
        <v>35.419652534479816</v>
      </c>
      <c r="AZ349" s="923">
        <v>-23.893560057308729</v>
      </c>
      <c r="BA349" s="950">
        <v>11.526092477171087</v>
      </c>
      <c r="BB349" s="951">
        <v>37.989183761825281</v>
      </c>
      <c r="BL349" s="887"/>
      <c r="BN349" s="945"/>
    </row>
    <row r="350" spans="3:66">
      <c r="C350" s="841" t="s">
        <v>235</v>
      </c>
      <c r="D350" s="842" t="s">
        <v>65</v>
      </c>
      <c r="E350" s="842">
        <v>497</v>
      </c>
      <c r="F350" s="829">
        <v>200</v>
      </c>
      <c r="G350" s="830">
        <v>2025</v>
      </c>
      <c r="H350" s="830">
        <v>5</v>
      </c>
      <c r="I350" s="830">
        <v>2030</v>
      </c>
      <c r="J350" s="830">
        <v>30</v>
      </c>
      <c r="K350" s="843">
        <v>1760.296520239028</v>
      </c>
      <c r="L350" s="843" t="s">
        <v>224</v>
      </c>
      <c r="M350" s="844">
        <v>0</v>
      </c>
      <c r="N350" s="844">
        <v>0</v>
      </c>
      <c r="O350" s="845">
        <v>31.648228737199599</v>
      </c>
      <c r="P350" s="844">
        <v>0.35</v>
      </c>
      <c r="Q350" s="845">
        <v>63.572522991793782</v>
      </c>
      <c r="R350" s="829" t="s">
        <v>19</v>
      </c>
      <c r="S350" s="836" t="s">
        <v>223</v>
      </c>
      <c r="T350" s="836" t="s">
        <v>27</v>
      </c>
      <c r="U350" s="846" t="s">
        <v>27</v>
      </c>
      <c r="V350" s="847" t="s">
        <v>23</v>
      </c>
      <c r="W350" s="848" t="s">
        <v>23</v>
      </c>
      <c r="X350" s="848" t="s">
        <v>23</v>
      </c>
      <c r="Y350" s="849" t="s">
        <v>23</v>
      </c>
      <c r="Z350" s="850" t="s">
        <v>23</v>
      </c>
      <c r="AD350" s="952" t="s">
        <v>65</v>
      </c>
      <c r="AE350" s="947">
        <v>497</v>
      </c>
      <c r="AF350" s="923">
        <v>1760.296520239028</v>
      </c>
      <c r="AG350" s="923">
        <v>63.572522991793782</v>
      </c>
      <c r="AH350" s="948">
        <v>4.8680000000000001E-2</v>
      </c>
      <c r="AI350" s="937">
        <v>88.785945024476405</v>
      </c>
      <c r="AJ350" s="937">
        <v>31.648228737199599</v>
      </c>
      <c r="AK350" s="792">
        <v>4.3916155836899881E-2</v>
      </c>
      <c r="AL350" s="923">
        <v>1.3898685451847108</v>
      </c>
      <c r="AM350" s="923">
        <v>0</v>
      </c>
      <c r="AN350" s="937">
        <v>33.038097282384307</v>
      </c>
      <c r="AO350" s="937">
        <v>121.82404230686072</v>
      </c>
      <c r="AP350" s="792">
        <v>0.34058746870144996</v>
      </c>
      <c r="AQ350" s="937">
        <v>40.83196072257487</v>
      </c>
      <c r="AR350" s="886">
        <v>0</v>
      </c>
      <c r="AS350" s="923">
        <v>0</v>
      </c>
      <c r="AT350" s="923">
        <v>0</v>
      </c>
      <c r="AU350" s="949">
        <v>0</v>
      </c>
      <c r="AV350" s="944">
        <v>0</v>
      </c>
      <c r="AW350" s="923">
        <v>0</v>
      </c>
      <c r="AX350" s="23">
        <v>0</v>
      </c>
      <c r="AY350" s="937">
        <v>40.83196072257487</v>
      </c>
      <c r="AZ350" s="923">
        <v>-23.893560057308729</v>
      </c>
      <c r="BA350" s="950">
        <v>16.938400665266141</v>
      </c>
      <c r="BB350" s="951">
        <v>50.536501376361407</v>
      </c>
      <c r="BL350" s="887"/>
      <c r="BN350" s="945"/>
    </row>
    <row r="351" spans="3:66">
      <c r="C351" s="841" t="s">
        <v>236</v>
      </c>
      <c r="D351" s="842" t="s">
        <v>56</v>
      </c>
      <c r="E351" s="842">
        <v>2353</v>
      </c>
      <c r="F351" s="829">
        <v>200</v>
      </c>
      <c r="G351" s="830">
        <v>2025</v>
      </c>
      <c r="H351" s="830">
        <v>5</v>
      </c>
      <c r="I351" s="830">
        <v>2030</v>
      </c>
      <c r="J351" s="830">
        <v>30</v>
      </c>
      <c r="K351" s="843">
        <v>1551.447780549652</v>
      </c>
      <c r="L351" s="843" t="s">
        <v>224</v>
      </c>
      <c r="M351" s="844">
        <v>0</v>
      </c>
      <c r="N351" s="844">
        <v>0</v>
      </c>
      <c r="O351" s="845">
        <v>31.648228737199599</v>
      </c>
      <c r="P351" s="844">
        <v>0.35</v>
      </c>
      <c r="Q351" s="845">
        <v>63.572522991793782</v>
      </c>
      <c r="R351" s="829" t="s">
        <v>19</v>
      </c>
      <c r="S351" s="836" t="s">
        <v>223</v>
      </c>
      <c r="T351" s="836" t="s">
        <v>27</v>
      </c>
      <c r="U351" s="846" t="s">
        <v>27</v>
      </c>
      <c r="V351" s="847" t="s">
        <v>23</v>
      </c>
      <c r="W351" s="848" t="s">
        <v>23</v>
      </c>
      <c r="X351" s="848" t="s">
        <v>23</v>
      </c>
      <c r="Y351" s="849" t="s">
        <v>23</v>
      </c>
      <c r="Z351" s="850" t="s">
        <v>23</v>
      </c>
      <c r="AD351" s="952" t="s">
        <v>56</v>
      </c>
      <c r="AE351" s="947">
        <v>2353</v>
      </c>
      <c r="AF351" s="923">
        <v>1551.447780549652</v>
      </c>
      <c r="AG351" s="923">
        <v>63.572522991793782</v>
      </c>
      <c r="AH351" s="948">
        <v>4.8680000000000001E-2</v>
      </c>
      <c r="AI351" s="937">
        <v>78.619188376397574</v>
      </c>
      <c r="AJ351" s="937">
        <v>31.648228737199599</v>
      </c>
      <c r="AK351" s="792">
        <v>4.3916155836899881E-2</v>
      </c>
      <c r="AL351" s="923">
        <v>1.3898685451847108</v>
      </c>
      <c r="AM351" s="923">
        <v>0</v>
      </c>
      <c r="AN351" s="937">
        <v>33.038097282384307</v>
      </c>
      <c r="AO351" s="937">
        <v>111.65728565878189</v>
      </c>
      <c r="AP351" s="792">
        <v>0.32589136551429509</v>
      </c>
      <c r="AQ351" s="937">
        <v>39.112007358793335</v>
      </c>
      <c r="AR351" s="886">
        <v>0</v>
      </c>
      <c r="AS351" s="923">
        <v>0</v>
      </c>
      <c r="AT351" s="923">
        <v>0</v>
      </c>
      <c r="AU351" s="949">
        <v>0</v>
      </c>
      <c r="AV351" s="944">
        <v>0</v>
      </c>
      <c r="AW351" s="923">
        <v>0</v>
      </c>
      <c r="AX351" s="23">
        <v>0</v>
      </c>
      <c r="AY351" s="937">
        <v>39.112007358793335</v>
      </c>
      <c r="AZ351" s="923">
        <v>-23.893560057308729</v>
      </c>
      <c r="BA351" s="950">
        <v>15.218447301484606</v>
      </c>
      <c r="BB351" s="951">
        <v>43.445750611492251</v>
      </c>
      <c r="BL351" s="887"/>
      <c r="BN351" s="945"/>
    </row>
    <row r="352" spans="3:66">
      <c r="C352" s="841" t="s">
        <v>237</v>
      </c>
      <c r="D352" s="842" t="s">
        <v>66</v>
      </c>
      <c r="E352" s="842">
        <v>2814</v>
      </c>
      <c r="F352" s="829">
        <v>200</v>
      </c>
      <c r="G352" s="830">
        <v>2025</v>
      </c>
      <c r="H352" s="830">
        <v>5</v>
      </c>
      <c r="I352" s="830">
        <v>2030</v>
      </c>
      <c r="J352" s="830">
        <v>30</v>
      </c>
      <c r="K352" s="843">
        <v>1521.6122463083125</v>
      </c>
      <c r="L352" s="843" t="s">
        <v>224</v>
      </c>
      <c r="M352" s="844">
        <v>0</v>
      </c>
      <c r="N352" s="844">
        <v>0</v>
      </c>
      <c r="O352" s="845">
        <v>31.648228737199599</v>
      </c>
      <c r="P352" s="844">
        <v>0.35</v>
      </c>
      <c r="Q352" s="845">
        <v>63.572522991793782</v>
      </c>
      <c r="R352" s="829" t="s">
        <v>19</v>
      </c>
      <c r="S352" s="836" t="s">
        <v>223</v>
      </c>
      <c r="T352" s="836" t="s">
        <v>27</v>
      </c>
      <c r="U352" s="846" t="s">
        <v>27</v>
      </c>
      <c r="V352" s="847" t="s">
        <v>23</v>
      </c>
      <c r="W352" s="848" t="s">
        <v>23</v>
      </c>
      <c r="X352" s="848" t="s">
        <v>23</v>
      </c>
      <c r="Y352" s="849" t="s">
        <v>23</v>
      </c>
      <c r="Z352" s="850" t="s">
        <v>23</v>
      </c>
      <c r="AD352" s="952" t="s">
        <v>66</v>
      </c>
      <c r="AE352" s="947">
        <v>2814</v>
      </c>
      <c r="AF352" s="923">
        <v>1521.6122463083125</v>
      </c>
      <c r="AG352" s="923">
        <v>63.572522991793782</v>
      </c>
      <c r="AH352" s="948">
        <v>4.8680000000000001E-2</v>
      </c>
      <c r="AI352" s="937">
        <v>77.166794569529173</v>
      </c>
      <c r="AJ352" s="937">
        <v>31.648228737199599</v>
      </c>
      <c r="AK352" s="792">
        <v>4.3916155836899881E-2</v>
      </c>
      <c r="AL352" s="923">
        <v>1.3898685451847108</v>
      </c>
      <c r="AM352" s="923">
        <v>0</v>
      </c>
      <c r="AN352" s="937">
        <v>33.038097282384307</v>
      </c>
      <c r="AO352" s="937">
        <v>110.20489185191349</v>
      </c>
      <c r="AP352" s="792">
        <v>0.3027888380249909</v>
      </c>
      <c r="AQ352" s="937">
        <v>41.548648848622619</v>
      </c>
      <c r="AR352" s="886">
        <v>0</v>
      </c>
      <c r="AS352" s="923">
        <v>0</v>
      </c>
      <c r="AT352" s="923">
        <v>0</v>
      </c>
      <c r="AU352" s="949">
        <v>0</v>
      </c>
      <c r="AV352" s="944">
        <v>0</v>
      </c>
      <c r="AW352" s="923">
        <v>0</v>
      </c>
      <c r="AX352" s="23">
        <v>0</v>
      </c>
      <c r="AY352" s="937">
        <v>41.548648848622619</v>
      </c>
      <c r="AZ352" s="923">
        <v>-23.893560057308729</v>
      </c>
      <c r="BA352" s="950">
        <v>17.65508879131389</v>
      </c>
      <c r="BB352" s="951">
        <v>46.828891066265768</v>
      </c>
      <c r="BL352" s="887"/>
      <c r="BN352" s="945"/>
    </row>
    <row r="353" spans="3:66">
      <c r="C353" s="841" t="s">
        <v>61</v>
      </c>
      <c r="D353" s="842" t="s">
        <v>67</v>
      </c>
      <c r="E353" s="842">
        <v>4225</v>
      </c>
      <c r="F353" s="829">
        <v>200</v>
      </c>
      <c r="G353" s="830">
        <v>2025</v>
      </c>
      <c r="H353" s="830">
        <v>5</v>
      </c>
      <c r="I353" s="830">
        <v>2030</v>
      </c>
      <c r="J353" s="830">
        <v>30</v>
      </c>
      <c r="K353" s="843">
        <v>1506.6944791876429</v>
      </c>
      <c r="L353" s="843" t="s">
        <v>224</v>
      </c>
      <c r="M353" s="844">
        <v>0</v>
      </c>
      <c r="N353" s="844">
        <v>0</v>
      </c>
      <c r="O353" s="845">
        <v>31.648228737199599</v>
      </c>
      <c r="P353" s="844">
        <v>0.35</v>
      </c>
      <c r="Q353" s="845">
        <v>63.572522991793782</v>
      </c>
      <c r="R353" s="829" t="s">
        <v>19</v>
      </c>
      <c r="S353" s="836" t="s">
        <v>223</v>
      </c>
      <c r="T353" s="836" t="s">
        <v>27</v>
      </c>
      <c r="U353" s="846" t="s">
        <v>27</v>
      </c>
      <c r="V353" s="847" t="s">
        <v>23</v>
      </c>
      <c r="W353" s="848" t="s">
        <v>23</v>
      </c>
      <c r="X353" s="848" t="s">
        <v>23</v>
      </c>
      <c r="Y353" s="849" t="s">
        <v>23</v>
      </c>
      <c r="Z353" s="850" t="s">
        <v>23</v>
      </c>
      <c r="AD353" s="952" t="s">
        <v>67</v>
      </c>
      <c r="AE353" s="947">
        <v>4225</v>
      </c>
      <c r="AF353" s="923">
        <v>1506.6944791876429</v>
      </c>
      <c r="AG353" s="923">
        <v>63.572522991793782</v>
      </c>
      <c r="AH353" s="948">
        <v>4.8680000000000001E-2</v>
      </c>
      <c r="AI353" s="937">
        <v>76.440597666094973</v>
      </c>
      <c r="AJ353" s="937">
        <v>31.648228737199599</v>
      </c>
      <c r="AK353" s="792">
        <v>4.3916155836899881E-2</v>
      </c>
      <c r="AL353" s="923">
        <v>1.3898685451847108</v>
      </c>
      <c r="AM353" s="923">
        <v>0</v>
      </c>
      <c r="AN353" s="937">
        <v>33.038097282384307</v>
      </c>
      <c r="AO353" s="937">
        <v>109.47869494847927</v>
      </c>
      <c r="AP353" s="792">
        <v>0.30416623025926443</v>
      </c>
      <c r="AQ353" s="937">
        <v>41.087953471496242</v>
      </c>
      <c r="AR353" s="886">
        <v>0</v>
      </c>
      <c r="AS353" s="923">
        <v>0</v>
      </c>
      <c r="AT353" s="923">
        <v>0</v>
      </c>
      <c r="AU353" s="949">
        <v>0</v>
      </c>
      <c r="AV353" s="944">
        <v>0</v>
      </c>
      <c r="AW353" s="923">
        <v>0</v>
      </c>
      <c r="AX353" s="23">
        <v>0</v>
      </c>
      <c r="AY353" s="937">
        <v>41.087953471496242</v>
      </c>
      <c r="AZ353" s="923">
        <v>-26.266267661305633</v>
      </c>
      <c r="BA353" s="950">
        <v>14.821685810190608</v>
      </c>
      <c r="BB353" s="951">
        <v>39.492325179002677</v>
      </c>
      <c r="BL353" s="887"/>
      <c r="BN353" s="945"/>
    </row>
    <row r="354" spans="3:66">
      <c r="C354" s="841" t="s">
        <v>238</v>
      </c>
      <c r="D354" s="842" t="s">
        <v>68</v>
      </c>
      <c r="E354" s="842">
        <v>6130</v>
      </c>
      <c r="F354" s="829">
        <v>200</v>
      </c>
      <c r="G354" s="830">
        <v>2025</v>
      </c>
      <c r="H354" s="830">
        <v>5</v>
      </c>
      <c r="I354" s="830">
        <v>2030</v>
      </c>
      <c r="J354" s="830">
        <v>30</v>
      </c>
      <c r="K354" s="843">
        <v>1461.9411778256335</v>
      </c>
      <c r="L354" s="843" t="s">
        <v>224</v>
      </c>
      <c r="M354" s="844">
        <v>0</v>
      </c>
      <c r="N354" s="844">
        <v>0</v>
      </c>
      <c r="O354" s="845">
        <v>31.648228737199599</v>
      </c>
      <c r="P354" s="844">
        <v>0.35</v>
      </c>
      <c r="Q354" s="845">
        <v>63.572522991793782</v>
      </c>
      <c r="R354" s="829" t="s">
        <v>19</v>
      </c>
      <c r="S354" s="836" t="s">
        <v>223</v>
      </c>
      <c r="T354" s="836" t="s">
        <v>27</v>
      </c>
      <c r="U354" s="846" t="s">
        <v>27</v>
      </c>
      <c r="V354" s="847" t="s">
        <v>23</v>
      </c>
      <c r="W354" s="848" t="s">
        <v>23</v>
      </c>
      <c r="X354" s="848" t="s">
        <v>23</v>
      </c>
      <c r="Y354" s="849" t="s">
        <v>23</v>
      </c>
      <c r="Z354" s="850" t="s">
        <v>23</v>
      </c>
      <c r="AD354" s="952" t="s">
        <v>68</v>
      </c>
      <c r="AE354" s="947">
        <v>6130</v>
      </c>
      <c r="AF354" s="923">
        <v>1461.9411778256335</v>
      </c>
      <c r="AG354" s="923">
        <v>63.572522991793782</v>
      </c>
      <c r="AH354" s="948">
        <v>4.8680000000000001E-2</v>
      </c>
      <c r="AI354" s="937">
        <v>74.262006955792359</v>
      </c>
      <c r="AJ354" s="937">
        <v>31.648228737199599</v>
      </c>
      <c r="AK354" s="792">
        <v>4.3916155836899881E-2</v>
      </c>
      <c r="AL354" s="923">
        <v>1.3898685451847108</v>
      </c>
      <c r="AM354" s="923">
        <v>0</v>
      </c>
      <c r="AN354" s="937">
        <v>33.038097282384307</v>
      </c>
      <c r="AO354" s="937">
        <v>107.30010423817666</v>
      </c>
      <c r="AP354" s="792">
        <v>0.41249600628770289</v>
      </c>
      <c r="AQ354" s="937">
        <v>29.694518638031667</v>
      </c>
      <c r="AR354" s="886">
        <v>0</v>
      </c>
      <c r="AS354" s="923">
        <v>0</v>
      </c>
      <c r="AT354" s="923">
        <v>0</v>
      </c>
      <c r="AU354" s="949">
        <v>0</v>
      </c>
      <c r="AV354" s="944">
        <v>0</v>
      </c>
      <c r="AW354" s="923">
        <v>0</v>
      </c>
      <c r="AX354" s="23">
        <v>0</v>
      </c>
      <c r="AY354" s="937">
        <v>29.694518638031667</v>
      </c>
      <c r="AZ354" s="923">
        <v>-26.266267661305633</v>
      </c>
      <c r="BA354" s="950">
        <v>3.4282509767260336</v>
      </c>
      <c r="BB354" s="951">
        <v>12.387864967314311</v>
      </c>
      <c r="BL354" s="887"/>
      <c r="BN354" s="945"/>
    </row>
    <row r="355" spans="3:66">
      <c r="C355" s="826" t="s">
        <v>28</v>
      </c>
      <c r="D355" s="827" t="s">
        <v>134</v>
      </c>
      <c r="E355" s="827">
        <v>0</v>
      </c>
      <c r="F355" s="852">
        <v>200</v>
      </c>
      <c r="G355" s="853">
        <v>2027</v>
      </c>
      <c r="H355" s="854">
        <v>5</v>
      </c>
      <c r="I355" s="855">
        <v>2032</v>
      </c>
      <c r="J355" s="853">
        <v>30</v>
      </c>
      <c r="K355" s="856">
        <v>8340.5677668817571</v>
      </c>
      <c r="L355" s="856" t="s">
        <v>224</v>
      </c>
      <c r="M355" s="857">
        <v>0</v>
      </c>
      <c r="N355" s="857">
        <v>0</v>
      </c>
      <c r="O355" s="858">
        <v>69.259375000000006</v>
      </c>
      <c r="P355" s="857">
        <v>0.35</v>
      </c>
      <c r="Q355" s="858">
        <v>169.16367101225097</v>
      </c>
      <c r="R355" s="852" t="s">
        <v>19</v>
      </c>
      <c r="S355" s="859" t="s">
        <v>226</v>
      </c>
      <c r="T355" s="859" t="s">
        <v>27</v>
      </c>
      <c r="U355" s="860" t="s">
        <v>27</v>
      </c>
      <c r="V355" s="861" t="s">
        <v>23</v>
      </c>
      <c r="W355" s="862" t="s">
        <v>23</v>
      </c>
      <c r="X355" s="862" t="s">
        <v>23</v>
      </c>
      <c r="Y355" s="863" t="s">
        <v>23</v>
      </c>
      <c r="Z355" s="696" t="s">
        <v>23</v>
      </c>
      <c r="AD355" s="946" t="s">
        <v>134</v>
      </c>
      <c r="AE355" s="947">
        <v>0</v>
      </c>
      <c r="AF355" s="923">
        <v>8340.5677668817571</v>
      </c>
      <c r="AG355" s="923">
        <v>169.16367101225097</v>
      </c>
      <c r="AH355" s="948">
        <v>4.8410000000000002E-2</v>
      </c>
      <c r="AI355" s="937">
        <v>411.95609890844895</v>
      </c>
      <c r="AJ355" s="937">
        <v>69.259375000000006</v>
      </c>
      <c r="AK355" s="792">
        <v>4.3916155836899881E-2</v>
      </c>
      <c r="AL355" s="923">
        <v>3.0416055056662881</v>
      </c>
      <c r="AM355" s="923">
        <v>0</v>
      </c>
      <c r="AN355" s="937">
        <v>72.300980505666288</v>
      </c>
      <c r="AO355" s="937">
        <v>484.25707941411525</v>
      </c>
      <c r="AP355" s="792">
        <v>0.31541647792627231</v>
      </c>
      <c r="AQ355" s="937">
        <v>175.26189145550831</v>
      </c>
      <c r="AR355" s="886">
        <v>0</v>
      </c>
      <c r="AS355" s="923">
        <v>0</v>
      </c>
      <c r="AT355" s="923">
        <v>0</v>
      </c>
      <c r="AU355" s="949">
        <v>0</v>
      </c>
      <c r="AV355" s="944">
        <v>0</v>
      </c>
      <c r="AW355" s="923">
        <v>0</v>
      </c>
      <c r="AX355" s="23">
        <v>0</v>
      </c>
      <c r="AY355" s="937">
        <v>175.26189145550831</v>
      </c>
      <c r="AZ355" s="986">
        <v>-43.618927036964934</v>
      </c>
      <c r="BA355" s="950">
        <v>175.26189145550831</v>
      </c>
      <c r="BB355" s="951">
        <v>484.25707941411525</v>
      </c>
      <c r="BL355" s="887"/>
      <c r="BN355" s="945"/>
    </row>
    <row r="356" spans="3:66">
      <c r="C356" s="841" t="s">
        <v>234</v>
      </c>
      <c r="D356" s="842" t="s">
        <v>64</v>
      </c>
      <c r="E356" s="842">
        <v>19</v>
      </c>
      <c r="F356" s="829">
        <v>200</v>
      </c>
      <c r="G356" s="830">
        <v>2027</v>
      </c>
      <c r="H356" s="830">
        <v>5</v>
      </c>
      <c r="I356" s="830">
        <v>2032</v>
      </c>
      <c r="J356" s="830">
        <v>30</v>
      </c>
      <c r="K356" s="843">
        <v>9258.0302212387505</v>
      </c>
      <c r="L356" s="843" t="s">
        <v>224</v>
      </c>
      <c r="M356" s="844">
        <v>0</v>
      </c>
      <c r="N356" s="844">
        <v>0</v>
      </c>
      <c r="O356" s="845">
        <v>69.259375000000006</v>
      </c>
      <c r="P356" s="844">
        <v>0.35</v>
      </c>
      <c r="Q356" s="845">
        <v>169.16367101225097</v>
      </c>
      <c r="R356" s="829" t="s">
        <v>19</v>
      </c>
      <c r="S356" s="836" t="s">
        <v>226</v>
      </c>
      <c r="T356" s="836" t="s">
        <v>27</v>
      </c>
      <c r="U356" s="846" t="s">
        <v>27</v>
      </c>
      <c r="V356" s="847" t="s">
        <v>23</v>
      </c>
      <c r="W356" s="848" t="s">
        <v>23</v>
      </c>
      <c r="X356" s="848" t="s">
        <v>23</v>
      </c>
      <c r="Y356" s="849" t="s">
        <v>23</v>
      </c>
      <c r="Z356" s="850" t="s">
        <v>23</v>
      </c>
      <c r="AD356" s="952" t="s">
        <v>64</v>
      </c>
      <c r="AE356" s="947">
        <v>19</v>
      </c>
      <c r="AF356" s="923">
        <v>9258.0302212387505</v>
      </c>
      <c r="AG356" s="923">
        <v>169.16367101225097</v>
      </c>
      <c r="AH356" s="948">
        <v>4.8410000000000002E-2</v>
      </c>
      <c r="AI356" s="937">
        <v>456.370456323871</v>
      </c>
      <c r="AJ356" s="937">
        <v>69.259375000000006</v>
      </c>
      <c r="AK356" s="792">
        <v>4.3916155836899881E-2</v>
      </c>
      <c r="AL356" s="923">
        <v>3.0416055056662881</v>
      </c>
      <c r="AM356" s="923">
        <v>0</v>
      </c>
      <c r="AN356" s="937">
        <v>72.300980505666288</v>
      </c>
      <c r="AO356" s="937">
        <v>528.67143682953724</v>
      </c>
      <c r="AP356" s="792">
        <v>0.31188057968540656</v>
      </c>
      <c r="AQ356" s="937">
        <v>193.50554210049506</v>
      </c>
      <c r="AR356" s="886">
        <v>0</v>
      </c>
      <c r="AS356" s="923">
        <v>0</v>
      </c>
      <c r="AT356" s="923">
        <v>0</v>
      </c>
      <c r="AU356" s="949">
        <v>0</v>
      </c>
      <c r="AV356" s="944">
        <v>0</v>
      </c>
      <c r="AW356" s="923">
        <v>0</v>
      </c>
      <c r="AX356" s="23">
        <v>0</v>
      </c>
      <c r="AY356" s="937">
        <v>193.50554210049506</v>
      </c>
      <c r="AZ356" s="986">
        <v>-48.965929425257478</v>
      </c>
      <c r="BA356" s="950">
        <v>193.50554210049506</v>
      </c>
      <c r="BB356" s="951">
        <v>528.67143682953724</v>
      </c>
      <c r="BL356" s="887"/>
      <c r="BN356" s="945"/>
    </row>
    <row r="357" spans="3:66">
      <c r="C357" s="841" t="s">
        <v>235</v>
      </c>
      <c r="D357" s="842" t="s">
        <v>65</v>
      </c>
      <c r="E357" s="842">
        <v>497</v>
      </c>
      <c r="F357" s="829">
        <v>200</v>
      </c>
      <c r="G357" s="830">
        <v>2027</v>
      </c>
      <c r="H357" s="830">
        <v>5</v>
      </c>
      <c r="I357" s="830">
        <v>2032</v>
      </c>
      <c r="J357" s="830">
        <v>30</v>
      </c>
      <c r="K357" s="843">
        <v>9841.8699649204736</v>
      </c>
      <c r="L357" s="843" t="s">
        <v>224</v>
      </c>
      <c r="M357" s="844">
        <v>0</v>
      </c>
      <c r="N357" s="844">
        <v>0</v>
      </c>
      <c r="O357" s="845">
        <v>69.259375000000006</v>
      </c>
      <c r="P357" s="844">
        <v>0.35</v>
      </c>
      <c r="Q357" s="845">
        <v>169.16367101225097</v>
      </c>
      <c r="R357" s="829" t="s">
        <v>19</v>
      </c>
      <c r="S357" s="836" t="s">
        <v>226</v>
      </c>
      <c r="T357" s="836" t="s">
        <v>27</v>
      </c>
      <c r="U357" s="846" t="s">
        <v>27</v>
      </c>
      <c r="V357" s="847" t="s">
        <v>23</v>
      </c>
      <c r="W357" s="848" t="s">
        <v>23</v>
      </c>
      <c r="X357" s="848" t="s">
        <v>23</v>
      </c>
      <c r="Y357" s="849" t="s">
        <v>23</v>
      </c>
      <c r="Z357" s="850" t="s">
        <v>23</v>
      </c>
      <c r="AD357" s="952" t="s">
        <v>65</v>
      </c>
      <c r="AE357" s="947">
        <v>497</v>
      </c>
      <c r="AF357" s="923">
        <v>9841.8699649204736</v>
      </c>
      <c r="AG357" s="923">
        <v>169.16367101225097</v>
      </c>
      <c r="AH357" s="948">
        <v>4.8410000000000002E-2</v>
      </c>
      <c r="AI357" s="937">
        <v>484.63413831550321</v>
      </c>
      <c r="AJ357" s="937">
        <v>69.259375000000006</v>
      </c>
      <c r="AK357" s="792">
        <v>4.3916155836899881E-2</v>
      </c>
      <c r="AL357" s="923">
        <v>3.0416055056662881</v>
      </c>
      <c r="AM357" s="923">
        <v>0</v>
      </c>
      <c r="AN357" s="937">
        <v>72.300980505666288</v>
      </c>
      <c r="AO357" s="937">
        <v>556.93511882116945</v>
      </c>
      <c r="AP357" s="792">
        <v>0.48943997659089622</v>
      </c>
      <c r="AQ357" s="937">
        <v>129.89757968160941</v>
      </c>
      <c r="AR357" s="886">
        <v>0</v>
      </c>
      <c r="AS357" s="923">
        <v>0</v>
      </c>
      <c r="AT357" s="923">
        <v>0</v>
      </c>
      <c r="AU357" s="949">
        <v>0</v>
      </c>
      <c r="AV357" s="944">
        <v>0</v>
      </c>
      <c r="AW357" s="923">
        <v>0</v>
      </c>
      <c r="AX357" s="23">
        <v>0</v>
      </c>
      <c r="AY357" s="937">
        <v>129.89757968160941</v>
      </c>
      <c r="AZ357" s="986">
        <v>-33.169729106820476</v>
      </c>
      <c r="BA357" s="950">
        <v>129.89757968160941</v>
      </c>
      <c r="BB357" s="951">
        <v>556.93511882116945</v>
      </c>
      <c r="BL357" s="887"/>
      <c r="BN357" s="945"/>
    </row>
    <row r="358" spans="3:66">
      <c r="C358" s="841" t="s">
        <v>236</v>
      </c>
      <c r="D358" s="842" t="s">
        <v>56</v>
      </c>
      <c r="E358" s="842">
        <v>2353</v>
      </c>
      <c r="F358" s="829">
        <v>200</v>
      </c>
      <c r="G358" s="830">
        <v>2027</v>
      </c>
      <c r="H358" s="830">
        <v>5</v>
      </c>
      <c r="I358" s="830">
        <v>2032</v>
      </c>
      <c r="J358" s="830">
        <v>30</v>
      </c>
      <c r="K358" s="843">
        <v>8674.1904775570274</v>
      </c>
      <c r="L358" s="843" t="s">
        <v>224</v>
      </c>
      <c r="M358" s="844">
        <v>0</v>
      </c>
      <c r="N358" s="844">
        <v>0</v>
      </c>
      <c r="O358" s="845">
        <v>69.259375000000006</v>
      </c>
      <c r="P358" s="844">
        <v>0.35</v>
      </c>
      <c r="Q358" s="845">
        <v>169.16367101225097</v>
      </c>
      <c r="R358" s="829" t="s">
        <v>19</v>
      </c>
      <c r="S358" s="836" t="s">
        <v>226</v>
      </c>
      <c r="T358" s="836" t="s">
        <v>27</v>
      </c>
      <c r="U358" s="846" t="s">
        <v>27</v>
      </c>
      <c r="V358" s="847" t="s">
        <v>23</v>
      </c>
      <c r="W358" s="848" t="s">
        <v>23</v>
      </c>
      <c r="X358" s="848" t="s">
        <v>23</v>
      </c>
      <c r="Y358" s="849" t="s">
        <v>23</v>
      </c>
      <c r="Z358" s="850" t="s">
        <v>23</v>
      </c>
      <c r="AD358" s="952" t="s">
        <v>56</v>
      </c>
      <c r="AE358" s="947">
        <v>2353</v>
      </c>
      <c r="AF358" s="923">
        <v>8674.1904775570274</v>
      </c>
      <c r="AG358" s="923">
        <v>169.16367101225097</v>
      </c>
      <c r="AH358" s="948">
        <v>4.8410000000000002E-2</v>
      </c>
      <c r="AI358" s="937">
        <v>428.10677433223879</v>
      </c>
      <c r="AJ358" s="937">
        <v>69.259375000000006</v>
      </c>
      <c r="AK358" s="792">
        <v>4.3916155836899881E-2</v>
      </c>
      <c r="AL358" s="923">
        <v>3.0416055056662881</v>
      </c>
      <c r="AM358" s="923">
        <v>0</v>
      </c>
      <c r="AN358" s="937">
        <v>72.300980505666288</v>
      </c>
      <c r="AO358" s="937">
        <v>500.40775483790509</v>
      </c>
      <c r="AP358" s="792">
        <v>0.26897414049510698</v>
      </c>
      <c r="AQ358" s="937">
        <v>212.3779364869489</v>
      </c>
      <c r="AR358" s="886">
        <v>0</v>
      </c>
      <c r="AS358" s="923">
        <v>0</v>
      </c>
      <c r="AT358" s="923">
        <v>0</v>
      </c>
      <c r="AU358" s="949">
        <v>0</v>
      </c>
      <c r="AV358" s="944">
        <v>0</v>
      </c>
      <c r="AW358" s="923">
        <v>0</v>
      </c>
      <c r="AX358" s="23">
        <v>0</v>
      </c>
      <c r="AY358" s="937">
        <v>212.3779364869489</v>
      </c>
      <c r="AZ358" s="986">
        <v>-53.196390716451511</v>
      </c>
      <c r="BA358" s="950">
        <v>212.3779364869489</v>
      </c>
      <c r="BB358" s="951">
        <v>500.40775483790509</v>
      </c>
      <c r="BL358" s="887"/>
      <c r="BN358" s="945"/>
    </row>
    <row r="359" spans="3:66">
      <c r="C359" s="841" t="s">
        <v>237</v>
      </c>
      <c r="D359" s="842" t="s">
        <v>66</v>
      </c>
      <c r="E359" s="842">
        <v>2814</v>
      </c>
      <c r="F359" s="829">
        <v>200</v>
      </c>
      <c r="G359" s="830">
        <v>2027</v>
      </c>
      <c r="H359" s="830">
        <v>5</v>
      </c>
      <c r="I359" s="830">
        <v>2032</v>
      </c>
      <c r="J359" s="830">
        <v>30</v>
      </c>
      <c r="K359" s="843">
        <v>8507.3791222193922</v>
      </c>
      <c r="L359" s="843" t="s">
        <v>224</v>
      </c>
      <c r="M359" s="844">
        <v>0</v>
      </c>
      <c r="N359" s="844">
        <v>0</v>
      </c>
      <c r="O359" s="845">
        <v>69.259375000000006</v>
      </c>
      <c r="P359" s="844">
        <v>0.35</v>
      </c>
      <c r="Q359" s="845">
        <v>169.16367101225097</v>
      </c>
      <c r="R359" s="829" t="s">
        <v>19</v>
      </c>
      <c r="S359" s="836" t="s">
        <v>226</v>
      </c>
      <c r="T359" s="836" t="s">
        <v>27</v>
      </c>
      <c r="U359" s="846" t="s">
        <v>27</v>
      </c>
      <c r="V359" s="847" t="s">
        <v>23</v>
      </c>
      <c r="W359" s="848" t="s">
        <v>23</v>
      </c>
      <c r="X359" s="848" t="s">
        <v>23</v>
      </c>
      <c r="Y359" s="849" t="s">
        <v>23</v>
      </c>
      <c r="Z359" s="850" t="s">
        <v>23</v>
      </c>
      <c r="AD359" s="952" t="s">
        <v>66</v>
      </c>
      <c r="AE359" s="947">
        <v>2814</v>
      </c>
      <c r="AF359" s="923">
        <v>8507.3791222193922</v>
      </c>
      <c r="AG359" s="923">
        <v>169.16367101225097</v>
      </c>
      <c r="AH359" s="948">
        <v>4.8410000000000002E-2</v>
      </c>
      <c r="AI359" s="937">
        <v>420.03143662034387</v>
      </c>
      <c r="AJ359" s="937">
        <v>69.259375000000006</v>
      </c>
      <c r="AK359" s="792">
        <v>4.3916155836899881E-2</v>
      </c>
      <c r="AL359" s="923">
        <v>3.0416055056662881</v>
      </c>
      <c r="AM359" s="923">
        <v>0</v>
      </c>
      <c r="AN359" s="937">
        <v>72.300980505666288</v>
      </c>
      <c r="AO359" s="937">
        <v>492.33241712601017</v>
      </c>
      <c r="AP359" s="792">
        <v>0.26359011612491834</v>
      </c>
      <c r="AQ359" s="937">
        <v>213.21865762035009</v>
      </c>
      <c r="AR359" s="886">
        <v>0</v>
      </c>
      <c r="AS359" s="923">
        <v>0</v>
      </c>
      <c r="AT359" s="923">
        <v>0</v>
      </c>
      <c r="AU359" s="949">
        <v>0</v>
      </c>
      <c r="AV359" s="944">
        <v>0</v>
      </c>
      <c r="AW359" s="923">
        <v>0</v>
      </c>
      <c r="AX359" s="23">
        <v>0</v>
      </c>
      <c r="AY359" s="937">
        <v>213.21865762035009</v>
      </c>
      <c r="AZ359" s="986">
        <v>-53.239063398759782</v>
      </c>
      <c r="BA359" s="950">
        <v>213.21865762035009</v>
      </c>
      <c r="BB359" s="951">
        <v>492.33241712601017</v>
      </c>
      <c r="BL359" s="887"/>
      <c r="BN359" s="945"/>
    </row>
    <row r="360" spans="3:66">
      <c r="C360" s="841" t="s">
        <v>61</v>
      </c>
      <c r="D360" s="842" t="s">
        <v>67</v>
      </c>
      <c r="E360" s="842">
        <v>4225</v>
      </c>
      <c r="F360" s="829">
        <v>200</v>
      </c>
      <c r="G360" s="830">
        <v>2027</v>
      </c>
      <c r="H360" s="830">
        <v>5</v>
      </c>
      <c r="I360" s="830">
        <v>2032</v>
      </c>
      <c r="J360" s="830">
        <v>30</v>
      </c>
      <c r="K360" s="843">
        <v>8423.9734445505746</v>
      </c>
      <c r="L360" s="843" t="s">
        <v>224</v>
      </c>
      <c r="M360" s="844">
        <v>0</v>
      </c>
      <c r="N360" s="844">
        <v>0</v>
      </c>
      <c r="O360" s="845">
        <v>69.259375000000006</v>
      </c>
      <c r="P360" s="844">
        <v>0.35</v>
      </c>
      <c r="Q360" s="845">
        <v>169.16367101225097</v>
      </c>
      <c r="R360" s="829" t="s">
        <v>19</v>
      </c>
      <c r="S360" s="836" t="s">
        <v>226</v>
      </c>
      <c r="T360" s="836" t="s">
        <v>27</v>
      </c>
      <c r="U360" s="846" t="s">
        <v>27</v>
      </c>
      <c r="V360" s="847" t="s">
        <v>23</v>
      </c>
      <c r="W360" s="848" t="s">
        <v>23</v>
      </c>
      <c r="X360" s="848" t="s">
        <v>23</v>
      </c>
      <c r="Y360" s="849" t="s">
        <v>23</v>
      </c>
      <c r="Z360" s="850" t="s">
        <v>23</v>
      </c>
      <c r="AD360" s="952" t="s">
        <v>67</v>
      </c>
      <c r="AE360" s="947">
        <v>4225</v>
      </c>
      <c r="AF360" s="923">
        <v>8423.9734445505746</v>
      </c>
      <c r="AG360" s="923">
        <v>169.16367101225097</v>
      </c>
      <c r="AH360" s="948">
        <v>4.8410000000000002E-2</v>
      </c>
      <c r="AI360" s="937">
        <v>415.99376776439641</v>
      </c>
      <c r="AJ360" s="937">
        <v>69.259375000000006</v>
      </c>
      <c r="AK360" s="792">
        <v>4.3916155836899881E-2</v>
      </c>
      <c r="AL360" s="923">
        <v>3.0416055056662881</v>
      </c>
      <c r="AM360" s="923">
        <v>0</v>
      </c>
      <c r="AN360" s="937">
        <v>72.300980505666288</v>
      </c>
      <c r="AO360" s="937">
        <v>488.29474827006271</v>
      </c>
      <c r="AP360" s="792">
        <v>0.27487627083365451</v>
      </c>
      <c r="AQ360" s="937">
        <v>202.78727389168824</v>
      </c>
      <c r="AR360" s="886">
        <v>0</v>
      </c>
      <c r="AS360" s="923">
        <v>0</v>
      </c>
      <c r="AT360" s="923">
        <v>0</v>
      </c>
      <c r="AU360" s="949">
        <v>0</v>
      </c>
      <c r="AV360" s="944">
        <v>0</v>
      </c>
      <c r="AW360" s="923">
        <v>0</v>
      </c>
      <c r="AX360" s="23">
        <v>0</v>
      </c>
      <c r="AY360" s="937">
        <v>202.78727389168824</v>
      </c>
      <c r="AZ360" s="986">
        <v>-50.55259800399778</v>
      </c>
      <c r="BA360" s="950">
        <v>202.78727389168824</v>
      </c>
      <c r="BB360" s="951">
        <v>488.29474827006271</v>
      </c>
      <c r="BL360" s="887"/>
      <c r="BN360" s="945"/>
    </row>
    <row r="361" spans="3:66">
      <c r="C361" s="841" t="s">
        <v>238</v>
      </c>
      <c r="D361" s="842" t="s">
        <v>68</v>
      </c>
      <c r="E361" s="842">
        <v>6130</v>
      </c>
      <c r="F361" s="829">
        <v>200</v>
      </c>
      <c r="G361" s="830">
        <v>2027</v>
      </c>
      <c r="H361" s="830">
        <v>5</v>
      </c>
      <c r="I361" s="830">
        <v>2032</v>
      </c>
      <c r="J361" s="830">
        <v>30</v>
      </c>
      <c r="K361" s="843">
        <v>8173.7564115441219</v>
      </c>
      <c r="L361" s="843" t="s">
        <v>224</v>
      </c>
      <c r="M361" s="844">
        <v>0</v>
      </c>
      <c r="N361" s="844">
        <v>0</v>
      </c>
      <c r="O361" s="845">
        <v>69.259375000000006</v>
      </c>
      <c r="P361" s="844">
        <v>0.35</v>
      </c>
      <c r="Q361" s="845">
        <v>169.16367101225097</v>
      </c>
      <c r="R361" s="829" t="s">
        <v>19</v>
      </c>
      <c r="S361" s="836" t="s">
        <v>226</v>
      </c>
      <c r="T361" s="836" t="s">
        <v>27</v>
      </c>
      <c r="U361" s="846" t="s">
        <v>27</v>
      </c>
      <c r="V361" s="847" t="s">
        <v>23</v>
      </c>
      <c r="W361" s="848" t="s">
        <v>23</v>
      </c>
      <c r="X361" s="848" t="s">
        <v>23</v>
      </c>
      <c r="Y361" s="849" t="s">
        <v>23</v>
      </c>
      <c r="Z361" s="850" t="s">
        <v>23</v>
      </c>
      <c r="AD361" s="952" t="s">
        <v>68</v>
      </c>
      <c r="AE361" s="947">
        <v>6130</v>
      </c>
      <c r="AF361" s="923">
        <v>8173.7564115441219</v>
      </c>
      <c r="AG361" s="923">
        <v>169.16367101225097</v>
      </c>
      <c r="AH361" s="948">
        <v>4.8410000000000002E-2</v>
      </c>
      <c r="AI361" s="937">
        <v>403.88076119655403</v>
      </c>
      <c r="AJ361" s="937">
        <v>69.259375000000006</v>
      </c>
      <c r="AK361" s="792">
        <v>4.3916155836899881E-2</v>
      </c>
      <c r="AL361" s="923">
        <v>3.0416055056662881</v>
      </c>
      <c r="AM361" s="923">
        <v>0</v>
      </c>
      <c r="AN361" s="937">
        <v>72.300980505666288</v>
      </c>
      <c r="AO361" s="937">
        <v>476.18174170222034</v>
      </c>
      <c r="AP361" s="792">
        <v>0.28373778382765119</v>
      </c>
      <c r="AQ361" s="937">
        <v>191.58056984774905</v>
      </c>
      <c r="AR361" s="886">
        <v>0</v>
      </c>
      <c r="AS361" s="923">
        <v>0</v>
      </c>
      <c r="AT361" s="923">
        <v>0</v>
      </c>
      <c r="AU361" s="949">
        <v>0</v>
      </c>
      <c r="AV361" s="944">
        <v>0</v>
      </c>
      <c r="AW361" s="923">
        <v>0</v>
      </c>
      <c r="AX361" s="23">
        <v>0</v>
      </c>
      <c r="AY361" s="937">
        <v>191.58056984774905</v>
      </c>
      <c r="AZ361" s="986">
        <v>-47.519105803596261</v>
      </c>
      <c r="BA361" s="950">
        <v>191.58056984774905</v>
      </c>
      <c r="BB361" s="951">
        <v>476.18174170222034</v>
      </c>
      <c r="BL361" s="887"/>
      <c r="BN361" s="945"/>
    </row>
    <row r="362" spans="3:66">
      <c r="C362" s="826" t="s">
        <v>28</v>
      </c>
      <c r="D362" s="827" t="s">
        <v>135</v>
      </c>
      <c r="E362" s="827" t="s">
        <v>223</v>
      </c>
      <c r="F362" s="852">
        <v>20</v>
      </c>
      <c r="G362" s="853">
        <v>2025</v>
      </c>
      <c r="H362" s="854">
        <v>3</v>
      </c>
      <c r="I362" s="855">
        <v>2028</v>
      </c>
      <c r="J362" s="853">
        <v>30</v>
      </c>
      <c r="K362" s="856">
        <v>2434.2628440819426</v>
      </c>
      <c r="L362" s="856" t="s">
        <v>224</v>
      </c>
      <c r="M362" s="857">
        <v>0</v>
      </c>
      <c r="N362" s="857">
        <v>0</v>
      </c>
      <c r="O362" s="858">
        <v>34.867776132000003</v>
      </c>
      <c r="P362" s="857">
        <v>0.35</v>
      </c>
      <c r="Q362" s="858">
        <v>60.578257158880298</v>
      </c>
      <c r="R362" s="852" t="s">
        <v>19</v>
      </c>
      <c r="S362" s="859" t="s">
        <v>223</v>
      </c>
      <c r="T362" s="859" t="s">
        <v>27</v>
      </c>
      <c r="U362" s="860" t="s">
        <v>27</v>
      </c>
      <c r="V362" s="861" t="s">
        <v>23</v>
      </c>
      <c r="W362" s="862" t="s">
        <v>23</v>
      </c>
      <c r="X362" s="862" t="s">
        <v>23</v>
      </c>
      <c r="Y362" s="863" t="s">
        <v>23</v>
      </c>
      <c r="Z362" s="696" t="s">
        <v>23</v>
      </c>
      <c r="AD362" s="946" t="s">
        <v>135</v>
      </c>
      <c r="AE362" s="947" t="s">
        <v>223</v>
      </c>
      <c r="AF362" s="923">
        <v>2434.2628440819426</v>
      </c>
      <c r="AG362" s="923">
        <v>60.578257158880298</v>
      </c>
      <c r="AH362" s="948">
        <v>4.8469999999999999E-2</v>
      </c>
      <c r="AI362" s="937">
        <v>120.92494817714268</v>
      </c>
      <c r="AJ362" s="937">
        <v>34.867776132000003</v>
      </c>
      <c r="AK362" s="792">
        <v>4.3916155836899881E-2</v>
      </c>
      <c r="AL362" s="923">
        <v>1.5312586902990504</v>
      </c>
      <c r="AM362" s="923">
        <v>0</v>
      </c>
      <c r="AN362" s="937">
        <v>36.399034822299051</v>
      </c>
      <c r="AO362" s="937">
        <v>157.32398299944174</v>
      </c>
      <c r="AP362" s="792">
        <v>0.29066519024021231</v>
      </c>
      <c r="AQ362" s="937">
        <v>61.787098672010181</v>
      </c>
      <c r="AR362" s="886">
        <v>0</v>
      </c>
      <c r="AS362" s="923">
        <v>0</v>
      </c>
      <c r="AT362" s="923">
        <v>0</v>
      </c>
      <c r="AU362" s="949">
        <v>0</v>
      </c>
      <c r="AV362" s="944">
        <v>0</v>
      </c>
      <c r="AW362" s="923">
        <v>0</v>
      </c>
      <c r="AX362" s="23">
        <v>0</v>
      </c>
      <c r="AY362" s="937">
        <v>61.787098672010181</v>
      </c>
      <c r="AZ362" s="923">
        <v>-26.266267661305633</v>
      </c>
      <c r="BA362" s="950">
        <v>35.520831010704548</v>
      </c>
      <c r="BB362" s="951">
        <v>90.444101344179785</v>
      </c>
      <c r="BL362" s="887"/>
      <c r="BN362" s="945"/>
    </row>
    <row r="363" spans="3:66">
      <c r="C363" s="841" t="s">
        <v>234</v>
      </c>
      <c r="D363" s="842" t="s">
        <v>64</v>
      </c>
      <c r="E363" s="842">
        <v>19</v>
      </c>
      <c r="F363" s="829">
        <v>20</v>
      </c>
      <c r="G363" s="830">
        <v>2025</v>
      </c>
      <c r="H363" s="830">
        <v>3</v>
      </c>
      <c r="I363" s="830">
        <v>2028</v>
      </c>
      <c r="J363" s="830">
        <v>30</v>
      </c>
      <c r="K363" s="843">
        <v>2702.0317569309564</v>
      </c>
      <c r="L363" s="843" t="s">
        <v>224</v>
      </c>
      <c r="M363" s="844">
        <v>0</v>
      </c>
      <c r="N363" s="844">
        <v>0</v>
      </c>
      <c r="O363" s="845">
        <v>34.867776132000003</v>
      </c>
      <c r="P363" s="844">
        <v>0.35</v>
      </c>
      <c r="Q363" s="845">
        <v>60.578257158880298</v>
      </c>
      <c r="R363" s="829" t="s">
        <v>19</v>
      </c>
      <c r="S363" s="836" t="s">
        <v>223</v>
      </c>
      <c r="T363" s="836" t="s">
        <v>27</v>
      </c>
      <c r="U363" s="846" t="s">
        <v>27</v>
      </c>
      <c r="V363" s="847" t="s">
        <v>23</v>
      </c>
      <c r="W363" s="848" t="s">
        <v>23</v>
      </c>
      <c r="X363" s="848" t="s">
        <v>23</v>
      </c>
      <c r="Y363" s="849" t="s">
        <v>23</v>
      </c>
      <c r="Z363" s="850" t="s">
        <v>23</v>
      </c>
      <c r="AD363" s="952" t="s">
        <v>64</v>
      </c>
      <c r="AE363" s="947">
        <v>19</v>
      </c>
      <c r="AF363" s="923">
        <v>2702.0317569309564</v>
      </c>
      <c r="AG363" s="923">
        <v>60.578257158880298</v>
      </c>
      <c r="AH363" s="948">
        <v>4.8469999999999999E-2</v>
      </c>
      <c r="AI363" s="937">
        <v>133.90370738293439</v>
      </c>
      <c r="AJ363" s="937">
        <v>34.867776132000003</v>
      </c>
      <c r="AK363" s="792">
        <v>4.3916155836899881E-2</v>
      </c>
      <c r="AL363" s="923">
        <v>1.5312586902990504</v>
      </c>
      <c r="AM363" s="923">
        <v>0</v>
      </c>
      <c r="AN363" s="937">
        <v>36.399034822299051</v>
      </c>
      <c r="AO363" s="937">
        <v>170.30274220523344</v>
      </c>
      <c r="AP363" s="792">
        <v>0.2491298654624175</v>
      </c>
      <c r="AQ363" s="937">
        <v>78.035414463250149</v>
      </c>
      <c r="AR363" s="886">
        <v>0</v>
      </c>
      <c r="AS363" s="923">
        <v>0</v>
      </c>
      <c r="AT363" s="923">
        <v>0</v>
      </c>
      <c r="AU363" s="949">
        <v>0</v>
      </c>
      <c r="AV363" s="944">
        <v>0</v>
      </c>
      <c r="AW363" s="923">
        <v>0</v>
      </c>
      <c r="AX363" s="23">
        <v>0</v>
      </c>
      <c r="AY363" s="937">
        <v>78.035414463250149</v>
      </c>
      <c r="AZ363" s="923">
        <v>-26.266267661305633</v>
      </c>
      <c r="BA363" s="950">
        <v>51.769146801944515</v>
      </c>
      <c r="BB363" s="951">
        <v>112.97982746216378</v>
      </c>
      <c r="BL363" s="887"/>
      <c r="BN363" s="945"/>
    </row>
    <row r="364" spans="3:66">
      <c r="C364" s="841" t="s">
        <v>235</v>
      </c>
      <c r="D364" s="842" t="s">
        <v>65</v>
      </c>
      <c r="E364" s="842">
        <v>497</v>
      </c>
      <c r="F364" s="829">
        <v>20</v>
      </c>
      <c r="G364" s="830">
        <v>2025</v>
      </c>
      <c r="H364" s="830">
        <v>3</v>
      </c>
      <c r="I364" s="830">
        <v>2028</v>
      </c>
      <c r="J364" s="830">
        <v>30</v>
      </c>
      <c r="K364" s="843">
        <v>2872.4301560166923</v>
      </c>
      <c r="L364" s="843" t="s">
        <v>224</v>
      </c>
      <c r="M364" s="844">
        <v>0</v>
      </c>
      <c r="N364" s="844">
        <v>0</v>
      </c>
      <c r="O364" s="845">
        <v>34.867776132000003</v>
      </c>
      <c r="P364" s="844">
        <v>0.35</v>
      </c>
      <c r="Q364" s="845">
        <v>60.578257158880298</v>
      </c>
      <c r="R364" s="829" t="s">
        <v>19</v>
      </c>
      <c r="S364" s="836" t="s">
        <v>223</v>
      </c>
      <c r="T364" s="836" t="s">
        <v>27</v>
      </c>
      <c r="U364" s="846" t="s">
        <v>27</v>
      </c>
      <c r="V364" s="847" t="s">
        <v>23</v>
      </c>
      <c r="W364" s="848" t="s">
        <v>23</v>
      </c>
      <c r="X364" s="848" t="s">
        <v>23</v>
      </c>
      <c r="Y364" s="849" t="s">
        <v>23</v>
      </c>
      <c r="Z364" s="850" t="s">
        <v>23</v>
      </c>
      <c r="AD364" s="952" t="s">
        <v>65</v>
      </c>
      <c r="AE364" s="947">
        <v>497</v>
      </c>
      <c r="AF364" s="923">
        <v>2872.4301560166923</v>
      </c>
      <c r="AG364" s="923">
        <v>60.578257158880298</v>
      </c>
      <c r="AH364" s="948">
        <v>4.8469999999999999E-2</v>
      </c>
      <c r="AI364" s="937">
        <v>142.16291778662</v>
      </c>
      <c r="AJ364" s="937">
        <v>34.867776132000003</v>
      </c>
      <c r="AK364" s="792">
        <v>4.3916155836899881E-2</v>
      </c>
      <c r="AL364" s="923">
        <v>1.5312586902990504</v>
      </c>
      <c r="AM364" s="923">
        <v>0</v>
      </c>
      <c r="AN364" s="937">
        <v>36.399034822299051</v>
      </c>
      <c r="AO364" s="937">
        <v>178.56195260891906</v>
      </c>
      <c r="AP364" s="792">
        <v>0.25184561648178849</v>
      </c>
      <c r="AQ364" s="937">
        <v>80.937618963366603</v>
      </c>
      <c r="AR364" s="886">
        <v>0</v>
      </c>
      <c r="AS364" s="923">
        <v>0</v>
      </c>
      <c r="AT364" s="923">
        <v>0</v>
      </c>
      <c r="AU364" s="949">
        <v>0</v>
      </c>
      <c r="AV364" s="944">
        <v>0</v>
      </c>
      <c r="AW364" s="923">
        <v>0</v>
      </c>
      <c r="AX364" s="23">
        <v>0</v>
      </c>
      <c r="AY364" s="937">
        <v>80.937618963366603</v>
      </c>
      <c r="AZ364" s="923">
        <v>-26.266267661305633</v>
      </c>
      <c r="BA364" s="950">
        <v>54.67135130206097</v>
      </c>
      <c r="BB364" s="951">
        <v>120.61416391162535</v>
      </c>
      <c r="BL364" s="887"/>
      <c r="BN364" s="945"/>
    </row>
    <row r="365" spans="3:66">
      <c r="C365" s="841" t="s">
        <v>236</v>
      </c>
      <c r="D365" s="842" t="s">
        <v>56</v>
      </c>
      <c r="E365" s="842">
        <v>2353</v>
      </c>
      <c r="F365" s="829">
        <v>20</v>
      </c>
      <c r="G365" s="830">
        <v>2025</v>
      </c>
      <c r="H365" s="830">
        <v>3</v>
      </c>
      <c r="I365" s="830">
        <v>2028</v>
      </c>
      <c r="J365" s="830">
        <v>30</v>
      </c>
      <c r="K365" s="843">
        <v>2531.6333578452204</v>
      </c>
      <c r="L365" s="843" t="s">
        <v>224</v>
      </c>
      <c r="M365" s="844">
        <v>0</v>
      </c>
      <c r="N365" s="844">
        <v>0</v>
      </c>
      <c r="O365" s="845">
        <v>34.867776132000003</v>
      </c>
      <c r="P365" s="844">
        <v>0.35</v>
      </c>
      <c r="Q365" s="845">
        <v>60.578257158880298</v>
      </c>
      <c r="R365" s="829" t="s">
        <v>19</v>
      </c>
      <c r="S365" s="836" t="s">
        <v>223</v>
      </c>
      <c r="T365" s="836" t="s">
        <v>27</v>
      </c>
      <c r="U365" s="846" t="s">
        <v>27</v>
      </c>
      <c r="V365" s="847" t="s">
        <v>23</v>
      </c>
      <c r="W365" s="848" t="s">
        <v>23</v>
      </c>
      <c r="X365" s="848" t="s">
        <v>23</v>
      </c>
      <c r="Y365" s="849" t="s">
        <v>23</v>
      </c>
      <c r="Z365" s="850" t="s">
        <v>23</v>
      </c>
      <c r="AD365" s="952" t="s">
        <v>56</v>
      </c>
      <c r="AE365" s="947">
        <v>2353</v>
      </c>
      <c r="AF365" s="923">
        <v>2531.6333578452204</v>
      </c>
      <c r="AG365" s="923">
        <v>60.578257158880298</v>
      </c>
      <c r="AH365" s="948">
        <v>4.8469999999999999E-2</v>
      </c>
      <c r="AI365" s="937">
        <v>125.64449697924876</v>
      </c>
      <c r="AJ365" s="937">
        <v>34.867776132000003</v>
      </c>
      <c r="AK365" s="792">
        <v>4.3916155836899881E-2</v>
      </c>
      <c r="AL365" s="923">
        <v>1.5312586902990504</v>
      </c>
      <c r="AM365" s="923">
        <v>0</v>
      </c>
      <c r="AN365" s="937">
        <v>36.399034822299051</v>
      </c>
      <c r="AO365" s="937">
        <v>162.0435318015478</v>
      </c>
      <c r="AP365" s="792">
        <v>0.231285969903786</v>
      </c>
      <c r="AQ365" s="937">
        <v>79.979430124382304</v>
      </c>
      <c r="AR365" s="886">
        <v>0</v>
      </c>
      <c r="AS365" s="923">
        <v>0</v>
      </c>
      <c r="AT365" s="923">
        <v>0</v>
      </c>
      <c r="AU365" s="949">
        <v>0</v>
      </c>
      <c r="AV365" s="944">
        <v>0</v>
      </c>
      <c r="AW365" s="923">
        <v>0</v>
      </c>
      <c r="AX365" s="23">
        <v>0</v>
      </c>
      <c r="AY365" s="937">
        <v>79.979430124382304</v>
      </c>
      <c r="AZ365" s="923">
        <v>-26.266267661305633</v>
      </c>
      <c r="BA365" s="950">
        <v>53.713162463076671</v>
      </c>
      <c r="BB365" s="951">
        <v>108.8263636814015</v>
      </c>
      <c r="BL365" s="887"/>
      <c r="BN365" s="945"/>
    </row>
    <row r="366" spans="3:66">
      <c r="C366" s="841" t="s">
        <v>237</v>
      </c>
      <c r="D366" s="842" t="s">
        <v>66</v>
      </c>
      <c r="E366" s="842">
        <v>2814</v>
      </c>
      <c r="F366" s="829">
        <v>20</v>
      </c>
      <c r="G366" s="830">
        <v>2025</v>
      </c>
      <c r="H366" s="830">
        <v>3</v>
      </c>
      <c r="I366" s="830">
        <v>2028</v>
      </c>
      <c r="J366" s="830">
        <v>30</v>
      </c>
      <c r="K366" s="843">
        <v>2482.9481009635815</v>
      </c>
      <c r="L366" s="843" t="s">
        <v>224</v>
      </c>
      <c r="M366" s="844">
        <v>0</v>
      </c>
      <c r="N366" s="844">
        <v>0</v>
      </c>
      <c r="O366" s="845">
        <v>34.867776132000003</v>
      </c>
      <c r="P366" s="844">
        <v>0.35</v>
      </c>
      <c r="Q366" s="845">
        <v>60.578257158880298</v>
      </c>
      <c r="R366" s="829" t="s">
        <v>19</v>
      </c>
      <c r="S366" s="836" t="s">
        <v>223</v>
      </c>
      <c r="T366" s="836" t="s">
        <v>27</v>
      </c>
      <c r="U366" s="846" t="s">
        <v>27</v>
      </c>
      <c r="V366" s="847" t="s">
        <v>23</v>
      </c>
      <c r="W366" s="848" t="s">
        <v>23</v>
      </c>
      <c r="X366" s="848" t="s">
        <v>23</v>
      </c>
      <c r="Y366" s="849" t="s">
        <v>23</v>
      </c>
      <c r="Z366" s="850" t="s">
        <v>23</v>
      </c>
      <c r="AD366" s="952" t="s">
        <v>66</v>
      </c>
      <c r="AE366" s="947">
        <v>2814</v>
      </c>
      <c r="AF366" s="923">
        <v>2482.9481009635815</v>
      </c>
      <c r="AG366" s="923">
        <v>60.578257158880298</v>
      </c>
      <c r="AH366" s="948">
        <v>4.8469999999999999E-2</v>
      </c>
      <c r="AI366" s="937">
        <v>123.28472257819571</v>
      </c>
      <c r="AJ366" s="937">
        <v>34.867776132000003</v>
      </c>
      <c r="AK366" s="792">
        <v>4.3916155836899881E-2</v>
      </c>
      <c r="AL366" s="923">
        <v>1.5312586902990504</v>
      </c>
      <c r="AM366" s="923">
        <v>0</v>
      </c>
      <c r="AN366" s="937">
        <v>36.399034822299051</v>
      </c>
      <c r="AO366" s="937">
        <v>159.68375740049476</v>
      </c>
      <c r="AP366" s="792">
        <v>0.3425931990860715</v>
      </c>
      <c r="AQ366" s="937">
        <v>53.208118193556203</v>
      </c>
      <c r="AR366" s="886">
        <v>0</v>
      </c>
      <c r="AS366" s="923">
        <v>0</v>
      </c>
      <c r="AT366" s="923">
        <v>0</v>
      </c>
      <c r="AU366" s="949">
        <v>0</v>
      </c>
      <c r="AV366" s="944">
        <v>0</v>
      </c>
      <c r="AW366" s="923">
        <v>0</v>
      </c>
      <c r="AX366" s="23">
        <v>0</v>
      </c>
      <c r="AY366" s="937">
        <v>53.208118193556203</v>
      </c>
      <c r="AZ366" s="923">
        <v>-26.266267661305633</v>
      </c>
      <c r="BA366" s="950">
        <v>26.941850532250569</v>
      </c>
      <c r="BB366" s="951">
        <v>80.8556301251283</v>
      </c>
      <c r="BL366" s="887"/>
      <c r="BN366" s="945"/>
    </row>
    <row r="367" spans="3:66">
      <c r="C367" s="841" t="s">
        <v>61</v>
      </c>
      <c r="D367" s="842" t="s">
        <v>67</v>
      </c>
      <c r="E367" s="842">
        <v>4225</v>
      </c>
      <c r="F367" s="829">
        <v>20</v>
      </c>
      <c r="G367" s="830">
        <v>2025</v>
      </c>
      <c r="H367" s="830">
        <v>3</v>
      </c>
      <c r="I367" s="830">
        <v>2028</v>
      </c>
      <c r="J367" s="830">
        <v>30</v>
      </c>
      <c r="K367" s="843">
        <v>2458.6054725227618</v>
      </c>
      <c r="L367" s="843" t="s">
        <v>224</v>
      </c>
      <c r="M367" s="844">
        <v>0</v>
      </c>
      <c r="N367" s="844">
        <v>0</v>
      </c>
      <c r="O367" s="845">
        <v>34.867776132000003</v>
      </c>
      <c r="P367" s="844">
        <v>0.35</v>
      </c>
      <c r="Q367" s="845">
        <v>60.578257158880298</v>
      </c>
      <c r="R367" s="829" t="s">
        <v>19</v>
      </c>
      <c r="S367" s="836" t="s">
        <v>223</v>
      </c>
      <c r="T367" s="836" t="s">
        <v>27</v>
      </c>
      <c r="U367" s="846" t="s">
        <v>27</v>
      </c>
      <c r="V367" s="847" t="s">
        <v>23</v>
      </c>
      <c r="W367" s="848" t="s">
        <v>23</v>
      </c>
      <c r="X367" s="848" t="s">
        <v>23</v>
      </c>
      <c r="Y367" s="849" t="s">
        <v>23</v>
      </c>
      <c r="Z367" s="850" t="s">
        <v>23</v>
      </c>
      <c r="AD367" s="952" t="s">
        <v>67</v>
      </c>
      <c r="AE367" s="947">
        <v>4225</v>
      </c>
      <c r="AF367" s="923">
        <v>2458.6054725227618</v>
      </c>
      <c r="AG367" s="923">
        <v>60.578257158880298</v>
      </c>
      <c r="AH367" s="948">
        <v>4.8469999999999999E-2</v>
      </c>
      <c r="AI367" s="937">
        <v>122.10483537766919</v>
      </c>
      <c r="AJ367" s="937">
        <v>34.867776132000003</v>
      </c>
      <c r="AK367" s="792">
        <v>4.3916155836899881E-2</v>
      </c>
      <c r="AL367" s="923">
        <v>1.5312586902990504</v>
      </c>
      <c r="AM367" s="923">
        <v>0</v>
      </c>
      <c r="AN367" s="937">
        <v>36.399034822299051</v>
      </c>
      <c r="AO367" s="937">
        <v>158.50387019996825</v>
      </c>
      <c r="AP367" s="792">
        <v>0.33690686179163137</v>
      </c>
      <c r="AQ367" s="937">
        <v>53.706383459699737</v>
      </c>
      <c r="AR367" s="886">
        <v>0</v>
      </c>
      <c r="AS367" s="923">
        <v>0</v>
      </c>
      <c r="AT367" s="923">
        <v>0</v>
      </c>
      <c r="AU367" s="949">
        <v>0</v>
      </c>
      <c r="AV367" s="944">
        <v>0</v>
      </c>
      <c r="AW367" s="923">
        <v>0</v>
      </c>
      <c r="AX367" s="23">
        <v>0</v>
      </c>
      <c r="AY367" s="937">
        <v>53.706383459699737</v>
      </c>
      <c r="AZ367" s="923">
        <v>-28.78175177786278</v>
      </c>
      <c r="BA367" s="950">
        <v>24.924631681836956</v>
      </c>
      <c r="BB367" s="951">
        <v>73.560167905262048</v>
      </c>
      <c r="BL367" s="887"/>
      <c r="BN367" s="945"/>
    </row>
    <row r="368" spans="3:66">
      <c r="C368" s="841" t="s">
        <v>238</v>
      </c>
      <c r="D368" s="842" t="s">
        <v>68</v>
      </c>
      <c r="E368" s="842">
        <v>6130</v>
      </c>
      <c r="F368" s="829">
        <v>20</v>
      </c>
      <c r="G368" s="830">
        <v>2025</v>
      </c>
      <c r="H368" s="830">
        <v>3</v>
      </c>
      <c r="I368" s="830">
        <v>2028</v>
      </c>
      <c r="J368" s="830">
        <v>30</v>
      </c>
      <c r="K368" s="843">
        <v>2385.5775872003037</v>
      </c>
      <c r="L368" s="843" t="s">
        <v>224</v>
      </c>
      <c r="M368" s="844">
        <v>0</v>
      </c>
      <c r="N368" s="844">
        <v>0</v>
      </c>
      <c r="O368" s="845">
        <v>34.867776132000003</v>
      </c>
      <c r="P368" s="844">
        <v>0.35</v>
      </c>
      <c r="Q368" s="845">
        <v>60.578257158880298</v>
      </c>
      <c r="R368" s="829" t="s">
        <v>19</v>
      </c>
      <c r="S368" s="836" t="s">
        <v>223</v>
      </c>
      <c r="T368" s="836" t="s">
        <v>27</v>
      </c>
      <c r="U368" s="846" t="s">
        <v>27</v>
      </c>
      <c r="V368" s="847" t="s">
        <v>23</v>
      </c>
      <c r="W368" s="848" t="s">
        <v>23</v>
      </c>
      <c r="X368" s="848" t="s">
        <v>23</v>
      </c>
      <c r="Y368" s="849" t="s">
        <v>23</v>
      </c>
      <c r="Z368" s="850" t="s">
        <v>23</v>
      </c>
      <c r="AD368" s="952" t="s">
        <v>68</v>
      </c>
      <c r="AE368" s="947">
        <v>6130</v>
      </c>
      <c r="AF368" s="923">
        <v>2385.5775872003037</v>
      </c>
      <c r="AG368" s="923">
        <v>60.578257158880298</v>
      </c>
      <c r="AH368" s="948">
        <v>4.8469999999999999E-2</v>
      </c>
      <c r="AI368" s="937">
        <v>118.56517377608964</v>
      </c>
      <c r="AJ368" s="937">
        <v>34.867776132000003</v>
      </c>
      <c r="AK368" s="792">
        <v>4.3916155836899881E-2</v>
      </c>
      <c r="AL368" s="923">
        <v>1.5312586902990504</v>
      </c>
      <c r="AM368" s="923">
        <v>0</v>
      </c>
      <c r="AN368" s="937">
        <v>36.399034822299051</v>
      </c>
      <c r="AO368" s="937">
        <v>154.96420859838869</v>
      </c>
      <c r="AP368" s="792">
        <v>0.33222962871557898</v>
      </c>
      <c r="AQ368" s="937">
        <v>53.246238810462451</v>
      </c>
      <c r="AR368" s="886">
        <v>0</v>
      </c>
      <c r="AS368" s="923">
        <v>0</v>
      </c>
      <c r="AT368" s="923">
        <v>0</v>
      </c>
      <c r="AU368" s="949">
        <v>0</v>
      </c>
      <c r="AV368" s="944">
        <v>0</v>
      </c>
      <c r="AW368" s="923">
        <v>0</v>
      </c>
      <c r="AX368" s="23">
        <v>0</v>
      </c>
      <c r="AY368" s="937">
        <v>53.246238810462451</v>
      </c>
      <c r="AZ368" s="923">
        <v>-28.78175177786278</v>
      </c>
      <c r="BA368" s="950">
        <v>24.464487032599671</v>
      </c>
      <c r="BB368" s="951">
        <v>71.199768405565322</v>
      </c>
      <c r="BL368" s="887"/>
      <c r="BN368" s="945"/>
    </row>
    <row r="369" spans="3:66">
      <c r="C369" s="826" t="s">
        <v>28</v>
      </c>
      <c r="D369" s="827" t="s">
        <v>136</v>
      </c>
      <c r="E369" s="827" t="s">
        <v>223</v>
      </c>
      <c r="F369" s="852">
        <v>200</v>
      </c>
      <c r="G369" s="853">
        <v>2025</v>
      </c>
      <c r="H369" s="854">
        <v>5</v>
      </c>
      <c r="I369" s="855">
        <v>2030</v>
      </c>
      <c r="J369" s="853">
        <v>30</v>
      </c>
      <c r="K369" s="856">
        <v>1354.1701644101508</v>
      </c>
      <c r="L369" s="856" t="s">
        <v>224</v>
      </c>
      <c r="M369" s="857">
        <v>0</v>
      </c>
      <c r="N369" s="857">
        <v>0</v>
      </c>
      <c r="O369" s="858">
        <v>28.451757634742439</v>
      </c>
      <c r="P369" s="857">
        <v>0.35</v>
      </c>
      <c r="Q369" s="858">
        <v>60.578257158880298</v>
      </c>
      <c r="R369" s="852" t="s">
        <v>19</v>
      </c>
      <c r="S369" s="859" t="s">
        <v>223</v>
      </c>
      <c r="T369" s="859" t="s">
        <v>27</v>
      </c>
      <c r="U369" s="860" t="s">
        <v>27</v>
      </c>
      <c r="V369" s="861" t="s">
        <v>23</v>
      </c>
      <c r="W369" s="862" t="s">
        <v>23</v>
      </c>
      <c r="X369" s="862" t="s">
        <v>23</v>
      </c>
      <c r="Y369" s="863" t="s">
        <v>23</v>
      </c>
      <c r="Z369" s="696" t="s">
        <v>23</v>
      </c>
      <c r="AD369" s="946" t="s">
        <v>136</v>
      </c>
      <c r="AE369" s="947" t="s">
        <v>223</v>
      </c>
      <c r="AF369" s="923">
        <v>1354.1701644101508</v>
      </c>
      <c r="AG369" s="923">
        <v>60.578257158880298</v>
      </c>
      <c r="AH369" s="948">
        <v>4.8710000000000003E-2</v>
      </c>
      <c r="AI369" s="937">
        <v>68.912395614627513</v>
      </c>
      <c r="AJ369" s="937">
        <v>28.451757634742439</v>
      </c>
      <c r="AK369" s="792">
        <v>4.3916155836899881E-2</v>
      </c>
      <c r="AL369" s="923">
        <v>1.2494918221210549</v>
      </c>
      <c r="AM369" s="923">
        <v>0</v>
      </c>
      <c r="AN369" s="937">
        <v>29.701249456863493</v>
      </c>
      <c r="AO369" s="937">
        <v>98.613645071491007</v>
      </c>
      <c r="AP369" s="792">
        <v>0.34369625408302523</v>
      </c>
      <c r="AQ369" s="937">
        <v>32.753529563928872</v>
      </c>
      <c r="AR369" s="886">
        <v>0</v>
      </c>
      <c r="AS369" s="923">
        <v>0</v>
      </c>
      <c r="AT369" s="923">
        <v>0</v>
      </c>
      <c r="AU369" s="949">
        <v>0</v>
      </c>
      <c r="AV369" s="944">
        <v>0</v>
      </c>
      <c r="AW369" s="923">
        <v>0</v>
      </c>
      <c r="AX369" s="23">
        <v>0</v>
      </c>
      <c r="AY369" s="937">
        <v>32.753529563928872</v>
      </c>
      <c r="AZ369" s="923">
        <v>-26.266267661305633</v>
      </c>
      <c r="BA369" s="950">
        <v>6.4872619026232385</v>
      </c>
      <c r="BB369" s="951">
        <v>19.531713109039227</v>
      </c>
      <c r="BL369" s="887"/>
      <c r="BN369" s="945"/>
    </row>
    <row r="370" spans="3:66">
      <c r="C370" s="841" t="s">
        <v>234</v>
      </c>
      <c r="D370" s="842" t="s">
        <v>64</v>
      </c>
      <c r="E370" s="842">
        <v>19</v>
      </c>
      <c r="F370" s="829">
        <v>200</v>
      </c>
      <c r="G370" s="830">
        <v>2025</v>
      </c>
      <c r="H370" s="830">
        <v>5</v>
      </c>
      <c r="I370" s="830">
        <v>2030</v>
      </c>
      <c r="J370" s="830">
        <v>30</v>
      </c>
      <c r="K370" s="843">
        <v>1503.1288824952676</v>
      </c>
      <c r="L370" s="843" t="s">
        <v>224</v>
      </c>
      <c r="M370" s="844">
        <v>0</v>
      </c>
      <c r="N370" s="844">
        <v>0</v>
      </c>
      <c r="O370" s="845">
        <v>28.451757634742439</v>
      </c>
      <c r="P370" s="844">
        <v>0.35</v>
      </c>
      <c r="Q370" s="845">
        <v>60.578257158880298</v>
      </c>
      <c r="R370" s="829" t="s">
        <v>19</v>
      </c>
      <c r="S370" s="836" t="s">
        <v>223</v>
      </c>
      <c r="T370" s="836" t="s">
        <v>27</v>
      </c>
      <c r="U370" s="846" t="s">
        <v>27</v>
      </c>
      <c r="V370" s="847" t="s">
        <v>23</v>
      </c>
      <c r="W370" s="848" t="s">
        <v>23</v>
      </c>
      <c r="X370" s="848" t="s">
        <v>23</v>
      </c>
      <c r="Y370" s="849" t="s">
        <v>23</v>
      </c>
      <c r="Z370" s="850" t="s">
        <v>23</v>
      </c>
      <c r="AD370" s="952" t="s">
        <v>64</v>
      </c>
      <c r="AE370" s="947">
        <v>19</v>
      </c>
      <c r="AF370" s="923">
        <v>1503.1288824952676</v>
      </c>
      <c r="AG370" s="923">
        <v>60.578257158880298</v>
      </c>
      <c r="AH370" s="948">
        <v>4.8710000000000003E-2</v>
      </c>
      <c r="AI370" s="937">
        <v>76.168174772553542</v>
      </c>
      <c r="AJ370" s="937">
        <v>28.451757634742439</v>
      </c>
      <c r="AK370" s="792">
        <v>4.3916155836899881E-2</v>
      </c>
      <c r="AL370" s="923">
        <v>1.2494918221210549</v>
      </c>
      <c r="AM370" s="923">
        <v>0</v>
      </c>
      <c r="AN370" s="937">
        <v>29.701249456863493</v>
      </c>
      <c r="AO370" s="937">
        <v>105.86942422941704</v>
      </c>
      <c r="AP370" s="792">
        <v>0.37624761571044801</v>
      </c>
      <c r="AQ370" s="937">
        <v>32.121268564852357</v>
      </c>
      <c r="AR370" s="886">
        <v>0</v>
      </c>
      <c r="AS370" s="923">
        <v>0</v>
      </c>
      <c r="AT370" s="923">
        <v>0</v>
      </c>
      <c r="AU370" s="949">
        <v>0</v>
      </c>
      <c r="AV370" s="944">
        <v>0</v>
      </c>
      <c r="AW370" s="923">
        <v>0</v>
      </c>
      <c r="AX370" s="23">
        <v>0</v>
      </c>
      <c r="AY370" s="937">
        <v>32.121268564852357</v>
      </c>
      <c r="AZ370" s="923">
        <v>-26.266267661305633</v>
      </c>
      <c r="BA370" s="950">
        <v>5.8550009035467241</v>
      </c>
      <c r="BB370" s="951">
        <v>19.297667938291696</v>
      </c>
      <c r="BL370" s="887"/>
      <c r="BN370" s="945"/>
    </row>
    <row r="371" spans="3:66">
      <c r="C371" s="841" t="s">
        <v>235</v>
      </c>
      <c r="D371" s="842" t="s">
        <v>65</v>
      </c>
      <c r="E371" s="842">
        <v>497</v>
      </c>
      <c r="F371" s="829">
        <v>200</v>
      </c>
      <c r="G371" s="830">
        <v>2025</v>
      </c>
      <c r="H371" s="830">
        <v>5</v>
      </c>
      <c r="I371" s="830">
        <v>2030</v>
      </c>
      <c r="J371" s="830">
        <v>30</v>
      </c>
      <c r="K371" s="843">
        <v>1597.920794003978</v>
      </c>
      <c r="L371" s="843" t="s">
        <v>224</v>
      </c>
      <c r="M371" s="844">
        <v>0</v>
      </c>
      <c r="N371" s="844">
        <v>0</v>
      </c>
      <c r="O371" s="845">
        <v>28.451757634742439</v>
      </c>
      <c r="P371" s="844">
        <v>0.35</v>
      </c>
      <c r="Q371" s="845">
        <v>60.578257158880298</v>
      </c>
      <c r="R371" s="829" t="s">
        <v>19</v>
      </c>
      <c r="S371" s="836" t="s">
        <v>223</v>
      </c>
      <c r="T371" s="836" t="s">
        <v>27</v>
      </c>
      <c r="U371" s="846" t="s">
        <v>27</v>
      </c>
      <c r="V371" s="847" t="s">
        <v>23</v>
      </c>
      <c r="W371" s="848" t="s">
        <v>23</v>
      </c>
      <c r="X371" s="848" t="s">
        <v>23</v>
      </c>
      <c r="Y371" s="849" t="s">
        <v>23</v>
      </c>
      <c r="Z371" s="850" t="s">
        <v>23</v>
      </c>
      <c r="AD371" s="952" t="s">
        <v>65</v>
      </c>
      <c r="AE371" s="947">
        <v>497</v>
      </c>
      <c r="AF371" s="923">
        <v>1597.920794003978</v>
      </c>
      <c r="AG371" s="923">
        <v>60.578257158880298</v>
      </c>
      <c r="AH371" s="948">
        <v>4.8710000000000003E-2</v>
      </c>
      <c r="AI371" s="937">
        <v>80.785488782142835</v>
      </c>
      <c r="AJ371" s="937">
        <v>28.451757634742439</v>
      </c>
      <c r="AK371" s="792">
        <v>4.3916155836899881E-2</v>
      </c>
      <c r="AL371" s="923">
        <v>1.2494918221210549</v>
      </c>
      <c r="AM371" s="923">
        <v>0</v>
      </c>
      <c r="AN371" s="937">
        <v>29.701249456863493</v>
      </c>
      <c r="AO371" s="937">
        <v>110.48673823900633</v>
      </c>
      <c r="AP371" s="792">
        <v>0.34058746870144996</v>
      </c>
      <c r="AQ371" s="937">
        <v>37.032018234765566</v>
      </c>
      <c r="AR371" s="886">
        <v>0</v>
      </c>
      <c r="AS371" s="923">
        <v>0</v>
      </c>
      <c r="AT371" s="923">
        <v>0</v>
      </c>
      <c r="AU371" s="949">
        <v>0</v>
      </c>
      <c r="AV371" s="944">
        <v>0</v>
      </c>
      <c r="AW371" s="923">
        <v>0</v>
      </c>
      <c r="AX371" s="23">
        <v>0</v>
      </c>
      <c r="AY371" s="937">
        <v>37.032018234765566</v>
      </c>
      <c r="AZ371" s="923">
        <v>-26.266267661305633</v>
      </c>
      <c r="BA371" s="950">
        <v>10.765750573459933</v>
      </c>
      <c r="BB371" s="951">
        <v>32.120114491616498</v>
      </c>
      <c r="BL371" s="887"/>
      <c r="BN371" s="945"/>
    </row>
    <row r="372" spans="3:66">
      <c r="C372" s="841" t="s">
        <v>236</v>
      </c>
      <c r="D372" s="842" t="s">
        <v>56</v>
      </c>
      <c r="E372" s="842">
        <v>2353</v>
      </c>
      <c r="F372" s="829">
        <v>200</v>
      </c>
      <c r="G372" s="830">
        <v>2025</v>
      </c>
      <c r="H372" s="830">
        <v>5</v>
      </c>
      <c r="I372" s="830">
        <v>2030</v>
      </c>
      <c r="J372" s="830">
        <v>30</v>
      </c>
      <c r="K372" s="843">
        <v>1408.3369709865569</v>
      </c>
      <c r="L372" s="843" t="s">
        <v>224</v>
      </c>
      <c r="M372" s="844">
        <v>0</v>
      </c>
      <c r="N372" s="844">
        <v>0</v>
      </c>
      <c r="O372" s="845">
        <v>28.451757634742439</v>
      </c>
      <c r="P372" s="844">
        <v>0.35</v>
      </c>
      <c r="Q372" s="845">
        <v>60.578257158880298</v>
      </c>
      <c r="R372" s="829" t="s">
        <v>19</v>
      </c>
      <c r="S372" s="836" t="s">
        <v>223</v>
      </c>
      <c r="T372" s="836" t="s">
        <v>27</v>
      </c>
      <c r="U372" s="846" t="s">
        <v>27</v>
      </c>
      <c r="V372" s="847" t="s">
        <v>23</v>
      </c>
      <c r="W372" s="848" t="s">
        <v>23</v>
      </c>
      <c r="X372" s="848" t="s">
        <v>23</v>
      </c>
      <c r="Y372" s="849" t="s">
        <v>23</v>
      </c>
      <c r="Z372" s="850" t="s">
        <v>23</v>
      </c>
      <c r="AD372" s="952" t="s">
        <v>56</v>
      </c>
      <c r="AE372" s="947">
        <v>2353</v>
      </c>
      <c r="AF372" s="923">
        <v>1408.3369709865569</v>
      </c>
      <c r="AG372" s="923">
        <v>60.578257158880298</v>
      </c>
      <c r="AH372" s="948">
        <v>4.8710000000000003E-2</v>
      </c>
      <c r="AI372" s="937">
        <v>71.550860762964248</v>
      </c>
      <c r="AJ372" s="937">
        <v>28.451757634742439</v>
      </c>
      <c r="AK372" s="792">
        <v>4.3916155836899881E-2</v>
      </c>
      <c r="AL372" s="923">
        <v>1.2494918221210549</v>
      </c>
      <c r="AM372" s="923">
        <v>0</v>
      </c>
      <c r="AN372" s="937">
        <v>29.701249456863493</v>
      </c>
      <c r="AO372" s="937">
        <v>101.25211021982774</v>
      </c>
      <c r="AP372" s="792">
        <v>0.32589136551429509</v>
      </c>
      <c r="AQ372" s="937">
        <v>35.46721789488339</v>
      </c>
      <c r="AR372" s="886">
        <v>0</v>
      </c>
      <c r="AS372" s="923">
        <v>0</v>
      </c>
      <c r="AT372" s="923">
        <v>0</v>
      </c>
      <c r="AU372" s="949">
        <v>0</v>
      </c>
      <c r="AV372" s="944">
        <v>0</v>
      </c>
      <c r="AW372" s="923">
        <v>0</v>
      </c>
      <c r="AX372" s="23">
        <v>0</v>
      </c>
      <c r="AY372" s="937">
        <v>35.46721789488339</v>
      </c>
      <c r="AZ372" s="923">
        <v>-26.266267661305633</v>
      </c>
      <c r="BA372" s="950">
        <v>9.2009502335777569</v>
      </c>
      <c r="BB372" s="951">
        <v>26.266949664291616</v>
      </c>
      <c r="BL372" s="887"/>
      <c r="BN372" s="945"/>
    </row>
    <row r="373" spans="3:66">
      <c r="C373" s="841" t="s">
        <v>237</v>
      </c>
      <c r="D373" s="842" t="s">
        <v>66</v>
      </c>
      <c r="E373" s="842">
        <v>2814</v>
      </c>
      <c r="F373" s="829">
        <v>200</v>
      </c>
      <c r="G373" s="830">
        <v>2025</v>
      </c>
      <c r="H373" s="830">
        <v>5</v>
      </c>
      <c r="I373" s="830">
        <v>2030</v>
      </c>
      <c r="J373" s="830">
        <v>30</v>
      </c>
      <c r="K373" s="843">
        <v>1381.2535676983539</v>
      </c>
      <c r="L373" s="843" t="s">
        <v>224</v>
      </c>
      <c r="M373" s="844">
        <v>0</v>
      </c>
      <c r="N373" s="844">
        <v>0</v>
      </c>
      <c r="O373" s="845">
        <v>28.451757634742439</v>
      </c>
      <c r="P373" s="844">
        <v>0.35</v>
      </c>
      <c r="Q373" s="845">
        <v>60.578257158880298</v>
      </c>
      <c r="R373" s="829" t="s">
        <v>19</v>
      </c>
      <c r="S373" s="836" t="s">
        <v>223</v>
      </c>
      <c r="T373" s="836" t="s">
        <v>27</v>
      </c>
      <c r="U373" s="846" t="s">
        <v>27</v>
      </c>
      <c r="V373" s="847" t="s">
        <v>23</v>
      </c>
      <c r="W373" s="848" t="s">
        <v>23</v>
      </c>
      <c r="X373" s="848" t="s">
        <v>23</v>
      </c>
      <c r="Y373" s="849" t="s">
        <v>23</v>
      </c>
      <c r="Z373" s="850" t="s">
        <v>23</v>
      </c>
      <c r="AD373" s="952" t="s">
        <v>66</v>
      </c>
      <c r="AE373" s="947">
        <v>2814</v>
      </c>
      <c r="AF373" s="923">
        <v>1381.2535676983539</v>
      </c>
      <c r="AG373" s="923">
        <v>60.578257158880298</v>
      </c>
      <c r="AH373" s="948">
        <v>4.8710000000000003E-2</v>
      </c>
      <c r="AI373" s="937">
        <v>70.231628188795881</v>
      </c>
      <c r="AJ373" s="937">
        <v>28.451757634742439</v>
      </c>
      <c r="AK373" s="792">
        <v>4.3916155836899881E-2</v>
      </c>
      <c r="AL373" s="923">
        <v>1.2494918221210549</v>
      </c>
      <c r="AM373" s="923">
        <v>0</v>
      </c>
      <c r="AN373" s="937">
        <v>29.701249456863493</v>
      </c>
      <c r="AO373" s="937">
        <v>99.932877645659374</v>
      </c>
      <c r="AP373" s="792">
        <v>0.3027888380249909</v>
      </c>
      <c r="AQ373" s="937">
        <v>37.675968570534714</v>
      </c>
      <c r="AR373" s="886">
        <v>0</v>
      </c>
      <c r="AS373" s="923">
        <v>0</v>
      </c>
      <c r="AT373" s="923">
        <v>0</v>
      </c>
      <c r="AU373" s="949">
        <v>0</v>
      </c>
      <c r="AV373" s="944">
        <v>0</v>
      </c>
      <c r="AW373" s="923">
        <v>0</v>
      </c>
      <c r="AX373" s="23">
        <v>0</v>
      </c>
      <c r="AY373" s="937">
        <v>37.675968570534714</v>
      </c>
      <c r="AZ373" s="923">
        <v>-26.266267661305633</v>
      </c>
      <c r="BA373" s="950">
        <v>11.40970090922908</v>
      </c>
      <c r="BB373" s="951">
        <v>30.263435505339046</v>
      </c>
      <c r="BL373" s="887"/>
      <c r="BN373" s="945"/>
    </row>
    <row r="374" spans="3:66">
      <c r="C374" s="841" t="s">
        <v>61</v>
      </c>
      <c r="D374" s="842" t="s">
        <v>67</v>
      </c>
      <c r="E374" s="842">
        <v>4225</v>
      </c>
      <c r="F374" s="829">
        <v>200</v>
      </c>
      <c r="G374" s="830">
        <v>2025</v>
      </c>
      <c r="H374" s="830">
        <v>5</v>
      </c>
      <c r="I374" s="830">
        <v>2030</v>
      </c>
      <c r="J374" s="830">
        <v>30</v>
      </c>
      <c r="K374" s="843">
        <v>1367.7118660542524</v>
      </c>
      <c r="L374" s="843" t="s">
        <v>224</v>
      </c>
      <c r="M374" s="844">
        <v>0</v>
      </c>
      <c r="N374" s="844">
        <v>0</v>
      </c>
      <c r="O374" s="845">
        <v>28.451757634742439</v>
      </c>
      <c r="P374" s="844">
        <v>0.35</v>
      </c>
      <c r="Q374" s="845">
        <v>60.578257158880298</v>
      </c>
      <c r="R374" s="829" t="s">
        <v>19</v>
      </c>
      <c r="S374" s="836" t="s">
        <v>223</v>
      </c>
      <c r="T374" s="836" t="s">
        <v>27</v>
      </c>
      <c r="U374" s="846" t="s">
        <v>27</v>
      </c>
      <c r="V374" s="847" t="s">
        <v>23</v>
      </c>
      <c r="W374" s="848" t="s">
        <v>23</v>
      </c>
      <c r="X374" s="848" t="s">
        <v>23</v>
      </c>
      <c r="Y374" s="849" t="s">
        <v>23</v>
      </c>
      <c r="Z374" s="850" t="s">
        <v>23</v>
      </c>
      <c r="AD374" s="952" t="s">
        <v>67</v>
      </c>
      <c r="AE374" s="947">
        <v>4225</v>
      </c>
      <c r="AF374" s="923">
        <v>1367.7118660542524</v>
      </c>
      <c r="AG374" s="923">
        <v>60.578257158880298</v>
      </c>
      <c r="AH374" s="948">
        <v>4.8710000000000003E-2</v>
      </c>
      <c r="AI374" s="937">
        <v>69.57201190171169</v>
      </c>
      <c r="AJ374" s="937">
        <v>28.451757634742439</v>
      </c>
      <c r="AK374" s="792">
        <v>4.3916155836899881E-2</v>
      </c>
      <c r="AL374" s="923">
        <v>1.2494918221210549</v>
      </c>
      <c r="AM374" s="923">
        <v>0</v>
      </c>
      <c r="AN374" s="937">
        <v>29.701249456863493</v>
      </c>
      <c r="AO374" s="937">
        <v>99.273261358575184</v>
      </c>
      <c r="AP374" s="792">
        <v>0.30416623025926443</v>
      </c>
      <c r="AQ374" s="937">
        <v>37.257798383369213</v>
      </c>
      <c r="AR374" s="886">
        <v>0</v>
      </c>
      <c r="AS374" s="923">
        <v>0</v>
      </c>
      <c r="AT374" s="923">
        <v>0</v>
      </c>
      <c r="AU374" s="949">
        <v>0</v>
      </c>
      <c r="AV374" s="944">
        <v>0</v>
      </c>
      <c r="AW374" s="923">
        <v>0</v>
      </c>
      <c r="AX374" s="23">
        <v>0</v>
      </c>
      <c r="AY374" s="937">
        <v>37.257798383369213</v>
      </c>
      <c r="AZ374" s="923">
        <v>-28.78175177786278</v>
      </c>
      <c r="BA374" s="950">
        <v>8.4760466055064327</v>
      </c>
      <c r="BB374" s="951">
        <v>22.584393777048842</v>
      </c>
      <c r="BL374" s="887"/>
      <c r="BN374" s="945"/>
    </row>
    <row r="375" spans="3:66">
      <c r="C375" s="841" t="s">
        <v>238</v>
      </c>
      <c r="D375" s="842" t="s">
        <v>68</v>
      </c>
      <c r="E375" s="842">
        <v>6130</v>
      </c>
      <c r="F375" s="829">
        <v>200</v>
      </c>
      <c r="G375" s="830">
        <v>2025</v>
      </c>
      <c r="H375" s="830">
        <v>5</v>
      </c>
      <c r="I375" s="830">
        <v>2030</v>
      </c>
      <c r="J375" s="830">
        <v>30</v>
      </c>
      <c r="K375" s="843">
        <v>1327.0867611219478</v>
      </c>
      <c r="L375" s="843" t="s">
        <v>224</v>
      </c>
      <c r="M375" s="844">
        <v>0</v>
      </c>
      <c r="N375" s="844">
        <v>0</v>
      </c>
      <c r="O375" s="845">
        <v>28.451757634742439</v>
      </c>
      <c r="P375" s="844">
        <v>0.35</v>
      </c>
      <c r="Q375" s="845">
        <v>60.578257158880298</v>
      </c>
      <c r="R375" s="829" t="s">
        <v>19</v>
      </c>
      <c r="S375" s="836" t="s">
        <v>223</v>
      </c>
      <c r="T375" s="836" t="s">
        <v>27</v>
      </c>
      <c r="U375" s="846" t="s">
        <v>27</v>
      </c>
      <c r="V375" s="847" t="s">
        <v>23</v>
      </c>
      <c r="W375" s="848" t="s">
        <v>23</v>
      </c>
      <c r="X375" s="848" t="s">
        <v>23</v>
      </c>
      <c r="Y375" s="849" t="s">
        <v>23</v>
      </c>
      <c r="Z375" s="850" t="s">
        <v>23</v>
      </c>
      <c r="AD375" s="952" t="s">
        <v>68</v>
      </c>
      <c r="AE375" s="947">
        <v>6130</v>
      </c>
      <c r="AF375" s="923">
        <v>1327.0867611219478</v>
      </c>
      <c r="AG375" s="923">
        <v>60.578257158880298</v>
      </c>
      <c r="AH375" s="948">
        <v>4.8710000000000003E-2</v>
      </c>
      <c r="AI375" s="937">
        <v>67.593163040459132</v>
      </c>
      <c r="AJ375" s="937">
        <v>28.451757634742439</v>
      </c>
      <c r="AK375" s="792">
        <v>4.3916155836899881E-2</v>
      </c>
      <c r="AL375" s="923">
        <v>1.2494918221210549</v>
      </c>
      <c r="AM375" s="923">
        <v>0</v>
      </c>
      <c r="AN375" s="937">
        <v>29.701249456863493</v>
      </c>
      <c r="AO375" s="937">
        <v>97.294412497322625</v>
      </c>
      <c r="AP375" s="792">
        <v>0.41249600628770289</v>
      </c>
      <c r="AQ375" s="937">
        <v>26.925516669257451</v>
      </c>
      <c r="AR375" s="886">
        <v>0</v>
      </c>
      <c r="AS375" s="923">
        <v>0</v>
      </c>
      <c r="AT375" s="923">
        <v>0</v>
      </c>
      <c r="AU375" s="949">
        <v>0</v>
      </c>
      <c r="AV375" s="944">
        <v>0</v>
      </c>
      <c r="AW375" s="923">
        <v>0</v>
      </c>
      <c r="AX375" s="23">
        <v>0</v>
      </c>
      <c r="AY375" s="937">
        <v>26.925516669257451</v>
      </c>
      <c r="AZ375" s="923">
        <v>-28.78175177786278</v>
      </c>
      <c r="BA375" s="950">
        <v>-1.856235108605329</v>
      </c>
      <c r="BB375" s="951">
        <v>-6.7074406247090943</v>
      </c>
      <c r="BL375" s="887"/>
      <c r="BN375" s="945"/>
    </row>
    <row r="376" spans="3:66">
      <c r="C376" s="826" t="s">
        <v>28</v>
      </c>
      <c r="D376" s="827" t="s">
        <v>137</v>
      </c>
      <c r="E376" s="827" t="s">
        <v>223</v>
      </c>
      <c r="F376" s="852">
        <v>200</v>
      </c>
      <c r="G376" s="853">
        <v>2025</v>
      </c>
      <c r="H376" s="854">
        <v>5</v>
      </c>
      <c r="I376" s="855">
        <v>2030</v>
      </c>
      <c r="J376" s="853">
        <v>30</v>
      </c>
      <c r="K376" s="856">
        <v>1421.5140289286185</v>
      </c>
      <c r="L376" s="856" t="s">
        <v>224</v>
      </c>
      <c r="M376" s="857">
        <v>0</v>
      </c>
      <c r="N376" s="857">
        <v>0</v>
      </c>
      <c r="O376" s="858">
        <v>28.451757634742439</v>
      </c>
      <c r="P376" s="857">
        <v>0.35</v>
      </c>
      <c r="Q376" s="858">
        <v>60.578257158880298</v>
      </c>
      <c r="R376" s="852" t="s">
        <v>19</v>
      </c>
      <c r="S376" s="859" t="s">
        <v>223</v>
      </c>
      <c r="T376" s="859" t="s">
        <v>27</v>
      </c>
      <c r="U376" s="860" t="s">
        <v>27</v>
      </c>
      <c r="V376" s="861" t="s">
        <v>23</v>
      </c>
      <c r="W376" s="862" t="s">
        <v>23</v>
      </c>
      <c r="X376" s="862" t="s">
        <v>23</v>
      </c>
      <c r="Y376" s="863" t="s">
        <v>23</v>
      </c>
      <c r="Z376" s="696" t="s">
        <v>23</v>
      </c>
      <c r="AD376" s="946" t="s">
        <v>137</v>
      </c>
      <c r="AE376" s="947" t="s">
        <v>223</v>
      </c>
      <c r="AF376" s="923">
        <v>1421.5140289286185</v>
      </c>
      <c r="AG376" s="923">
        <v>60.578257158880298</v>
      </c>
      <c r="AH376" s="948">
        <v>4.8680000000000001E-2</v>
      </c>
      <c r="AI376" s="937">
        <v>72.148252486739437</v>
      </c>
      <c r="AJ376" s="937">
        <v>28.451757634742439</v>
      </c>
      <c r="AK376" s="792">
        <v>4.3916155836899881E-2</v>
      </c>
      <c r="AL376" s="923">
        <v>1.2494918221210549</v>
      </c>
      <c r="AM376" s="923">
        <v>0</v>
      </c>
      <c r="AN376" s="937">
        <v>29.701249456863493</v>
      </c>
      <c r="AO376" s="937">
        <v>101.84950194360293</v>
      </c>
      <c r="AP376" s="792">
        <v>0.34369625408302523</v>
      </c>
      <c r="AQ376" s="937">
        <v>33.828286851812564</v>
      </c>
      <c r="AR376" s="886">
        <v>0</v>
      </c>
      <c r="AS376" s="923">
        <v>0</v>
      </c>
      <c r="AT376" s="923">
        <v>0</v>
      </c>
      <c r="AU376" s="949">
        <v>0</v>
      </c>
      <c r="AV376" s="944">
        <v>0</v>
      </c>
      <c r="AW376" s="923">
        <v>0</v>
      </c>
      <c r="AX376" s="23">
        <v>0</v>
      </c>
      <c r="AY376" s="937">
        <v>33.828286851812564</v>
      </c>
      <c r="AZ376" s="923">
        <v>-26.266267661305633</v>
      </c>
      <c r="BA376" s="950">
        <v>7.5620191905069305</v>
      </c>
      <c r="BB376" s="951">
        <v>22.767569981151162</v>
      </c>
      <c r="BL376" s="887"/>
      <c r="BN376" s="945"/>
    </row>
    <row r="377" spans="3:66">
      <c r="C377" s="841" t="s">
        <v>234</v>
      </c>
      <c r="D377" s="842" t="s">
        <v>64</v>
      </c>
      <c r="E377" s="842">
        <v>19</v>
      </c>
      <c r="F377" s="829">
        <v>200</v>
      </c>
      <c r="G377" s="830">
        <v>2025</v>
      </c>
      <c r="H377" s="830">
        <v>5</v>
      </c>
      <c r="I377" s="830">
        <v>2030</v>
      </c>
      <c r="J377" s="830">
        <v>30</v>
      </c>
      <c r="K377" s="843">
        <v>1577.8805721107667</v>
      </c>
      <c r="L377" s="843" t="s">
        <v>224</v>
      </c>
      <c r="M377" s="844">
        <v>0</v>
      </c>
      <c r="N377" s="844">
        <v>0</v>
      </c>
      <c r="O377" s="845">
        <v>28.451757634742439</v>
      </c>
      <c r="P377" s="844">
        <v>0.35</v>
      </c>
      <c r="Q377" s="845">
        <v>60.578257158880298</v>
      </c>
      <c r="R377" s="829" t="s">
        <v>19</v>
      </c>
      <c r="S377" s="836" t="s">
        <v>223</v>
      </c>
      <c r="T377" s="836" t="s">
        <v>27</v>
      </c>
      <c r="U377" s="846" t="s">
        <v>27</v>
      </c>
      <c r="V377" s="847" t="s">
        <v>23</v>
      </c>
      <c r="W377" s="848" t="s">
        <v>23</v>
      </c>
      <c r="X377" s="848" t="s">
        <v>23</v>
      </c>
      <c r="Y377" s="849" t="s">
        <v>23</v>
      </c>
      <c r="Z377" s="850" t="s">
        <v>23</v>
      </c>
      <c r="AD377" s="952" t="s">
        <v>64</v>
      </c>
      <c r="AE377" s="947">
        <v>19</v>
      </c>
      <c r="AF377" s="923">
        <v>1577.8805721107667</v>
      </c>
      <c r="AG377" s="923">
        <v>60.578257158880298</v>
      </c>
      <c r="AH377" s="948">
        <v>4.8680000000000001E-2</v>
      </c>
      <c r="AI377" s="937">
        <v>79.760175808846412</v>
      </c>
      <c r="AJ377" s="937">
        <v>28.451757634742439</v>
      </c>
      <c r="AK377" s="792">
        <v>4.3916155836899881E-2</v>
      </c>
      <c r="AL377" s="923">
        <v>1.2494918221210549</v>
      </c>
      <c r="AM377" s="923">
        <v>0</v>
      </c>
      <c r="AN377" s="937">
        <v>29.701249456863493</v>
      </c>
      <c r="AO377" s="937">
        <v>109.46142526570991</v>
      </c>
      <c r="AP377" s="792">
        <v>0.37624761571044801</v>
      </c>
      <c r="AQ377" s="937">
        <v>33.211098143239099</v>
      </c>
      <c r="AR377" s="886">
        <v>0</v>
      </c>
      <c r="AS377" s="923">
        <v>0</v>
      </c>
      <c r="AT377" s="923">
        <v>0</v>
      </c>
      <c r="AU377" s="949">
        <v>0</v>
      </c>
      <c r="AV377" s="944">
        <v>0</v>
      </c>
      <c r="AW377" s="923">
        <v>0</v>
      </c>
      <c r="AX377" s="23">
        <v>0</v>
      </c>
      <c r="AY377" s="937">
        <v>33.211098143239099</v>
      </c>
      <c r="AZ377" s="923">
        <v>-26.266267661305633</v>
      </c>
      <c r="BA377" s="950">
        <v>6.9448304819334652</v>
      </c>
      <c r="BB377" s="951">
        <v>22.889668974584598</v>
      </c>
      <c r="BL377" s="887"/>
      <c r="BN377" s="945"/>
    </row>
    <row r="378" spans="3:66">
      <c r="C378" s="841" t="s">
        <v>235</v>
      </c>
      <c r="D378" s="842" t="s">
        <v>65</v>
      </c>
      <c r="E378" s="842">
        <v>497</v>
      </c>
      <c r="F378" s="829">
        <v>200</v>
      </c>
      <c r="G378" s="830">
        <v>2025</v>
      </c>
      <c r="H378" s="830">
        <v>5</v>
      </c>
      <c r="I378" s="830">
        <v>2030</v>
      </c>
      <c r="J378" s="830">
        <v>30</v>
      </c>
      <c r="K378" s="843">
        <v>1677.3865541357698</v>
      </c>
      <c r="L378" s="843" t="s">
        <v>224</v>
      </c>
      <c r="M378" s="844">
        <v>0</v>
      </c>
      <c r="N378" s="844">
        <v>0</v>
      </c>
      <c r="O378" s="845">
        <v>28.451757634742439</v>
      </c>
      <c r="P378" s="844">
        <v>0.35</v>
      </c>
      <c r="Q378" s="845">
        <v>60.578257158880298</v>
      </c>
      <c r="R378" s="829" t="s">
        <v>19</v>
      </c>
      <c r="S378" s="836" t="s">
        <v>223</v>
      </c>
      <c r="T378" s="836" t="s">
        <v>27</v>
      </c>
      <c r="U378" s="846" t="s">
        <v>27</v>
      </c>
      <c r="V378" s="847" t="s">
        <v>23</v>
      </c>
      <c r="W378" s="848" t="s">
        <v>23</v>
      </c>
      <c r="X378" s="848" t="s">
        <v>23</v>
      </c>
      <c r="Y378" s="849" t="s">
        <v>23</v>
      </c>
      <c r="Z378" s="850" t="s">
        <v>23</v>
      </c>
      <c r="AD378" s="952" t="s">
        <v>65</v>
      </c>
      <c r="AE378" s="947">
        <v>497</v>
      </c>
      <c r="AF378" s="923">
        <v>1677.3865541357698</v>
      </c>
      <c r="AG378" s="923">
        <v>60.578257158880298</v>
      </c>
      <c r="AH378" s="948">
        <v>4.8680000000000001E-2</v>
      </c>
      <c r="AI378" s="937">
        <v>84.604127013823557</v>
      </c>
      <c r="AJ378" s="937">
        <v>28.451757634742439</v>
      </c>
      <c r="AK378" s="792">
        <v>4.3916155836899881E-2</v>
      </c>
      <c r="AL378" s="923">
        <v>1.2494918221210549</v>
      </c>
      <c r="AM378" s="923">
        <v>0</v>
      </c>
      <c r="AN378" s="937">
        <v>29.701249456863493</v>
      </c>
      <c r="AO378" s="937">
        <v>114.30537647068705</v>
      </c>
      <c r="AP378" s="792">
        <v>0.34058746870144996</v>
      </c>
      <c r="AQ378" s="937">
        <v>38.311917369100307</v>
      </c>
      <c r="AR378" s="886">
        <v>0</v>
      </c>
      <c r="AS378" s="923">
        <v>0</v>
      </c>
      <c r="AT378" s="923">
        <v>0</v>
      </c>
      <c r="AU378" s="949">
        <v>0</v>
      </c>
      <c r="AV378" s="944">
        <v>0</v>
      </c>
      <c r="AW378" s="923">
        <v>0</v>
      </c>
      <c r="AX378" s="23">
        <v>0</v>
      </c>
      <c r="AY378" s="937">
        <v>38.311917369100307</v>
      </c>
      <c r="AZ378" s="923">
        <v>-26.266267661305633</v>
      </c>
      <c r="BA378" s="950">
        <v>12.045649707794674</v>
      </c>
      <c r="BB378" s="951">
        <v>35.938752723297213</v>
      </c>
      <c r="BL378" s="887"/>
      <c r="BN378" s="945"/>
    </row>
    <row r="379" spans="3:66">
      <c r="C379" s="841" t="s">
        <v>236</v>
      </c>
      <c r="D379" s="842" t="s">
        <v>56</v>
      </c>
      <c r="E379" s="842">
        <v>2353</v>
      </c>
      <c r="F379" s="829">
        <v>200</v>
      </c>
      <c r="G379" s="830">
        <v>2025</v>
      </c>
      <c r="H379" s="830">
        <v>5</v>
      </c>
      <c r="I379" s="830">
        <v>2030</v>
      </c>
      <c r="J379" s="830">
        <v>30</v>
      </c>
      <c r="K379" s="843">
        <v>1478.3745900857632</v>
      </c>
      <c r="L379" s="843" t="s">
        <v>224</v>
      </c>
      <c r="M379" s="844">
        <v>0</v>
      </c>
      <c r="N379" s="844">
        <v>0</v>
      </c>
      <c r="O379" s="845">
        <v>28.451757634742439</v>
      </c>
      <c r="P379" s="844">
        <v>0.35</v>
      </c>
      <c r="Q379" s="845">
        <v>60.578257158880298</v>
      </c>
      <c r="R379" s="829" t="s">
        <v>19</v>
      </c>
      <c r="S379" s="836" t="s">
        <v>223</v>
      </c>
      <c r="T379" s="836" t="s">
        <v>27</v>
      </c>
      <c r="U379" s="846" t="s">
        <v>27</v>
      </c>
      <c r="V379" s="847" t="s">
        <v>23</v>
      </c>
      <c r="W379" s="848" t="s">
        <v>23</v>
      </c>
      <c r="X379" s="848" t="s">
        <v>23</v>
      </c>
      <c r="Y379" s="849" t="s">
        <v>23</v>
      </c>
      <c r="Z379" s="850" t="s">
        <v>23</v>
      </c>
      <c r="AD379" s="952" t="s">
        <v>56</v>
      </c>
      <c r="AE379" s="947">
        <v>2353</v>
      </c>
      <c r="AF379" s="923">
        <v>1478.3745900857632</v>
      </c>
      <c r="AG379" s="923">
        <v>60.578257158880298</v>
      </c>
      <c r="AH379" s="948">
        <v>4.8680000000000001E-2</v>
      </c>
      <c r="AI379" s="937">
        <v>74.916224603869239</v>
      </c>
      <c r="AJ379" s="937">
        <v>28.451757634742439</v>
      </c>
      <c r="AK379" s="792">
        <v>4.3916155836899881E-2</v>
      </c>
      <c r="AL379" s="923">
        <v>1.2494918221210549</v>
      </c>
      <c r="AM379" s="923">
        <v>0</v>
      </c>
      <c r="AN379" s="937">
        <v>29.701249456863493</v>
      </c>
      <c r="AO379" s="937">
        <v>104.61747406073273</v>
      </c>
      <c r="AP379" s="792">
        <v>0.32589136551429509</v>
      </c>
      <c r="AQ379" s="937">
        <v>36.646058438372286</v>
      </c>
      <c r="AR379" s="886">
        <v>0</v>
      </c>
      <c r="AS379" s="923">
        <v>0</v>
      </c>
      <c r="AT379" s="923">
        <v>0</v>
      </c>
      <c r="AU379" s="949">
        <v>0</v>
      </c>
      <c r="AV379" s="944">
        <v>0</v>
      </c>
      <c r="AW379" s="923">
        <v>0</v>
      </c>
      <c r="AX379" s="23">
        <v>0</v>
      </c>
      <c r="AY379" s="937">
        <v>36.646058438372286</v>
      </c>
      <c r="AZ379" s="923">
        <v>-26.266267661305633</v>
      </c>
      <c r="BA379" s="950">
        <v>10.379790777066653</v>
      </c>
      <c r="BB379" s="951">
        <v>29.632313505196613</v>
      </c>
      <c r="BL379" s="887"/>
      <c r="BN379" s="945"/>
    </row>
    <row r="380" spans="3:66">
      <c r="C380" s="841" t="s">
        <v>237</v>
      </c>
      <c r="D380" s="842" t="s">
        <v>66</v>
      </c>
      <c r="E380" s="842">
        <v>2814</v>
      </c>
      <c r="F380" s="829">
        <v>200</v>
      </c>
      <c r="G380" s="830">
        <v>2025</v>
      </c>
      <c r="H380" s="830">
        <v>5</v>
      </c>
      <c r="I380" s="830">
        <v>2030</v>
      </c>
      <c r="J380" s="830">
        <v>30</v>
      </c>
      <c r="K380" s="843">
        <v>1449.9443095071908</v>
      </c>
      <c r="L380" s="843" t="s">
        <v>224</v>
      </c>
      <c r="M380" s="844">
        <v>0</v>
      </c>
      <c r="N380" s="844">
        <v>0</v>
      </c>
      <c r="O380" s="845">
        <v>28.451757634742439</v>
      </c>
      <c r="P380" s="844">
        <v>0.35</v>
      </c>
      <c r="Q380" s="845">
        <v>60.578257158880298</v>
      </c>
      <c r="R380" s="829" t="s">
        <v>19</v>
      </c>
      <c r="S380" s="836" t="s">
        <v>223</v>
      </c>
      <c r="T380" s="836" t="s">
        <v>27</v>
      </c>
      <c r="U380" s="846" t="s">
        <v>27</v>
      </c>
      <c r="V380" s="847" t="s">
        <v>23</v>
      </c>
      <c r="W380" s="848" t="s">
        <v>23</v>
      </c>
      <c r="X380" s="848" t="s">
        <v>23</v>
      </c>
      <c r="Y380" s="849" t="s">
        <v>23</v>
      </c>
      <c r="Z380" s="850" t="s">
        <v>23</v>
      </c>
      <c r="AD380" s="952" t="s">
        <v>66</v>
      </c>
      <c r="AE380" s="947">
        <v>2814</v>
      </c>
      <c r="AF380" s="923">
        <v>1449.9443095071908</v>
      </c>
      <c r="AG380" s="923">
        <v>60.578257158880298</v>
      </c>
      <c r="AH380" s="948">
        <v>4.8680000000000001E-2</v>
      </c>
      <c r="AI380" s="937">
        <v>73.532238545304338</v>
      </c>
      <c r="AJ380" s="937">
        <v>28.451757634742439</v>
      </c>
      <c r="AK380" s="792">
        <v>4.3916155836899881E-2</v>
      </c>
      <c r="AL380" s="923">
        <v>1.2494918221210549</v>
      </c>
      <c r="AM380" s="923">
        <v>0</v>
      </c>
      <c r="AN380" s="937">
        <v>29.701249456863493</v>
      </c>
      <c r="AO380" s="937">
        <v>103.23348800216783</v>
      </c>
      <c r="AP380" s="792">
        <v>0.3027888380249909</v>
      </c>
      <c r="AQ380" s="937">
        <v>38.920340742987563</v>
      </c>
      <c r="AR380" s="886">
        <v>0</v>
      </c>
      <c r="AS380" s="923">
        <v>0</v>
      </c>
      <c r="AT380" s="923">
        <v>0</v>
      </c>
      <c r="AU380" s="949">
        <v>0</v>
      </c>
      <c r="AV380" s="944">
        <v>0</v>
      </c>
      <c r="AW380" s="923">
        <v>0</v>
      </c>
      <c r="AX380" s="23">
        <v>0</v>
      </c>
      <c r="AY380" s="937">
        <v>38.920340742987563</v>
      </c>
      <c r="AZ380" s="923">
        <v>-26.266267661305633</v>
      </c>
      <c r="BA380" s="950">
        <v>12.654073081681929</v>
      </c>
      <c r="BB380" s="951">
        <v>33.564045861847497</v>
      </c>
      <c r="BL380" s="887"/>
      <c r="BN380" s="945"/>
    </row>
    <row r="381" spans="3:66">
      <c r="C381" s="841" t="s">
        <v>61</v>
      </c>
      <c r="D381" s="842" t="s">
        <v>67</v>
      </c>
      <c r="E381" s="842">
        <v>4225</v>
      </c>
      <c r="F381" s="829">
        <v>200</v>
      </c>
      <c r="G381" s="830">
        <v>2025</v>
      </c>
      <c r="H381" s="830">
        <v>5</v>
      </c>
      <c r="I381" s="830">
        <v>2030</v>
      </c>
      <c r="J381" s="830">
        <v>30</v>
      </c>
      <c r="K381" s="843">
        <v>1435.7291692179047</v>
      </c>
      <c r="L381" s="843" t="s">
        <v>224</v>
      </c>
      <c r="M381" s="844">
        <v>0</v>
      </c>
      <c r="N381" s="844">
        <v>0</v>
      </c>
      <c r="O381" s="845">
        <v>28.451757634742439</v>
      </c>
      <c r="P381" s="844">
        <v>0.35</v>
      </c>
      <c r="Q381" s="845">
        <v>60.578257158880298</v>
      </c>
      <c r="R381" s="829" t="s">
        <v>19</v>
      </c>
      <c r="S381" s="836" t="s">
        <v>223</v>
      </c>
      <c r="T381" s="836" t="s">
        <v>27</v>
      </c>
      <c r="U381" s="846" t="s">
        <v>27</v>
      </c>
      <c r="V381" s="847" t="s">
        <v>23</v>
      </c>
      <c r="W381" s="848" t="s">
        <v>23</v>
      </c>
      <c r="X381" s="848" t="s">
        <v>23</v>
      </c>
      <c r="Y381" s="849" t="s">
        <v>23</v>
      </c>
      <c r="Z381" s="850" t="s">
        <v>23</v>
      </c>
      <c r="AD381" s="952" t="s">
        <v>67</v>
      </c>
      <c r="AE381" s="947">
        <v>4225</v>
      </c>
      <c r="AF381" s="923">
        <v>1435.7291692179047</v>
      </c>
      <c r="AG381" s="923">
        <v>60.578257158880298</v>
      </c>
      <c r="AH381" s="948">
        <v>4.8680000000000001E-2</v>
      </c>
      <c r="AI381" s="937">
        <v>72.840245516021895</v>
      </c>
      <c r="AJ381" s="937">
        <v>28.451757634742439</v>
      </c>
      <c r="AK381" s="792">
        <v>4.3916155836899881E-2</v>
      </c>
      <c r="AL381" s="923">
        <v>1.2494918221210549</v>
      </c>
      <c r="AM381" s="923">
        <v>0</v>
      </c>
      <c r="AN381" s="937">
        <v>29.701249456863493</v>
      </c>
      <c r="AO381" s="937">
        <v>102.54149497288539</v>
      </c>
      <c r="AP381" s="792">
        <v>0.30416623025926443</v>
      </c>
      <c r="AQ381" s="937">
        <v>38.484384348263589</v>
      </c>
      <c r="AR381" s="886">
        <v>0</v>
      </c>
      <c r="AS381" s="923">
        <v>0</v>
      </c>
      <c r="AT381" s="923">
        <v>0</v>
      </c>
      <c r="AU381" s="949">
        <v>0</v>
      </c>
      <c r="AV381" s="944">
        <v>0</v>
      </c>
      <c r="AW381" s="923">
        <v>0</v>
      </c>
      <c r="AX381" s="23">
        <v>0</v>
      </c>
      <c r="AY381" s="937">
        <v>38.484384348263589</v>
      </c>
      <c r="AZ381" s="923">
        <v>-28.78175177786278</v>
      </c>
      <c r="BA381" s="950">
        <v>9.7026325704008087</v>
      </c>
      <c r="BB381" s="951">
        <v>25.852627391359047</v>
      </c>
      <c r="BL381" s="887"/>
      <c r="BN381" s="945"/>
    </row>
    <row r="382" spans="3:66">
      <c r="C382" s="841" t="s">
        <v>238</v>
      </c>
      <c r="D382" s="842" t="s">
        <v>68</v>
      </c>
      <c r="E382" s="842">
        <v>6130</v>
      </c>
      <c r="F382" s="829">
        <v>200</v>
      </c>
      <c r="G382" s="830">
        <v>2025</v>
      </c>
      <c r="H382" s="830">
        <v>5</v>
      </c>
      <c r="I382" s="830">
        <v>2030</v>
      </c>
      <c r="J382" s="830">
        <v>30</v>
      </c>
      <c r="K382" s="843">
        <v>1393.0837483500461</v>
      </c>
      <c r="L382" s="843" t="s">
        <v>224</v>
      </c>
      <c r="M382" s="844">
        <v>0</v>
      </c>
      <c r="N382" s="844">
        <v>0</v>
      </c>
      <c r="O382" s="845">
        <v>28.451757634742439</v>
      </c>
      <c r="P382" s="844">
        <v>0.35</v>
      </c>
      <c r="Q382" s="845">
        <v>60.578257158880298</v>
      </c>
      <c r="R382" s="829" t="s">
        <v>19</v>
      </c>
      <c r="S382" s="836" t="s">
        <v>223</v>
      </c>
      <c r="T382" s="836" t="s">
        <v>27</v>
      </c>
      <c r="U382" s="846" t="s">
        <v>27</v>
      </c>
      <c r="V382" s="847" t="s">
        <v>23</v>
      </c>
      <c r="W382" s="848" t="s">
        <v>23</v>
      </c>
      <c r="X382" s="848" t="s">
        <v>23</v>
      </c>
      <c r="Y382" s="849" t="s">
        <v>23</v>
      </c>
      <c r="Z382" s="850" t="s">
        <v>23</v>
      </c>
      <c r="AD382" s="952" t="s">
        <v>68</v>
      </c>
      <c r="AE382" s="947">
        <v>6130</v>
      </c>
      <c r="AF382" s="923">
        <v>1393.0837483500461</v>
      </c>
      <c r="AG382" s="923">
        <v>60.578257158880298</v>
      </c>
      <c r="AH382" s="948">
        <v>4.8680000000000001E-2</v>
      </c>
      <c r="AI382" s="937">
        <v>70.764266428174537</v>
      </c>
      <c r="AJ382" s="937">
        <v>28.451757634742439</v>
      </c>
      <c r="AK382" s="792">
        <v>4.3916155836899881E-2</v>
      </c>
      <c r="AL382" s="923">
        <v>1.2494918221210549</v>
      </c>
      <c r="AM382" s="923">
        <v>0</v>
      </c>
      <c r="AN382" s="937">
        <v>29.701249456863493</v>
      </c>
      <c r="AO382" s="937">
        <v>100.46551588503803</v>
      </c>
      <c r="AP382" s="792">
        <v>0.41249600628770289</v>
      </c>
      <c r="AQ382" s="937">
        <v>27.803096326035984</v>
      </c>
      <c r="AR382" s="886">
        <v>0</v>
      </c>
      <c r="AS382" s="923">
        <v>0</v>
      </c>
      <c r="AT382" s="923">
        <v>0</v>
      </c>
      <c r="AU382" s="949">
        <v>0</v>
      </c>
      <c r="AV382" s="944">
        <v>0</v>
      </c>
      <c r="AW382" s="923">
        <v>0</v>
      </c>
      <c r="AX382" s="23">
        <v>0</v>
      </c>
      <c r="AY382" s="937">
        <v>27.803096326035984</v>
      </c>
      <c r="AZ382" s="923">
        <v>-28.78175177786278</v>
      </c>
      <c r="BA382" s="950">
        <v>-0.97865545182679625</v>
      </c>
      <c r="BB382" s="951">
        <v>-3.5363372369937105</v>
      </c>
      <c r="BL382" s="887"/>
      <c r="BN382" s="945"/>
    </row>
    <row r="383" spans="3:66">
      <c r="C383" s="826" t="s">
        <v>28</v>
      </c>
      <c r="D383" s="827" t="s">
        <v>138</v>
      </c>
      <c r="E383" s="827">
        <v>0</v>
      </c>
      <c r="F383" s="852">
        <v>200</v>
      </c>
      <c r="G383" s="853">
        <v>2027</v>
      </c>
      <c r="H383" s="854">
        <v>5</v>
      </c>
      <c r="I383" s="855">
        <v>2032</v>
      </c>
      <c r="J383" s="853">
        <v>30</v>
      </c>
      <c r="K383" s="856">
        <v>6011.0471895916826</v>
      </c>
      <c r="L383" s="856" t="s">
        <v>224</v>
      </c>
      <c r="M383" s="857">
        <v>0</v>
      </c>
      <c r="N383" s="857">
        <v>0</v>
      </c>
      <c r="O383" s="858">
        <v>63.213031562500007</v>
      </c>
      <c r="P383" s="857">
        <v>0.35</v>
      </c>
      <c r="Q383" s="858">
        <v>121.91625769852928</v>
      </c>
      <c r="R383" s="852" t="s">
        <v>19</v>
      </c>
      <c r="S383" s="859" t="s">
        <v>226</v>
      </c>
      <c r="T383" s="859" t="s">
        <v>27</v>
      </c>
      <c r="U383" s="860" t="s">
        <v>27</v>
      </c>
      <c r="V383" s="861" t="s">
        <v>23</v>
      </c>
      <c r="W383" s="862" t="s">
        <v>23</v>
      </c>
      <c r="X383" s="862" t="s">
        <v>23</v>
      </c>
      <c r="Y383" s="863" t="s">
        <v>23</v>
      </c>
      <c r="Z383" s="696" t="s">
        <v>23</v>
      </c>
      <c r="AD383" s="946" t="s">
        <v>138</v>
      </c>
      <c r="AE383" s="947">
        <v>0</v>
      </c>
      <c r="AF383" s="923">
        <v>6011.0471895916826</v>
      </c>
      <c r="AG383" s="923">
        <v>121.91625769852928</v>
      </c>
      <c r="AH383" s="948">
        <v>4.8410000000000002E-2</v>
      </c>
      <c r="AI383" s="937">
        <v>296.89676048331916</v>
      </c>
      <c r="AJ383" s="937">
        <v>63.213031562500007</v>
      </c>
      <c r="AK383" s="792">
        <v>4.3916155836899881E-2</v>
      </c>
      <c r="AL383" s="923">
        <v>2.7760733450216213</v>
      </c>
      <c r="AM383" s="923">
        <v>0</v>
      </c>
      <c r="AN383" s="937">
        <v>65.989104907521622</v>
      </c>
      <c r="AO383" s="937">
        <v>362.88586539084076</v>
      </c>
      <c r="AP383" s="792">
        <v>0.84433555100378521</v>
      </c>
      <c r="AQ383" s="937">
        <v>49.062635169350266</v>
      </c>
      <c r="AR383" s="886">
        <v>0</v>
      </c>
      <c r="AS383" s="923">
        <v>0</v>
      </c>
      <c r="AT383" s="923">
        <v>0</v>
      </c>
      <c r="AU383" s="949">
        <v>0</v>
      </c>
      <c r="AV383" s="944">
        <v>0</v>
      </c>
      <c r="AW383" s="923">
        <v>0</v>
      </c>
      <c r="AX383" s="23">
        <v>0</v>
      </c>
      <c r="AY383" s="937">
        <v>49.062635169350266</v>
      </c>
      <c r="AZ383" s="986">
        <v>-11.743533812631817</v>
      </c>
      <c r="BA383" s="950">
        <v>49.062635169350266</v>
      </c>
      <c r="BB383" s="951">
        <v>362.88586539084076</v>
      </c>
      <c r="BL383" s="887"/>
      <c r="BN383" s="945"/>
    </row>
    <row r="384" spans="3:66">
      <c r="C384" s="841" t="s">
        <v>234</v>
      </c>
      <c r="D384" s="842" t="s">
        <v>64</v>
      </c>
      <c r="E384" s="842">
        <v>19</v>
      </c>
      <c r="F384" s="829">
        <v>200</v>
      </c>
      <c r="G384" s="830">
        <v>2027</v>
      </c>
      <c r="H384" s="830">
        <v>5</v>
      </c>
      <c r="I384" s="830">
        <v>2032</v>
      </c>
      <c r="J384" s="830">
        <v>30</v>
      </c>
      <c r="K384" s="843">
        <v>6672.2623804467685</v>
      </c>
      <c r="L384" s="843" t="s">
        <v>224</v>
      </c>
      <c r="M384" s="844">
        <v>0</v>
      </c>
      <c r="N384" s="844">
        <v>0</v>
      </c>
      <c r="O384" s="845">
        <v>63.213031562500007</v>
      </c>
      <c r="P384" s="844">
        <v>0.35</v>
      </c>
      <c r="Q384" s="845">
        <v>121.91625769852928</v>
      </c>
      <c r="R384" s="829" t="s">
        <v>19</v>
      </c>
      <c r="S384" s="836" t="s">
        <v>226</v>
      </c>
      <c r="T384" s="836" t="s">
        <v>27</v>
      </c>
      <c r="U384" s="846" t="s">
        <v>27</v>
      </c>
      <c r="V384" s="847" t="s">
        <v>23</v>
      </c>
      <c r="W384" s="848" t="s">
        <v>23</v>
      </c>
      <c r="X384" s="848" t="s">
        <v>23</v>
      </c>
      <c r="Y384" s="849" t="s">
        <v>23</v>
      </c>
      <c r="Z384" s="850" t="s">
        <v>23</v>
      </c>
      <c r="AD384" s="952" t="s">
        <v>64</v>
      </c>
      <c r="AE384" s="947">
        <v>19</v>
      </c>
      <c r="AF384" s="923">
        <v>6672.2623804467685</v>
      </c>
      <c r="AG384" s="923">
        <v>121.91625769852928</v>
      </c>
      <c r="AH384" s="948">
        <v>4.8410000000000002E-2</v>
      </c>
      <c r="AI384" s="937">
        <v>328.90618787261388</v>
      </c>
      <c r="AJ384" s="937">
        <v>63.213031562500007</v>
      </c>
      <c r="AK384" s="792">
        <v>4.3916155836899881E-2</v>
      </c>
      <c r="AL384" s="923">
        <v>2.7760733450216213</v>
      </c>
      <c r="AM384" s="923">
        <v>0</v>
      </c>
      <c r="AN384" s="937">
        <v>65.989104907521622</v>
      </c>
      <c r="AO384" s="937">
        <v>394.89529278013549</v>
      </c>
      <c r="AP384" s="792">
        <v>0.85657332943181597</v>
      </c>
      <c r="AQ384" s="937">
        <v>52.627568210459479</v>
      </c>
      <c r="AR384" s="886">
        <v>0</v>
      </c>
      <c r="AS384" s="923">
        <v>0</v>
      </c>
      <c r="AT384" s="923">
        <v>0</v>
      </c>
      <c r="AU384" s="949">
        <v>0</v>
      </c>
      <c r="AV384" s="944">
        <v>0</v>
      </c>
      <c r="AW384" s="923">
        <v>0</v>
      </c>
      <c r="AX384" s="23">
        <v>0</v>
      </c>
      <c r="AY384" s="937">
        <v>52.627568210459479</v>
      </c>
      <c r="AZ384" s="986">
        <v>-12.849088168419771</v>
      </c>
      <c r="BA384" s="950">
        <v>52.627568210459479</v>
      </c>
      <c r="BB384" s="951">
        <v>394.89529278013549</v>
      </c>
      <c r="BL384" s="887"/>
      <c r="BN384" s="945"/>
    </row>
    <row r="385" spans="3:69">
      <c r="C385" s="841" t="s">
        <v>235</v>
      </c>
      <c r="D385" s="842" t="s">
        <v>65</v>
      </c>
      <c r="E385" s="842">
        <v>497</v>
      </c>
      <c r="F385" s="829">
        <v>200</v>
      </c>
      <c r="G385" s="830">
        <v>2027</v>
      </c>
      <c r="H385" s="830">
        <v>5</v>
      </c>
      <c r="I385" s="830">
        <v>2032</v>
      </c>
      <c r="J385" s="830">
        <v>30</v>
      </c>
      <c r="K385" s="843">
        <v>7093.0356837181853</v>
      </c>
      <c r="L385" s="843" t="s">
        <v>224</v>
      </c>
      <c r="M385" s="844">
        <v>0</v>
      </c>
      <c r="N385" s="844">
        <v>0</v>
      </c>
      <c r="O385" s="845">
        <v>63.213031562500007</v>
      </c>
      <c r="P385" s="844">
        <v>0.35</v>
      </c>
      <c r="Q385" s="845">
        <v>121.91625769852928</v>
      </c>
      <c r="R385" s="829" t="s">
        <v>19</v>
      </c>
      <c r="S385" s="836" t="s">
        <v>226</v>
      </c>
      <c r="T385" s="836" t="s">
        <v>27</v>
      </c>
      <c r="U385" s="846" t="s">
        <v>27</v>
      </c>
      <c r="V385" s="847" t="s">
        <v>23</v>
      </c>
      <c r="W385" s="848" t="s">
        <v>23</v>
      </c>
      <c r="X385" s="848" t="s">
        <v>23</v>
      </c>
      <c r="Y385" s="849" t="s">
        <v>23</v>
      </c>
      <c r="Z385" s="850" t="s">
        <v>23</v>
      </c>
      <c r="AD385" s="952" t="s">
        <v>65</v>
      </c>
      <c r="AE385" s="947">
        <v>497</v>
      </c>
      <c r="AF385" s="923">
        <v>7093.0356837181853</v>
      </c>
      <c r="AG385" s="923">
        <v>121.91625769852928</v>
      </c>
      <c r="AH385" s="948">
        <v>4.8410000000000002E-2</v>
      </c>
      <c r="AI385" s="937">
        <v>349.27582348398317</v>
      </c>
      <c r="AJ385" s="937">
        <v>63.213031562500007</v>
      </c>
      <c r="AK385" s="792">
        <v>4.3916155836899881E-2</v>
      </c>
      <c r="AL385" s="923">
        <v>2.7760733450216213</v>
      </c>
      <c r="AM385" s="923">
        <v>0</v>
      </c>
      <c r="AN385" s="937">
        <v>65.989104907521622</v>
      </c>
      <c r="AO385" s="937">
        <v>415.26492839150478</v>
      </c>
      <c r="AP385" s="792">
        <v>0.48943997659089622</v>
      </c>
      <c r="AQ385" s="937">
        <v>96.854924930733162</v>
      </c>
      <c r="AR385" s="886">
        <v>0</v>
      </c>
      <c r="AS385" s="923">
        <v>0</v>
      </c>
      <c r="AT385" s="923">
        <v>0</v>
      </c>
      <c r="AU385" s="949">
        <v>0</v>
      </c>
      <c r="AV385" s="944">
        <v>0</v>
      </c>
      <c r="AW385" s="923">
        <v>0</v>
      </c>
      <c r="AX385" s="23">
        <v>0</v>
      </c>
      <c r="AY385" s="937">
        <v>96.854924930733162</v>
      </c>
      <c r="AZ385" s="986">
        <v>-23.905423767285527</v>
      </c>
      <c r="BA385" s="950">
        <v>96.854924930733162</v>
      </c>
      <c r="BB385" s="951">
        <v>415.26492839150478</v>
      </c>
      <c r="BL385" s="887"/>
      <c r="BN385" s="945"/>
      <c r="BQ385" s="945"/>
    </row>
    <row r="386" spans="3:69">
      <c r="C386" s="841" t="s">
        <v>236</v>
      </c>
      <c r="D386" s="842" t="s">
        <v>56</v>
      </c>
      <c r="E386" s="842">
        <v>2353</v>
      </c>
      <c r="F386" s="829">
        <v>200</v>
      </c>
      <c r="G386" s="830">
        <v>2027</v>
      </c>
      <c r="H386" s="830">
        <v>5</v>
      </c>
      <c r="I386" s="830">
        <v>2032</v>
      </c>
      <c r="J386" s="830">
        <v>30</v>
      </c>
      <c r="K386" s="843">
        <v>6251.4890771753498</v>
      </c>
      <c r="L386" s="843" t="s">
        <v>224</v>
      </c>
      <c r="M386" s="844">
        <v>0</v>
      </c>
      <c r="N386" s="844">
        <v>0</v>
      </c>
      <c r="O386" s="845">
        <v>63.213031562500007</v>
      </c>
      <c r="P386" s="844">
        <v>0.35</v>
      </c>
      <c r="Q386" s="845">
        <v>121.91625769852928</v>
      </c>
      <c r="R386" s="829" t="s">
        <v>19</v>
      </c>
      <c r="S386" s="836" t="s">
        <v>226</v>
      </c>
      <c r="T386" s="836" t="s">
        <v>27</v>
      </c>
      <c r="U386" s="846" t="s">
        <v>27</v>
      </c>
      <c r="V386" s="847" t="s">
        <v>23</v>
      </c>
      <c r="W386" s="848" t="s">
        <v>23</v>
      </c>
      <c r="X386" s="848" t="s">
        <v>23</v>
      </c>
      <c r="Y386" s="849" t="s">
        <v>23</v>
      </c>
      <c r="Z386" s="850" t="s">
        <v>23</v>
      </c>
      <c r="AD386" s="952" t="s">
        <v>56</v>
      </c>
      <c r="AE386" s="947">
        <v>2353</v>
      </c>
      <c r="AF386" s="923">
        <v>6251.4890771753498</v>
      </c>
      <c r="AG386" s="923">
        <v>121.91625769852928</v>
      </c>
      <c r="AH386" s="948">
        <v>4.8410000000000002E-2</v>
      </c>
      <c r="AI386" s="937">
        <v>308.53655226124448</v>
      </c>
      <c r="AJ386" s="937">
        <v>63.213031562500007</v>
      </c>
      <c r="AK386" s="792">
        <v>4.3916155836899881E-2</v>
      </c>
      <c r="AL386" s="923">
        <v>2.7760733450216213</v>
      </c>
      <c r="AM386" s="923">
        <v>0</v>
      </c>
      <c r="AN386" s="937">
        <v>65.989104907521622</v>
      </c>
      <c r="AO386" s="937">
        <v>374.52565716876609</v>
      </c>
      <c r="AP386" s="792">
        <v>0.92999999999999983</v>
      </c>
      <c r="AQ386" s="937">
        <v>45.972118766726339</v>
      </c>
      <c r="AR386" s="886">
        <v>0</v>
      </c>
      <c r="AS386" s="923">
        <v>0</v>
      </c>
      <c r="AT386" s="923">
        <v>0</v>
      </c>
      <c r="AU386" s="949">
        <v>0</v>
      </c>
      <c r="AV386" s="944">
        <v>0</v>
      </c>
      <c r="AW386" s="923">
        <v>0</v>
      </c>
      <c r="AX386" s="23">
        <v>0</v>
      </c>
      <c r="AY386" s="937">
        <v>45.972118766726339</v>
      </c>
      <c r="AZ386" s="986">
        <v>-11.088282167867607</v>
      </c>
      <c r="BA386" s="950">
        <v>45.972118766726339</v>
      </c>
      <c r="BB386" s="951">
        <v>374.52565716876609</v>
      </c>
      <c r="BL386" s="887"/>
      <c r="BN386" s="945"/>
    </row>
    <row r="387" spans="3:69">
      <c r="C387" s="841" t="s">
        <v>237</v>
      </c>
      <c r="D387" s="842" t="s">
        <v>66</v>
      </c>
      <c r="E387" s="842">
        <v>2814</v>
      </c>
      <c r="F387" s="829">
        <v>200</v>
      </c>
      <c r="G387" s="830">
        <v>2027</v>
      </c>
      <c r="H387" s="830">
        <v>5</v>
      </c>
      <c r="I387" s="830">
        <v>2032</v>
      </c>
      <c r="J387" s="830">
        <v>30</v>
      </c>
      <c r="K387" s="843">
        <v>6131.2681333835162</v>
      </c>
      <c r="L387" s="843" t="s">
        <v>224</v>
      </c>
      <c r="M387" s="844">
        <v>0</v>
      </c>
      <c r="N387" s="844">
        <v>0</v>
      </c>
      <c r="O387" s="845">
        <v>63.213031562500007</v>
      </c>
      <c r="P387" s="844">
        <v>0.35</v>
      </c>
      <c r="Q387" s="845">
        <v>121.91625769852928</v>
      </c>
      <c r="R387" s="829" t="s">
        <v>19</v>
      </c>
      <c r="S387" s="836" t="s">
        <v>226</v>
      </c>
      <c r="T387" s="836" t="s">
        <v>27</v>
      </c>
      <c r="U387" s="846" t="s">
        <v>27</v>
      </c>
      <c r="V387" s="847" t="s">
        <v>23</v>
      </c>
      <c r="W387" s="848" t="s">
        <v>23</v>
      </c>
      <c r="X387" s="848" t="s">
        <v>23</v>
      </c>
      <c r="Y387" s="849" t="s">
        <v>23</v>
      </c>
      <c r="Z387" s="850" t="s">
        <v>23</v>
      </c>
      <c r="AD387" s="952" t="s">
        <v>66</v>
      </c>
      <c r="AE387" s="947">
        <v>2814</v>
      </c>
      <c r="AF387" s="923">
        <v>6131.2681333835162</v>
      </c>
      <c r="AG387" s="923">
        <v>121.91625769852928</v>
      </c>
      <c r="AH387" s="948">
        <v>4.8410000000000002E-2</v>
      </c>
      <c r="AI387" s="937">
        <v>302.71665637228182</v>
      </c>
      <c r="AJ387" s="937">
        <v>63.213031562500007</v>
      </c>
      <c r="AK387" s="792">
        <v>4.3916155836899881E-2</v>
      </c>
      <c r="AL387" s="923">
        <v>2.7760733450216213</v>
      </c>
      <c r="AM387" s="923">
        <v>0</v>
      </c>
      <c r="AN387" s="937">
        <v>65.989104907521622</v>
      </c>
      <c r="AO387" s="937">
        <v>368.70576127980343</v>
      </c>
      <c r="AP387" s="792">
        <v>0.92999999999999983</v>
      </c>
      <c r="AQ387" s="937">
        <v>45.25774061960567</v>
      </c>
      <c r="AR387" s="886">
        <v>0</v>
      </c>
      <c r="AS387" s="923">
        <v>0</v>
      </c>
      <c r="AT387" s="923">
        <v>0</v>
      </c>
      <c r="AU387" s="949">
        <v>0</v>
      </c>
      <c r="AV387" s="944">
        <v>0</v>
      </c>
      <c r="AW387" s="923">
        <v>0</v>
      </c>
      <c r="AX387" s="23">
        <v>0</v>
      </c>
      <c r="AY387" s="937">
        <v>45.25774061960567</v>
      </c>
      <c r="AZ387" s="986">
        <v>-10.875045972331689</v>
      </c>
      <c r="BA387" s="950">
        <v>45.25774061960567</v>
      </c>
      <c r="BB387" s="951">
        <v>368.70576127980343</v>
      </c>
      <c r="BL387" s="887"/>
      <c r="BN387" s="945"/>
    </row>
    <row r="388" spans="3:69">
      <c r="C388" s="841" t="s">
        <v>61</v>
      </c>
      <c r="D388" s="842" t="s">
        <v>67</v>
      </c>
      <c r="E388" s="842">
        <v>4225</v>
      </c>
      <c r="F388" s="829">
        <v>200</v>
      </c>
      <c r="G388" s="830">
        <v>2027</v>
      </c>
      <c r="H388" s="830">
        <v>5</v>
      </c>
      <c r="I388" s="830">
        <v>2032</v>
      </c>
      <c r="J388" s="830">
        <v>30</v>
      </c>
      <c r="K388" s="843">
        <v>6071.1576614875994</v>
      </c>
      <c r="L388" s="843" t="s">
        <v>224</v>
      </c>
      <c r="M388" s="844">
        <v>0</v>
      </c>
      <c r="N388" s="844">
        <v>0</v>
      </c>
      <c r="O388" s="845">
        <v>63.213031562500007</v>
      </c>
      <c r="P388" s="844">
        <v>0.35</v>
      </c>
      <c r="Q388" s="845">
        <v>121.91625769852928</v>
      </c>
      <c r="R388" s="829" t="s">
        <v>19</v>
      </c>
      <c r="S388" s="836" t="s">
        <v>226</v>
      </c>
      <c r="T388" s="836" t="s">
        <v>27</v>
      </c>
      <c r="U388" s="846" t="s">
        <v>27</v>
      </c>
      <c r="V388" s="847" t="s">
        <v>23</v>
      </c>
      <c r="W388" s="848" t="s">
        <v>23</v>
      </c>
      <c r="X388" s="848" t="s">
        <v>23</v>
      </c>
      <c r="Y388" s="849" t="s">
        <v>23</v>
      </c>
      <c r="Z388" s="850" t="s">
        <v>23</v>
      </c>
      <c r="AD388" s="952" t="s">
        <v>67</v>
      </c>
      <c r="AE388" s="947">
        <v>4225</v>
      </c>
      <c r="AF388" s="923">
        <v>6071.1576614875994</v>
      </c>
      <c r="AG388" s="923">
        <v>121.91625769852928</v>
      </c>
      <c r="AH388" s="948">
        <v>4.8410000000000002E-2</v>
      </c>
      <c r="AI388" s="937">
        <v>299.80670842780052</v>
      </c>
      <c r="AJ388" s="937">
        <v>63.213031562500007</v>
      </c>
      <c r="AK388" s="792">
        <v>4.3916155836899881E-2</v>
      </c>
      <c r="AL388" s="923">
        <v>2.7760733450216213</v>
      </c>
      <c r="AM388" s="923">
        <v>0</v>
      </c>
      <c r="AN388" s="937">
        <v>65.989104907521622</v>
      </c>
      <c r="AO388" s="937">
        <v>365.79581333532212</v>
      </c>
      <c r="AP388" s="792">
        <v>0.92999999999999983</v>
      </c>
      <c r="AQ388" s="937">
        <v>44.900551546045335</v>
      </c>
      <c r="AR388" s="886">
        <v>0</v>
      </c>
      <c r="AS388" s="923">
        <v>0</v>
      </c>
      <c r="AT388" s="923">
        <v>0</v>
      </c>
      <c r="AU388" s="949">
        <v>0</v>
      </c>
      <c r="AV388" s="944">
        <v>0</v>
      </c>
      <c r="AW388" s="923">
        <v>0</v>
      </c>
      <c r="AX388" s="23">
        <v>0</v>
      </c>
      <c r="AY388" s="937">
        <v>44.900551546045335</v>
      </c>
      <c r="AZ388" s="986">
        <v>-10.768427874563733</v>
      </c>
      <c r="BA388" s="950">
        <v>44.900551546045335</v>
      </c>
      <c r="BB388" s="951">
        <v>365.79581333532212</v>
      </c>
      <c r="BL388" s="887"/>
      <c r="BN388" s="945"/>
    </row>
    <row r="389" spans="3:69">
      <c r="C389" s="841" t="s">
        <v>238</v>
      </c>
      <c r="D389" s="842" t="s">
        <v>68</v>
      </c>
      <c r="E389" s="842">
        <v>6130</v>
      </c>
      <c r="F389" s="829">
        <v>200</v>
      </c>
      <c r="G389" s="830">
        <v>2027</v>
      </c>
      <c r="H389" s="830">
        <v>5</v>
      </c>
      <c r="I389" s="830">
        <v>2032</v>
      </c>
      <c r="J389" s="830">
        <v>30</v>
      </c>
      <c r="K389" s="843">
        <v>5890.8262457998489</v>
      </c>
      <c r="L389" s="843" t="s">
        <v>224</v>
      </c>
      <c r="M389" s="844">
        <v>0</v>
      </c>
      <c r="N389" s="844">
        <v>0</v>
      </c>
      <c r="O389" s="845">
        <v>63.213031562500007</v>
      </c>
      <c r="P389" s="844">
        <v>0.35</v>
      </c>
      <c r="Q389" s="845">
        <v>121.91625769852928</v>
      </c>
      <c r="R389" s="829" t="s">
        <v>19</v>
      </c>
      <c r="S389" s="836" t="s">
        <v>226</v>
      </c>
      <c r="T389" s="836" t="s">
        <v>27</v>
      </c>
      <c r="U389" s="846" t="s">
        <v>27</v>
      </c>
      <c r="V389" s="847" t="s">
        <v>23</v>
      </c>
      <c r="W389" s="848" t="s">
        <v>23</v>
      </c>
      <c r="X389" s="848" t="s">
        <v>23</v>
      </c>
      <c r="Y389" s="849" t="s">
        <v>23</v>
      </c>
      <c r="Z389" s="850" t="s">
        <v>23</v>
      </c>
      <c r="AD389" s="952" t="s">
        <v>68</v>
      </c>
      <c r="AE389" s="947">
        <v>6130</v>
      </c>
      <c r="AF389" s="923">
        <v>5890.8262457998489</v>
      </c>
      <c r="AG389" s="923">
        <v>121.91625769852928</v>
      </c>
      <c r="AH389" s="948">
        <v>4.8410000000000002E-2</v>
      </c>
      <c r="AI389" s="937">
        <v>291.07686459435649</v>
      </c>
      <c r="AJ389" s="937">
        <v>63.213031562500007</v>
      </c>
      <c r="AK389" s="792">
        <v>4.3916155836899881E-2</v>
      </c>
      <c r="AL389" s="923">
        <v>2.7760733450216213</v>
      </c>
      <c r="AM389" s="923">
        <v>0</v>
      </c>
      <c r="AN389" s="937">
        <v>65.989104907521622</v>
      </c>
      <c r="AO389" s="937">
        <v>357.0659695018781</v>
      </c>
      <c r="AP389" s="792">
        <v>0.92999999999999983</v>
      </c>
      <c r="AQ389" s="937">
        <v>43.828984325364338</v>
      </c>
      <c r="AR389" s="886">
        <v>0</v>
      </c>
      <c r="AS389" s="923">
        <v>0</v>
      </c>
      <c r="AT389" s="923">
        <v>0</v>
      </c>
      <c r="AU389" s="949">
        <v>0</v>
      </c>
      <c r="AV389" s="944">
        <v>0</v>
      </c>
      <c r="AW389" s="923">
        <v>0</v>
      </c>
      <c r="AX389" s="23">
        <v>0</v>
      </c>
      <c r="AY389" s="937">
        <v>43.828984325364338</v>
      </c>
      <c r="AZ389" s="986">
        <v>-10.448573581259859</v>
      </c>
      <c r="BA389" s="950">
        <v>43.828984325364338</v>
      </c>
      <c r="BB389" s="951">
        <v>357.0659695018781</v>
      </c>
      <c r="BL389" s="887"/>
      <c r="BN389" s="945"/>
    </row>
    <row r="390" spans="3:69">
      <c r="C390" s="826" t="s">
        <v>29</v>
      </c>
      <c r="D390" s="827" t="s">
        <v>139</v>
      </c>
      <c r="E390" s="827" t="s">
        <v>19</v>
      </c>
      <c r="F390" s="852">
        <v>600</v>
      </c>
      <c r="G390" s="853">
        <v>2030</v>
      </c>
      <c r="H390" s="854">
        <v>5</v>
      </c>
      <c r="I390" s="855">
        <v>2035</v>
      </c>
      <c r="J390" s="853">
        <v>60</v>
      </c>
      <c r="K390" s="856">
        <v>9662.0899895204802</v>
      </c>
      <c r="L390" s="856">
        <v>9.7419216719999984</v>
      </c>
      <c r="M390" s="857">
        <v>0</v>
      </c>
      <c r="N390" s="857">
        <v>0</v>
      </c>
      <c r="O390" s="858">
        <v>97.419216720000009</v>
      </c>
      <c r="P390" s="857">
        <v>0</v>
      </c>
      <c r="Q390" s="858">
        <v>17</v>
      </c>
      <c r="R390" s="852">
        <v>9180</v>
      </c>
      <c r="S390" s="859">
        <v>0.37169297166632898</v>
      </c>
      <c r="T390" s="859">
        <v>0.02</v>
      </c>
      <c r="U390" s="860">
        <v>0.05</v>
      </c>
      <c r="V390" s="861">
        <v>720</v>
      </c>
      <c r="W390" s="862">
        <v>0</v>
      </c>
      <c r="X390" s="862">
        <v>0</v>
      </c>
      <c r="Y390" s="863">
        <v>0</v>
      </c>
      <c r="Z390" s="696">
        <v>0</v>
      </c>
      <c r="AD390" s="946" t="s">
        <v>139</v>
      </c>
      <c r="AE390" s="947" t="s">
        <v>19</v>
      </c>
      <c r="AF390" s="923">
        <v>9662.0899895204802</v>
      </c>
      <c r="AG390" s="923">
        <v>17</v>
      </c>
      <c r="AH390" s="948">
        <v>3.5450000000000002E-2</v>
      </c>
      <c r="AI390" s="937">
        <v>343.12374012850103</v>
      </c>
      <c r="AJ390" s="937">
        <v>97.419216720000009</v>
      </c>
      <c r="AK390" s="792">
        <v>9.424209404023759E-2</v>
      </c>
      <c r="AL390" s="923">
        <v>9.1809909834525261</v>
      </c>
      <c r="AM390" s="923">
        <v>0</v>
      </c>
      <c r="AN390" s="937">
        <v>106.60020770345254</v>
      </c>
      <c r="AO390" s="937">
        <v>449.72394783195358</v>
      </c>
      <c r="AP390" s="792">
        <v>0.92999999999999994</v>
      </c>
      <c r="AQ390" s="937">
        <v>55.202527106588306</v>
      </c>
      <c r="AR390" s="886">
        <v>0</v>
      </c>
      <c r="AS390" s="923">
        <v>0</v>
      </c>
      <c r="AT390" s="923">
        <v>0</v>
      </c>
      <c r="AU390" s="949">
        <v>9.7419216719999984</v>
      </c>
      <c r="AV390" s="944">
        <v>0</v>
      </c>
      <c r="AW390" s="923">
        <v>0</v>
      </c>
      <c r="AX390" s="23">
        <v>0</v>
      </c>
      <c r="AY390" s="937">
        <v>64.94444877858831</v>
      </c>
      <c r="AZ390" s="923">
        <v>-20.662253860134935</v>
      </c>
      <c r="BA390" s="950">
        <v>44.282194918453371</v>
      </c>
      <c r="BB390" s="951">
        <v>306.64304481642887</v>
      </c>
      <c r="BL390" s="887"/>
      <c r="BN390" s="945"/>
    </row>
    <row r="391" spans="3:69">
      <c r="C391" s="841" t="s">
        <v>234</v>
      </c>
      <c r="D391" s="842" t="s">
        <v>64</v>
      </c>
      <c r="E391" s="842">
        <v>19</v>
      </c>
      <c r="F391" s="829">
        <v>600</v>
      </c>
      <c r="G391" s="830">
        <v>2030</v>
      </c>
      <c r="H391" s="830">
        <v>5</v>
      </c>
      <c r="I391" s="830">
        <v>2035</v>
      </c>
      <c r="J391" s="830">
        <v>60</v>
      </c>
      <c r="K391" s="843">
        <v>10531.678088577324</v>
      </c>
      <c r="L391" s="843">
        <v>9.7419216719999984</v>
      </c>
      <c r="M391" s="844">
        <v>0</v>
      </c>
      <c r="N391" s="844">
        <v>0</v>
      </c>
      <c r="O391" s="845">
        <v>97.419216720000009</v>
      </c>
      <c r="P391" s="844">
        <v>0</v>
      </c>
      <c r="Q391" s="845">
        <v>17</v>
      </c>
      <c r="R391" s="829">
        <v>9180</v>
      </c>
      <c r="S391" s="836">
        <v>0.37169297166632898</v>
      </c>
      <c r="T391" s="836">
        <v>0.02</v>
      </c>
      <c r="U391" s="846">
        <v>0.05</v>
      </c>
      <c r="V391" s="847">
        <v>720</v>
      </c>
      <c r="W391" s="848">
        <v>0</v>
      </c>
      <c r="X391" s="848">
        <v>0</v>
      </c>
      <c r="Y391" s="849">
        <v>0</v>
      </c>
      <c r="Z391" s="850">
        <v>0</v>
      </c>
      <c r="AD391" s="952" t="s">
        <v>64</v>
      </c>
      <c r="AE391" s="947">
        <v>19</v>
      </c>
      <c r="AF391" s="923">
        <v>10531.678088577324</v>
      </c>
      <c r="AG391" s="923">
        <v>17</v>
      </c>
      <c r="AH391" s="948">
        <v>3.5450000000000002E-2</v>
      </c>
      <c r="AI391" s="937">
        <v>373.95063824006616</v>
      </c>
      <c r="AJ391" s="937">
        <v>97.419216720000009</v>
      </c>
      <c r="AK391" s="792">
        <v>9.424209404023759E-2</v>
      </c>
      <c r="AL391" s="923">
        <v>9.1809909834525261</v>
      </c>
      <c r="AM391" s="923">
        <v>0</v>
      </c>
      <c r="AN391" s="937">
        <v>106.60020770345254</v>
      </c>
      <c r="AO391" s="937">
        <v>480.55084594351871</v>
      </c>
      <c r="AP391" s="792">
        <v>0.92999999999999994</v>
      </c>
      <c r="AQ391" s="937">
        <v>58.986454306417087</v>
      </c>
      <c r="AR391" s="886">
        <v>0</v>
      </c>
      <c r="AS391" s="923">
        <v>0</v>
      </c>
      <c r="AT391" s="923">
        <v>0</v>
      </c>
      <c r="AU391" s="949">
        <v>9.7419216719999984</v>
      </c>
      <c r="AV391" s="944">
        <v>0</v>
      </c>
      <c r="AW391" s="923">
        <v>0</v>
      </c>
      <c r="AX391" s="23">
        <v>0</v>
      </c>
      <c r="AY391" s="937">
        <v>68.728375978417091</v>
      </c>
      <c r="AZ391" s="923">
        <v>-20.662253860134935</v>
      </c>
      <c r="BA391" s="950">
        <v>48.066122118282152</v>
      </c>
      <c r="BB391" s="951">
        <v>336.07975332370057</v>
      </c>
      <c r="BL391" s="887"/>
      <c r="BN391" s="945"/>
    </row>
    <row r="392" spans="3:69">
      <c r="C392" s="841" t="s">
        <v>235</v>
      </c>
      <c r="D392" s="842" t="s">
        <v>65</v>
      </c>
      <c r="E392" s="842">
        <v>497</v>
      </c>
      <c r="F392" s="829">
        <v>600</v>
      </c>
      <c r="G392" s="830">
        <v>2030</v>
      </c>
      <c r="H392" s="830">
        <v>5</v>
      </c>
      <c r="I392" s="830">
        <v>2035</v>
      </c>
      <c r="J392" s="830">
        <v>60</v>
      </c>
      <c r="K392" s="843">
        <v>11208.024387843756</v>
      </c>
      <c r="L392" s="843">
        <v>9.7419216719999984</v>
      </c>
      <c r="M392" s="844">
        <v>0</v>
      </c>
      <c r="N392" s="844">
        <v>0</v>
      </c>
      <c r="O392" s="845">
        <v>97.419216720000009</v>
      </c>
      <c r="P392" s="844">
        <v>0</v>
      </c>
      <c r="Q392" s="845">
        <v>17</v>
      </c>
      <c r="R392" s="829">
        <v>9180</v>
      </c>
      <c r="S392" s="836">
        <v>0.37169297166632898</v>
      </c>
      <c r="T392" s="836">
        <v>0.02</v>
      </c>
      <c r="U392" s="846">
        <v>0.05</v>
      </c>
      <c r="V392" s="847">
        <v>720</v>
      </c>
      <c r="W392" s="848">
        <v>0</v>
      </c>
      <c r="X392" s="848">
        <v>0</v>
      </c>
      <c r="Y392" s="849">
        <v>0</v>
      </c>
      <c r="Z392" s="850">
        <v>0</v>
      </c>
      <c r="AD392" s="952" t="s">
        <v>65</v>
      </c>
      <c r="AE392" s="947">
        <v>497</v>
      </c>
      <c r="AF392" s="923">
        <v>11208.024387843756</v>
      </c>
      <c r="AG392" s="923">
        <v>17</v>
      </c>
      <c r="AH392" s="948">
        <v>3.5450000000000002E-2</v>
      </c>
      <c r="AI392" s="937">
        <v>397.92711454906117</v>
      </c>
      <c r="AJ392" s="937">
        <v>97.419216720000009</v>
      </c>
      <c r="AK392" s="792">
        <v>9.424209404023759E-2</v>
      </c>
      <c r="AL392" s="923">
        <v>9.1809909834525261</v>
      </c>
      <c r="AM392" s="923">
        <v>0</v>
      </c>
      <c r="AN392" s="937">
        <v>106.60020770345254</v>
      </c>
      <c r="AO392" s="937">
        <v>504.52732225251373</v>
      </c>
      <c r="AP392" s="792">
        <v>0.92999999999999994</v>
      </c>
      <c r="AQ392" s="937">
        <v>61.929508795172794</v>
      </c>
      <c r="AR392" s="886">
        <v>0</v>
      </c>
      <c r="AS392" s="923">
        <v>0</v>
      </c>
      <c r="AT392" s="923">
        <v>0</v>
      </c>
      <c r="AU392" s="949">
        <v>9.7419216719999984</v>
      </c>
      <c r="AV392" s="944">
        <v>0</v>
      </c>
      <c r="AW392" s="923">
        <v>0</v>
      </c>
      <c r="AX392" s="23">
        <v>0</v>
      </c>
      <c r="AY392" s="937">
        <v>71.671430467172797</v>
      </c>
      <c r="AZ392" s="986">
        <v>-20.662253860134935</v>
      </c>
      <c r="BA392" s="950">
        <v>71.671430467172797</v>
      </c>
      <c r="BB392" s="951">
        <v>504.52732225251373</v>
      </c>
      <c r="BL392" s="887"/>
      <c r="BN392" s="945"/>
    </row>
    <row r="393" spans="3:69">
      <c r="C393" s="841" t="s">
        <v>236</v>
      </c>
      <c r="D393" s="842" t="s">
        <v>56</v>
      </c>
      <c r="E393" s="842">
        <v>2353</v>
      </c>
      <c r="F393" s="829">
        <v>600</v>
      </c>
      <c r="G393" s="830">
        <v>2030</v>
      </c>
      <c r="H393" s="830">
        <v>5</v>
      </c>
      <c r="I393" s="830">
        <v>2035</v>
      </c>
      <c r="J393" s="830">
        <v>60</v>
      </c>
      <c r="K393" s="843">
        <v>10048.573589101299</v>
      </c>
      <c r="L393" s="843">
        <v>9.7419216719999984</v>
      </c>
      <c r="M393" s="844">
        <v>0</v>
      </c>
      <c r="N393" s="844">
        <v>0</v>
      </c>
      <c r="O393" s="845">
        <v>97.419216720000009</v>
      </c>
      <c r="P393" s="844">
        <v>0</v>
      </c>
      <c r="Q393" s="845">
        <v>17</v>
      </c>
      <c r="R393" s="829">
        <v>9180</v>
      </c>
      <c r="S393" s="836">
        <v>0.37169297166632898</v>
      </c>
      <c r="T393" s="836">
        <v>0.02</v>
      </c>
      <c r="U393" s="846">
        <v>0.05</v>
      </c>
      <c r="V393" s="847">
        <v>720</v>
      </c>
      <c r="W393" s="848">
        <v>0</v>
      </c>
      <c r="X393" s="848">
        <v>0</v>
      </c>
      <c r="Y393" s="849">
        <v>0</v>
      </c>
      <c r="Z393" s="850">
        <v>0</v>
      </c>
      <c r="AD393" s="952" t="s">
        <v>56</v>
      </c>
      <c r="AE393" s="947">
        <v>2353</v>
      </c>
      <c r="AF393" s="923">
        <v>10048.573589101299</v>
      </c>
      <c r="AG393" s="923">
        <v>17</v>
      </c>
      <c r="AH393" s="948">
        <v>3.5450000000000002E-2</v>
      </c>
      <c r="AI393" s="937">
        <v>356.82458373364108</v>
      </c>
      <c r="AJ393" s="937">
        <v>97.419216720000009</v>
      </c>
      <c r="AK393" s="792">
        <v>9.424209404023759E-2</v>
      </c>
      <c r="AL393" s="923">
        <v>9.1809909834525261</v>
      </c>
      <c r="AM393" s="923">
        <v>0</v>
      </c>
      <c r="AN393" s="937">
        <v>106.60020770345254</v>
      </c>
      <c r="AO393" s="937">
        <v>463.42479143709363</v>
      </c>
      <c r="AP393" s="792">
        <v>0.92999999999999994</v>
      </c>
      <c r="AQ393" s="937">
        <v>56.884272528734428</v>
      </c>
      <c r="AR393" s="886">
        <v>0</v>
      </c>
      <c r="AS393" s="923">
        <v>0</v>
      </c>
      <c r="AT393" s="923">
        <v>0</v>
      </c>
      <c r="AU393" s="949">
        <v>9.7419216719999984</v>
      </c>
      <c r="AV393" s="944">
        <v>0</v>
      </c>
      <c r="AW393" s="923">
        <v>0</v>
      </c>
      <c r="AX393" s="23">
        <v>0</v>
      </c>
      <c r="AY393" s="937">
        <v>66.626194200734432</v>
      </c>
      <c r="AZ393" s="923">
        <v>-20.662253860134935</v>
      </c>
      <c r="BA393" s="950">
        <v>45.963940340599493</v>
      </c>
      <c r="BB393" s="951">
        <v>319.70653166520702</v>
      </c>
      <c r="BL393" s="887"/>
      <c r="BN393" s="945"/>
    </row>
    <row r="394" spans="3:69">
      <c r="C394" s="841" t="s">
        <v>237</v>
      </c>
      <c r="D394" s="842" t="s">
        <v>66</v>
      </c>
      <c r="E394" s="842">
        <v>2814</v>
      </c>
      <c r="F394" s="829">
        <v>600</v>
      </c>
      <c r="G394" s="830">
        <v>2030</v>
      </c>
      <c r="H394" s="830">
        <v>5</v>
      </c>
      <c r="I394" s="830">
        <v>2035</v>
      </c>
      <c r="J394" s="830">
        <v>60</v>
      </c>
      <c r="K394" s="843">
        <v>9855.3317893108906</v>
      </c>
      <c r="L394" s="843">
        <v>9.7419216719999984</v>
      </c>
      <c r="M394" s="844">
        <v>0</v>
      </c>
      <c r="N394" s="844">
        <v>0</v>
      </c>
      <c r="O394" s="845">
        <v>97.419216720000009</v>
      </c>
      <c r="P394" s="844">
        <v>0</v>
      </c>
      <c r="Q394" s="845">
        <v>17</v>
      </c>
      <c r="R394" s="829">
        <v>9180</v>
      </c>
      <c r="S394" s="836">
        <v>0.37169297166632898</v>
      </c>
      <c r="T394" s="836">
        <v>0.02</v>
      </c>
      <c r="U394" s="846">
        <v>0.05</v>
      </c>
      <c r="V394" s="847">
        <v>720</v>
      </c>
      <c r="W394" s="848">
        <v>0</v>
      </c>
      <c r="X394" s="848">
        <v>0</v>
      </c>
      <c r="Y394" s="849">
        <v>0</v>
      </c>
      <c r="Z394" s="850">
        <v>0</v>
      </c>
      <c r="AD394" s="952" t="s">
        <v>66</v>
      </c>
      <c r="AE394" s="947">
        <v>2814</v>
      </c>
      <c r="AF394" s="923">
        <v>9855.3317893108906</v>
      </c>
      <c r="AG394" s="923">
        <v>17</v>
      </c>
      <c r="AH394" s="948">
        <v>3.5450000000000002E-2</v>
      </c>
      <c r="AI394" s="937">
        <v>349.97416193107108</v>
      </c>
      <c r="AJ394" s="937">
        <v>97.419216720000009</v>
      </c>
      <c r="AK394" s="792">
        <v>9.424209404023759E-2</v>
      </c>
      <c r="AL394" s="923">
        <v>9.1809909834525261</v>
      </c>
      <c r="AM394" s="923">
        <v>0</v>
      </c>
      <c r="AN394" s="937">
        <v>106.60020770345254</v>
      </c>
      <c r="AO394" s="937">
        <v>456.57436963452363</v>
      </c>
      <c r="AP394" s="792">
        <v>0.92999999999999994</v>
      </c>
      <c r="AQ394" s="937">
        <v>56.043399817661367</v>
      </c>
      <c r="AR394" s="886">
        <v>0</v>
      </c>
      <c r="AS394" s="923">
        <v>0</v>
      </c>
      <c r="AT394" s="923">
        <v>0</v>
      </c>
      <c r="AU394" s="949">
        <v>9.7419216719999984</v>
      </c>
      <c r="AV394" s="944">
        <v>0</v>
      </c>
      <c r="AW394" s="923">
        <v>0</v>
      </c>
      <c r="AX394" s="23">
        <v>0</v>
      </c>
      <c r="AY394" s="937">
        <v>65.785321489661371</v>
      </c>
      <c r="AZ394" s="923">
        <v>-20.662253860134935</v>
      </c>
      <c r="BA394" s="950">
        <v>45.123067629526432</v>
      </c>
      <c r="BB394" s="951">
        <v>313.17071487086622</v>
      </c>
      <c r="BL394" s="887"/>
      <c r="BN394" s="945"/>
    </row>
    <row r="395" spans="3:69">
      <c r="C395" s="841" t="s">
        <v>61</v>
      </c>
      <c r="D395" s="842" t="s">
        <v>67</v>
      </c>
      <c r="E395" s="842">
        <v>4225</v>
      </c>
      <c r="F395" s="829">
        <v>600</v>
      </c>
      <c r="G395" s="830">
        <v>2030</v>
      </c>
      <c r="H395" s="830">
        <v>5</v>
      </c>
      <c r="I395" s="830">
        <v>2035</v>
      </c>
      <c r="J395" s="830">
        <v>60</v>
      </c>
      <c r="K395" s="843">
        <v>9855.3317893108906</v>
      </c>
      <c r="L395" s="843">
        <v>9.7419216719999984</v>
      </c>
      <c r="M395" s="844">
        <v>0</v>
      </c>
      <c r="N395" s="844">
        <v>0</v>
      </c>
      <c r="O395" s="845">
        <v>97.419216720000009</v>
      </c>
      <c r="P395" s="844">
        <v>0</v>
      </c>
      <c r="Q395" s="845">
        <v>17</v>
      </c>
      <c r="R395" s="829">
        <v>9180</v>
      </c>
      <c r="S395" s="836">
        <v>0.37169297166632898</v>
      </c>
      <c r="T395" s="836">
        <v>0.02</v>
      </c>
      <c r="U395" s="846">
        <v>0.05</v>
      </c>
      <c r="V395" s="847">
        <v>720</v>
      </c>
      <c r="W395" s="848">
        <v>0</v>
      </c>
      <c r="X395" s="848">
        <v>0</v>
      </c>
      <c r="Y395" s="849">
        <v>0</v>
      </c>
      <c r="Z395" s="850">
        <v>0</v>
      </c>
      <c r="AD395" s="952" t="s">
        <v>67</v>
      </c>
      <c r="AE395" s="947">
        <v>4225</v>
      </c>
      <c r="AF395" s="923">
        <v>9855.3317893108906</v>
      </c>
      <c r="AG395" s="923">
        <v>17</v>
      </c>
      <c r="AH395" s="948">
        <v>3.5450000000000002E-2</v>
      </c>
      <c r="AI395" s="937">
        <v>349.97416193107108</v>
      </c>
      <c r="AJ395" s="937">
        <v>97.419216720000009</v>
      </c>
      <c r="AK395" s="792">
        <v>9.424209404023759E-2</v>
      </c>
      <c r="AL395" s="923">
        <v>9.1809909834525261</v>
      </c>
      <c r="AM395" s="923">
        <v>0</v>
      </c>
      <c r="AN395" s="937">
        <v>106.60020770345254</v>
      </c>
      <c r="AO395" s="937">
        <v>456.57436963452363</v>
      </c>
      <c r="AP395" s="792">
        <v>0.92999999999999994</v>
      </c>
      <c r="AQ395" s="937">
        <v>56.043399817661367</v>
      </c>
      <c r="AR395" s="886">
        <v>0</v>
      </c>
      <c r="AS395" s="923">
        <v>0</v>
      </c>
      <c r="AT395" s="923">
        <v>0</v>
      </c>
      <c r="AU395" s="949">
        <v>9.7419216719999984</v>
      </c>
      <c r="AV395" s="944">
        <v>0</v>
      </c>
      <c r="AW395" s="923">
        <v>0</v>
      </c>
      <c r="AX395" s="23">
        <v>0</v>
      </c>
      <c r="AY395" s="937">
        <v>65.785321489661371</v>
      </c>
      <c r="AZ395" s="923">
        <v>-22.714082333249404</v>
      </c>
      <c r="BA395" s="950">
        <v>43.071239156411963</v>
      </c>
      <c r="BB395" s="951">
        <v>298.93026927453917</v>
      </c>
      <c r="BL395" s="887"/>
      <c r="BN395" s="945"/>
    </row>
    <row r="396" spans="3:69">
      <c r="C396" s="841" t="s">
        <v>238</v>
      </c>
      <c r="D396" s="842" t="s">
        <v>68</v>
      </c>
      <c r="E396" s="842">
        <v>6130</v>
      </c>
      <c r="F396" s="829">
        <v>600</v>
      </c>
      <c r="G396" s="830">
        <v>2030</v>
      </c>
      <c r="H396" s="830">
        <v>5</v>
      </c>
      <c r="I396" s="830">
        <v>2035</v>
      </c>
      <c r="J396" s="830">
        <v>60</v>
      </c>
      <c r="K396" s="843">
        <v>9565.469089625276</v>
      </c>
      <c r="L396" s="843">
        <v>9.7419216719999984</v>
      </c>
      <c r="M396" s="844">
        <v>0</v>
      </c>
      <c r="N396" s="844">
        <v>0</v>
      </c>
      <c r="O396" s="845">
        <v>97.419216720000009</v>
      </c>
      <c r="P396" s="844">
        <v>0</v>
      </c>
      <c r="Q396" s="845">
        <v>17</v>
      </c>
      <c r="R396" s="829">
        <v>9180</v>
      </c>
      <c r="S396" s="836">
        <v>0.37169297166632898</v>
      </c>
      <c r="T396" s="836">
        <v>0.02</v>
      </c>
      <c r="U396" s="846">
        <v>0.05</v>
      </c>
      <c r="V396" s="847">
        <v>720</v>
      </c>
      <c r="W396" s="848">
        <v>0</v>
      </c>
      <c r="X396" s="848">
        <v>0</v>
      </c>
      <c r="Y396" s="849">
        <v>0</v>
      </c>
      <c r="Z396" s="850">
        <v>0</v>
      </c>
      <c r="AD396" s="952" t="s">
        <v>68</v>
      </c>
      <c r="AE396" s="947">
        <v>6130</v>
      </c>
      <c r="AF396" s="923">
        <v>9565.469089625276</v>
      </c>
      <c r="AG396" s="923">
        <v>17</v>
      </c>
      <c r="AH396" s="948">
        <v>3.5450000000000002E-2</v>
      </c>
      <c r="AI396" s="937">
        <v>339.69852922721606</v>
      </c>
      <c r="AJ396" s="937">
        <v>97.419216720000009</v>
      </c>
      <c r="AK396" s="792">
        <v>9.424209404023759E-2</v>
      </c>
      <c r="AL396" s="923">
        <v>9.1809909834525261</v>
      </c>
      <c r="AM396" s="923">
        <v>0</v>
      </c>
      <c r="AN396" s="937">
        <v>106.60020770345254</v>
      </c>
      <c r="AO396" s="937">
        <v>446.29873693066861</v>
      </c>
      <c r="AP396" s="792">
        <v>0.92999999999999994</v>
      </c>
      <c r="AQ396" s="937">
        <v>54.782090751051783</v>
      </c>
      <c r="AR396" s="886">
        <v>0</v>
      </c>
      <c r="AS396" s="923">
        <v>0</v>
      </c>
      <c r="AT396" s="923">
        <v>0</v>
      </c>
      <c r="AU396" s="949">
        <v>9.7419216719999984</v>
      </c>
      <c r="AV396" s="944">
        <v>0</v>
      </c>
      <c r="AW396" s="923">
        <v>0</v>
      </c>
      <c r="AX396" s="23">
        <v>0</v>
      </c>
      <c r="AY396" s="937">
        <v>64.524012423051786</v>
      </c>
      <c r="AZ396" s="923">
        <v>-22.714082333249404</v>
      </c>
      <c r="BA396" s="950">
        <v>41.809930089802378</v>
      </c>
      <c r="BB396" s="951">
        <v>289.19030744548064</v>
      </c>
      <c r="BL396" s="887"/>
      <c r="BN396" s="945"/>
    </row>
    <row r="397" spans="3:69">
      <c r="C397" s="826" t="s">
        <v>29</v>
      </c>
      <c r="D397" s="827" t="s">
        <v>140</v>
      </c>
      <c r="E397" s="827" t="s">
        <v>19</v>
      </c>
      <c r="F397" s="852">
        <v>600</v>
      </c>
      <c r="G397" s="853">
        <v>2030</v>
      </c>
      <c r="H397" s="854">
        <v>4</v>
      </c>
      <c r="I397" s="855">
        <v>2034</v>
      </c>
      <c r="J397" s="853">
        <v>60</v>
      </c>
      <c r="K397" s="856">
        <v>6368.2283005728714</v>
      </c>
      <c r="L397" s="856">
        <v>8.7390767939999989</v>
      </c>
      <c r="M397" s="857">
        <v>0</v>
      </c>
      <c r="N397" s="857">
        <v>0</v>
      </c>
      <c r="O397" s="858">
        <v>84.52549685999999</v>
      </c>
      <c r="P397" s="857">
        <v>0</v>
      </c>
      <c r="Q397" s="858">
        <v>12</v>
      </c>
      <c r="R397" s="852">
        <v>9180</v>
      </c>
      <c r="S397" s="859">
        <v>0.37169297166632898</v>
      </c>
      <c r="T397" s="859">
        <v>0.02</v>
      </c>
      <c r="U397" s="860">
        <v>0.05</v>
      </c>
      <c r="V397" s="861">
        <v>720</v>
      </c>
      <c r="W397" s="862">
        <v>0</v>
      </c>
      <c r="X397" s="862">
        <v>0</v>
      </c>
      <c r="Y397" s="863">
        <v>0</v>
      </c>
      <c r="Z397" s="696">
        <v>0</v>
      </c>
      <c r="AD397" s="946" t="s">
        <v>140</v>
      </c>
      <c r="AE397" s="947" t="s">
        <v>19</v>
      </c>
      <c r="AF397" s="923">
        <v>6368.2283005728714</v>
      </c>
      <c r="AG397" s="923">
        <v>12</v>
      </c>
      <c r="AH397" s="948">
        <v>3.5450000000000002E-2</v>
      </c>
      <c r="AI397" s="937">
        <v>226.17909325530832</v>
      </c>
      <c r="AJ397" s="937">
        <v>84.52549685999999</v>
      </c>
      <c r="AK397" s="792">
        <v>9.424209404023759E-2</v>
      </c>
      <c r="AL397" s="923">
        <v>7.9658598238779259</v>
      </c>
      <c r="AM397" s="923">
        <v>0</v>
      </c>
      <c r="AN397" s="937">
        <v>92.49135668387791</v>
      </c>
      <c r="AO397" s="937">
        <v>318.67044993918626</v>
      </c>
      <c r="AP397" s="792">
        <v>0.92999999999999994</v>
      </c>
      <c r="AQ397" s="937">
        <v>39.116027144300375</v>
      </c>
      <c r="AR397" s="886">
        <v>0</v>
      </c>
      <c r="AS397" s="923">
        <v>0</v>
      </c>
      <c r="AT397" s="923">
        <v>0</v>
      </c>
      <c r="AU397" s="949">
        <v>8.7390767939999989</v>
      </c>
      <c r="AV397" s="944">
        <v>0</v>
      </c>
      <c r="AW397" s="923">
        <v>0</v>
      </c>
      <c r="AX397" s="23">
        <v>0</v>
      </c>
      <c r="AY397" s="937">
        <v>47.855103938300374</v>
      </c>
      <c r="AZ397" s="923">
        <v>-22.714082333249404</v>
      </c>
      <c r="BA397" s="950">
        <v>25.14102160505097</v>
      </c>
      <c r="BB397" s="951">
        <v>167.41580327861971</v>
      </c>
      <c r="BL397" s="887"/>
      <c r="BN397" s="945"/>
    </row>
    <row r="398" spans="3:69">
      <c r="C398" s="841" t="s">
        <v>234</v>
      </c>
      <c r="D398" s="842" t="s">
        <v>64</v>
      </c>
      <c r="E398" s="842">
        <v>19</v>
      </c>
      <c r="F398" s="829">
        <v>600</v>
      </c>
      <c r="G398" s="830">
        <v>2030</v>
      </c>
      <c r="H398" s="830">
        <v>4</v>
      </c>
      <c r="I398" s="830">
        <v>2034</v>
      </c>
      <c r="J398" s="830">
        <v>60</v>
      </c>
      <c r="K398" s="843">
        <v>6941.3688476244306</v>
      </c>
      <c r="L398" s="843">
        <v>8.7390767939999989</v>
      </c>
      <c r="M398" s="844">
        <v>0</v>
      </c>
      <c r="N398" s="844">
        <v>0</v>
      </c>
      <c r="O398" s="845">
        <v>84.52549685999999</v>
      </c>
      <c r="P398" s="844">
        <v>0</v>
      </c>
      <c r="Q398" s="845">
        <v>12</v>
      </c>
      <c r="R398" s="829">
        <v>9180</v>
      </c>
      <c r="S398" s="836">
        <v>0.37169297166632898</v>
      </c>
      <c r="T398" s="836">
        <v>0.02</v>
      </c>
      <c r="U398" s="846">
        <v>0.05</v>
      </c>
      <c r="V398" s="847">
        <v>720</v>
      </c>
      <c r="W398" s="848">
        <v>0</v>
      </c>
      <c r="X398" s="848">
        <v>0</v>
      </c>
      <c r="Y398" s="849">
        <v>0</v>
      </c>
      <c r="Z398" s="850">
        <v>0</v>
      </c>
      <c r="AD398" s="952" t="s">
        <v>64</v>
      </c>
      <c r="AE398" s="947">
        <v>19</v>
      </c>
      <c r="AF398" s="923">
        <v>6941.3688476244306</v>
      </c>
      <c r="AG398" s="923">
        <v>12</v>
      </c>
      <c r="AH398" s="948">
        <v>3.5450000000000002E-2</v>
      </c>
      <c r="AI398" s="937">
        <v>246.49692564828609</v>
      </c>
      <c r="AJ398" s="937">
        <v>84.52549685999999</v>
      </c>
      <c r="AK398" s="792">
        <v>9.424209404023759E-2</v>
      </c>
      <c r="AL398" s="923">
        <v>7.9658598238779259</v>
      </c>
      <c r="AM398" s="923">
        <v>0</v>
      </c>
      <c r="AN398" s="937">
        <v>92.49135668387791</v>
      </c>
      <c r="AO398" s="937">
        <v>338.98828233216398</v>
      </c>
      <c r="AP398" s="792">
        <v>0.92999999999999994</v>
      </c>
      <c r="AQ398" s="937">
        <v>41.609991939431929</v>
      </c>
      <c r="AR398" s="886">
        <v>0</v>
      </c>
      <c r="AS398" s="923">
        <v>0</v>
      </c>
      <c r="AT398" s="923">
        <v>0</v>
      </c>
      <c r="AU398" s="949">
        <v>8.7390767939999989</v>
      </c>
      <c r="AV398" s="944">
        <v>0</v>
      </c>
      <c r="AW398" s="923">
        <v>0</v>
      </c>
      <c r="AX398" s="23">
        <v>0</v>
      </c>
      <c r="AY398" s="937">
        <v>50.349068733431928</v>
      </c>
      <c r="AZ398" s="923">
        <v>-22.714082333249404</v>
      </c>
      <c r="BA398" s="950">
        <v>27.634986400182523</v>
      </c>
      <c r="BB398" s="951">
        <v>186.05977841751513</v>
      </c>
      <c r="BL398" s="887"/>
      <c r="BN398" s="945"/>
    </row>
    <row r="399" spans="3:69">
      <c r="C399" s="841" t="s">
        <v>235</v>
      </c>
      <c r="D399" s="842" t="s">
        <v>65</v>
      </c>
      <c r="E399" s="842">
        <v>497</v>
      </c>
      <c r="F399" s="829">
        <v>600</v>
      </c>
      <c r="G399" s="830">
        <v>2030</v>
      </c>
      <c r="H399" s="830">
        <v>4</v>
      </c>
      <c r="I399" s="830">
        <v>2034</v>
      </c>
      <c r="J399" s="830">
        <v>60</v>
      </c>
      <c r="K399" s="843">
        <v>7387.14482866453</v>
      </c>
      <c r="L399" s="843">
        <v>8.7390767939999989</v>
      </c>
      <c r="M399" s="844">
        <v>0</v>
      </c>
      <c r="N399" s="844">
        <v>0</v>
      </c>
      <c r="O399" s="845">
        <v>84.52549685999999</v>
      </c>
      <c r="P399" s="844">
        <v>0</v>
      </c>
      <c r="Q399" s="845">
        <v>12</v>
      </c>
      <c r="R399" s="829">
        <v>9180</v>
      </c>
      <c r="S399" s="836">
        <v>0.37169297166632898</v>
      </c>
      <c r="T399" s="836">
        <v>0.02</v>
      </c>
      <c r="U399" s="846">
        <v>0.05</v>
      </c>
      <c r="V399" s="847">
        <v>720</v>
      </c>
      <c r="W399" s="848">
        <v>0</v>
      </c>
      <c r="X399" s="848">
        <v>0</v>
      </c>
      <c r="Y399" s="849">
        <v>0</v>
      </c>
      <c r="Z399" s="850">
        <v>0</v>
      </c>
      <c r="AD399" s="952" t="s">
        <v>65</v>
      </c>
      <c r="AE399" s="947">
        <v>497</v>
      </c>
      <c r="AF399" s="923">
        <v>7387.14482866453</v>
      </c>
      <c r="AG399" s="923">
        <v>12</v>
      </c>
      <c r="AH399" s="948">
        <v>3.5450000000000002E-2</v>
      </c>
      <c r="AI399" s="937">
        <v>262.2996841761576</v>
      </c>
      <c r="AJ399" s="937">
        <v>84.52549685999999</v>
      </c>
      <c r="AK399" s="792">
        <v>9.424209404023759E-2</v>
      </c>
      <c r="AL399" s="923">
        <v>7.9658598238779259</v>
      </c>
      <c r="AM399" s="923">
        <v>0</v>
      </c>
      <c r="AN399" s="937">
        <v>92.49135668387791</v>
      </c>
      <c r="AO399" s="937">
        <v>354.79104086003554</v>
      </c>
      <c r="AP399" s="792">
        <v>0.92999999999999994</v>
      </c>
      <c r="AQ399" s="937">
        <v>43.549742335645355</v>
      </c>
      <c r="AR399" s="886">
        <v>0</v>
      </c>
      <c r="AS399" s="923">
        <v>0</v>
      </c>
      <c r="AT399" s="923">
        <v>0</v>
      </c>
      <c r="AU399" s="949">
        <v>8.7390767939999989</v>
      </c>
      <c r="AV399" s="944">
        <v>0</v>
      </c>
      <c r="AW399" s="923">
        <v>0</v>
      </c>
      <c r="AX399" s="23">
        <v>0</v>
      </c>
      <c r="AY399" s="937">
        <v>52.288819129645354</v>
      </c>
      <c r="AZ399" s="923">
        <v>-22.714082333249404</v>
      </c>
      <c r="BA399" s="950">
        <v>29.57473679639595</v>
      </c>
      <c r="BB399" s="951">
        <v>200.67103877673816</v>
      </c>
      <c r="BL399" s="887"/>
      <c r="BN399" s="945"/>
    </row>
    <row r="400" spans="3:69">
      <c r="C400" s="841" t="s">
        <v>236</v>
      </c>
      <c r="D400" s="842" t="s">
        <v>56</v>
      </c>
      <c r="E400" s="842">
        <v>2353</v>
      </c>
      <c r="F400" s="829">
        <v>600</v>
      </c>
      <c r="G400" s="830">
        <v>2030</v>
      </c>
      <c r="H400" s="830">
        <v>4</v>
      </c>
      <c r="I400" s="830">
        <v>2034</v>
      </c>
      <c r="J400" s="830">
        <v>60</v>
      </c>
      <c r="K400" s="843">
        <v>6622.9574325957865</v>
      </c>
      <c r="L400" s="843">
        <v>8.7390767939999989</v>
      </c>
      <c r="M400" s="844">
        <v>0</v>
      </c>
      <c r="N400" s="844">
        <v>0</v>
      </c>
      <c r="O400" s="845">
        <v>84.52549685999999</v>
      </c>
      <c r="P400" s="844">
        <v>0</v>
      </c>
      <c r="Q400" s="845">
        <v>12</v>
      </c>
      <c r="R400" s="829">
        <v>9180</v>
      </c>
      <c r="S400" s="836">
        <v>0.37169297166632898</v>
      </c>
      <c r="T400" s="836">
        <v>0.02</v>
      </c>
      <c r="U400" s="846">
        <v>0.05</v>
      </c>
      <c r="V400" s="847">
        <v>720</v>
      </c>
      <c r="W400" s="848">
        <v>0</v>
      </c>
      <c r="X400" s="848">
        <v>0</v>
      </c>
      <c r="Y400" s="849">
        <v>0</v>
      </c>
      <c r="Z400" s="850">
        <v>0</v>
      </c>
      <c r="AD400" s="952" t="s">
        <v>56</v>
      </c>
      <c r="AE400" s="947">
        <v>2353</v>
      </c>
      <c r="AF400" s="923">
        <v>6622.9574325957865</v>
      </c>
      <c r="AG400" s="923">
        <v>12</v>
      </c>
      <c r="AH400" s="948">
        <v>3.5450000000000002E-2</v>
      </c>
      <c r="AI400" s="937">
        <v>235.20924098552064</v>
      </c>
      <c r="AJ400" s="937">
        <v>84.52549685999999</v>
      </c>
      <c r="AK400" s="792">
        <v>9.424209404023759E-2</v>
      </c>
      <c r="AL400" s="923">
        <v>7.9658598238779259</v>
      </c>
      <c r="AM400" s="923">
        <v>0</v>
      </c>
      <c r="AN400" s="937">
        <v>92.49135668387791</v>
      </c>
      <c r="AO400" s="937">
        <v>327.70059766939858</v>
      </c>
      <c r="AP400" s="792">
        <v>0.92999999999999994</v>
      </c>
      <c r="AQ400" s="937">
        <v>40.224455942136615</v>
      </c>
      <c r="AR400" s="886">
        <v>0</v>
      </c>
      <c r="AS400" s="923">
        <v>0</v>
      </c>
      <c r="AT400" s="923">
        <v>0</v>
      </c>
      <c r="AU400" s="949">
        <v>8.7390767939999989</v>
      </c>
      <c r="AV400" s="944">
        <v>0</v>
      </c>
      <c r="AW400" s="923">
        <v>0</v>
      </c>
      <c r="AX400" s="23">
        <v>0</v>
      </c>
      <c r="AY400" s="937">
        <v>48.963532736136614</v>
      </c>
      <c r="AZ400" s="923">
        <v>-22.714082333249404</v>
      </c>
      <c r="BA400" s="950">
        <v>26.249450402887209</v>
      </c>
      <c r="BB400" s="951">
        <v>175.68096305213817</v>
      </c>
      <c r="BL400" s="887"/>
      <c r="BN400" s="945"/>
    </row>
    <row r="401" spans="3:66">
      <c r="C401" s="841" t="s">
        <v>237</v>
      </c>
      <c r="D401" s="842" t="s">
        <v>66</v>
      </c>
      <c r="E401" s="842">
        <v>2814</v>
      </c>
      <c r="F401" s="829">
        <v>600</v>
      </c>
      <c r="G401" s="830">
        <v>2030</v>
      </c>
      <c r="H401" s="830">
        <v>4</v>
      </c>
      <c r="I401" s="830">
        <v>2034</v>
      </c>
      <c r="J401" s="830">
        <v>60</v>
      </c>
      <c r="K401" s="843">
        <v>6495.5928665843285</v>
      </c>
      <c r="L401" s="843">
        <v>8.7390767939999989</v>
      </c>
      <c r="M401" s="844">
        <v>0</v>
      </c>
      <c r="N401" s="844">
        <v>0</v>
      </c>
      <c r="O401" s="845">
        <v>84.52549685999999</v>
      </c>
      <c r="P401" s="844">
        <v>0</v>
      </c>
      <c r="Q401" s="845">
        <v>12</v>
      </c>
      <c r="R401" s="829">
        <v>9180</v>
      </c>
      <c r="S401" s="836">
        <v>0.37169297166632898</v>
      </c>
      <c r="T401" s="836">
        <v>0.02</v>
      </c>
      <c r="U401" s="846">
        <v>0.05</v>
      </c>
      <c r="V401" s="847">
        <v>720</v>
      </c>
      <c r="W401" s="848">
        <v>0</v>
      </c>
      <c r="X401" s="848">
        <v>0</v>
      </c>
      <c r="Y401" s="849">
        <v>0</v>
      </c>
      <c r="Z401" s="850">
        <v>0</v>
      </c>
      <c r="AD401" s="952" t="s">
        <v>66</v>
      </c>
      <c r="AE401" s="947">
        <v>2814</v>
      </c>
      <c r="AF401" s="923">
        <v>6495.5928665843285</v>
      </c>
      <c r="AG401" s="923">
        <v>12</v>
      </c>
      <c r="AH401" s="948">
        <v>3.5450000000000002E-2</v>
      </c>
      <c r="AI401" s="937">
        <v>230.69416712041445</v>
      </c>
      <c r="AJ401" s="937">
        <v>84.52549685999999</v>
      </c>
      <c r="AK401" s="792">
        <v>9.424209404023759E-2</v>
      </c>
      <c r="AL401" s="923">
        <v>7.9658598238779259</v>
      </c>
      <c r="AM401" s="923">
        <v>0</v>
      </c>
      <c r="AN401" s="937">
        <v>92.49135668387791</v>
      </c>
      <c r="AO401" s="937">
        <v>323.18552380429236</v>
      </c>
      <c r="AP401" s="792">
        <v>0.92999999999999994</v>
      </c>
      <c r="AQ401" s="937">
        <v>39.670241543218495</v>
      </c>
      <c r="AR401" s="886">
        <v>0</v>
      </c>
      <c r="AS401" s="923">
        <v>0</v>
      </c>
      <c r="AT401" s="923">
        <v>0</v>
      </c>
      <c r="AU401" s="949">
        <v>8.7390767939999989</v>
      </c>
      <c r="AV401" s="944">
        <v>0</v>
      </c>
      <c r="AW401" s="923">
        <v>0</v>
      </c>
      <c r="AX401" s="23">
        <v>0</v>
      </c>
      <c r="AY401" s="937">
        <v>48.409318337218494</v>
      </c>
      <c r="AZ401" s="923">
        <v>-22.714082333249404</v>
      </c>
      <c r="BA401" s="950">
        <v>25.695236003969089</v>
      </c>
      <c r="BB401" s="951">
        <v>171.5440041805557</v>
      </c>
      <c r="BL401" s="887"/>
      <c r="BN401" s="945"/>
    </row>
    <row r="402" spans="3:66">
      <c r="C402" s="841" t="s">
        <v>61</v>
      </c>
      <c r="D402" s="842" t="s">
        <v>67</v>
      </c>
      <c r="E402" s="842">
        <v>4225</v>
      </c>
      <c r="F402" s="829">
        <v>600</v>
      </c>
      <c r="G402" s="830">
        <v>2030</v>
      </c>
      <c r="H402" s="830">
        <v>4</v>
      </c>
      <c r="I402" s="830">
        <v>2034</v>
      </c>
      <c r="J402" s="830">
        <v>60</v>
      </c>
      <c r="K402" s="843">
        <v>6495.5928665843285</v>
      </c>
      <c r="L402" s="843">
        <v>8.7390767939999989</v>
      </c>
      <c r="M402" s="844">
        <v>0</v>
      </c>
      <c r="N402" s="844">
        <v>0</v>
      </c>
      <c r="O402" s="845">
        <v>84.52549685999999</v>
      </c>
      <c r="P402" s="844">
        <v>0</v>
      </c>
      <c r="Q402" s="845">
        <v>12</v>
      </c>
      <c r="R402" s="829">
        <v>9180</v>
      </c>
      <c r="S402" s="836">
        <v>0.37169297166632898</v>
      </c>
      <c r="T402" s="836">
        <v>0.02</v>
      </c>
      <c r="U402" s="846">
        <v>0.05</v>
      </c>
      <c r="V402" s="847">
        <v>720</v>
      </c>
      <c r="W402" s="848">
        <v>0</v>
      </c>
      <c r="X402" s="848">
        <v>0</v>
      </c>
      <c r="Y402" s="849">
        <v>0</v>
      </c>
      <c r="Z402" s="850">
        <v>0</v>
      </c>
      <c r="AD402" s="952" t="s">
        <v>67</v>
      </c>
      <c r="AE402" s="947">
        <v>4225</v>
      </c>
      <c r="AF402" s="923">
        <v>6495.5928665843285</v>
      </c>
      <c r="AG402" s="923">
        <v>12</v>
      </c>
      <c r="AH402" s="948">
        <v>3.5450000000000002E-2</v>
      </c>
      <c r="AI402" s="937">
        <v>230.69416712041445</v>
      </c>
      <c r="AJ402" s="937">
        <v>84.52549685999999</v>
      </c>
      <c r="AK402" s="792">
        <v>9.424209404023759E-2</v>
      </c>
      <c r="AL402" s="923">
        <v>7.9658598238779259</v>
      </c>
      <c r="AM402" s="923">
        <v>0</v>
      </c>
      <c r="AN402" s="937">
        <v>92.49135668387791</v>
      </c>
      <c r="AO402" s="937">
        <v>323.18552380429236</v>
      </c>
      <c r="AP402" s="792">
        <v>0.92999999999999994</v>
      </c>
      <c r="AQ402" s="937">
        <v>39.670241543218495</v>
      </c>
      <c r="AR402" s="886">
        <v>0</v>
      </c>
      <c r="AS402" s="923">
        <v>0</v>
      </c>
      <c r="AT402" s="923">
        <v>0</v>
      </c>
      <c r="AU402" s="949">
        <v>8.7390767939999989</v>
      </c>
      <c r="AV402" s="944">
        <v>0</v>
      </c>
      <c r="AW402" s="923">
        <v>0</v>
      </c>
      <c r="AX402" s="23">
        <v>0</v>
      </c>
      <c r="AY402" s="937">
        <v>48.409318337218494</v>
      </c>
      <c r="AZ402" s="923">
        <v>-24.88937857511447</v>
      </c>
      <c r="BA402" s="950">
        <v>23.519939762104023</v>
      </c>
      <c r="BB402" s="951">
        <v>157.02150563059857</v>
      </c>
      <c r="BL402" s="887"/>
      <c r="BN402" s="945"/>
    </row>
    <row r="403" spans="3:66">
      <c r="C403" s="841" t="s">
        <v>238</v>
      </c>
      <c r="D403" s="842" t="s">
        <v>68</v>
      </c>
      <c r="E403" s="842">
        <v>6130</v>
      </c>
      <c r="F403" s="829">
        <v>600</v>
      </c>
      <c r="G403" s="830">
        <v>2030</v>
      </c>
      <c r="H403" s="830">
        <v>4</v>
      </c>
      <c r="I403" s="830">
        <v>2034</v>
      </c>
      <c r="J403" s="830">
        <v>60</v>
      </c>
      <c r="K403" s="843">
        <v>6304.5460175671424</v>
      </c>
      <c r="L403" s="843">
        <v>8.7390767939999989</v>
      </c>
      <c r="M403" s="844">
        <v>0</v>
      </c>
      <c r="N403" s="844">
        <v>0</v>
      </c>
      <c r="O403" s="845">
        <v>84.52549685999999</v>
      </c>
      <c r="P403" s="844">
        <v>0</v>
      </c>
      <c r="Q403" s="845">
        <v>12</v>
      </c>
      <c r="R403" s="829">
        <v>9180</v>
      </c>
      <c r="S403" s="836">
        <v>0.37169297166632898</v>
      </c>
      <c r="T403" s="836">
        <v>0.02</v>
      </c>
      <c r="U403" s="846">
        <v>0.05</v>
      </c>
      <c r="V403" s="847">
        <v>720</v>
      </c>
      <c r="W403" s="848">
        <v>0</v>
      </c>
      <c r="X403" s="848">
        <v>0</v>
      </c>
      <c r="Y403" s="849">
        <v>0</v>
      </c>
      <c r="Z403" s="850">
        <v>0</v>
      </c>
      <c r="AD403" s="952" t="s">
        <v>68</v>
      </c>
      <c r="AE403" s="947">
        <v>6130</v>
      </c>
      <c r="AF403" s="923">
        <v>6304.5460175671424</v>
      </c>
      <c r="AG403" s="923">
        <v>12</v>
      </c>
      <c r="AH403" s="948">
        <v>3.5450000000000002E-2</v>
      </c>
      <c r="AI403" s="937">
        <v>223.92155632275521</v>
      </c>
      <c r="AJ403" s="937">
        <v>84.52549685999999</v>
      </c>
      <c r="AK403" s="792">
        <v>9.424209404023759E-2</v>
      </c>
      <c r="AL403" s="923">
        <v>7.9658598238779259</v>
      </c>
      <c r="AM403" s="923">
        <v>0</v>
      </c>
      <c r="AN403" s="937">
        <v>92.49135668387791</v>
      </c>
      <c r="AO403" s="937">
        <v>316.41291300663312</v>
      </c>
      <c r="AP403" s="792">
        <v>0.92999999999999994</v>
      </c>
      <c r="AQ403" s="937">
        <v>38.838919944841301</v>
      </c>
      <c r="AR403" s="886">
        <v>0</v>
      </c>
      <c r="AS403" s="923">
        <v>0</v>
      </c>
      <c r="AT403" s="923">
        <v>0</v>
      </c>
      <c r="AU403" s="949">
        <v>8.7390767939999989</v>
      </c>
      <c r="AV403" s="944">
        <v>0</v>
      </c>
      <c r="AW403" s="923">
        <v>0</v>
      </c>
      <c r="AX403" s="23">
        <v>0</v>
      </c>
      <c r="AY403" s="937">
        <v>47.5779967388413</v>
      </c>
      <c r="AZ403" s="923">
        <v>-24.88937857511447</v>
      </c>
      <c r="BA403" s="950">
        <v>22.688618163726829</v>
      </c>
      <c r="BB403" s="951">
        <v>150.88848327696212</v>
      </c>
      <c r="BL403" s="887"/>
      <c r="BN403" s="945"/>
    </row>
    <row r="404" spans="3:66">
      <c r="C404" s="826" t="s">
        <v>29</v>
      </c>
      <c r="D404" s="827" t="s">
        <v>141</v>
      </c>
      <c r="E404" s="827" t="s">
        <v>19</v>
      </c>
      <c r="F404" s="852">
        <v>750</v>
      </c>
      <c r="G404" s="853">
        <v>2030</v>
      </c>
      <c r="H404" s="854">
        <v>5</v>
      </c>
      <c r="I404" s="855">
        <v>2035</v>
      </c>
      <c r="J404" s="853">
        <v>60</v>
      </c>
      <c r="K404" s="856">
        <v>10628.298988472528</v>
      </c>
      <c r="L404" s="856">
        <v>10.716113839199998</v>
      </c>
      <c r="M404" s="857">
        <v>0</v>
      </c>
      <c r="N404" s="857">
        <v>0</v>
      </c>
      <c r="O404" s="858">
        <v>107.16113839200001</v>
      </c>
      <c r="P404" s="857">
        <v>0</v>
      </c>
      <c r="Q404" s="858">
        <v>17</v>
      </c>
      <c r="R404" s="852">
        <v>12626.464646464647</v>
      </c>
      <c r="S404" s="859">
        <v>0.37169297166632898</v>
      </c>
      <c r="T404" s="859">
        <v>0.02</v>
      </c>
      <c r="U404" s="860">
        <v>0.05</v>
      </c>
      <c r="V404" s="861">
        <v>720</v>
      </c>
      <c r="W404" s="862">
        <v>0</v>
      </c>
      <c r="X404" s="862">
        <v>0</v>
      </c>
      <c r="Y404" s="863">
        <v>0</v>
      </c>
      <c r="Z404" s="696">
        <v>0</v>
      </c>
      <c r="AD404" s="946" t="s">
        <v>141</v>
      </c>
      <c r="AE404" s="947" t="s">
        <v>19</v>
      </c>
      <c r="AF404" s="923">
        <v>10628.298988472528</v>
      </c>
      <c r="AG404" s="923">
        <v>17</v>
      </c>
      <c r="AH404" s="948">
        <v>3.5450000000000002E-2</v>
      </c>
      <c r="AI404" s="937">
        <v>377.37584914135118</v>
      </c>
      <c r="AJ404" s="937">
        <v>107.16113839200001</v>
      </c>
      <c r="AK404" s="792">
        <v>9.424209404023759E-2</v>
      </c>
      <c r="AL404" s="923">
        <v>10.09909008179778</v>
      </c>
      <c r="AM404" s="923">
        <v>0</v>
      </c>
      <c r="AN404" s="937">
        <v>117.2602284737978</v>
      </c>
      <c r="AO404" s="937">
        <v>494.63607761514896</v>
      </c>
      <c r="AP404" s="792">
        <v>0.92999999999999994</v>
      </c>
      <c r="AQ404" s="937">
        <v>60.715382434225582</v>
      </c>
      <c r="AR404" s="886">
        <v>0</v>
      </c>
      <c r="AS404" s="923">
        <v>0</v>
      </c>
      <c r="AT404" s="923">
        <v>0</v>
      </c>
      <c r="AU404" s="949">
        <v>10.716113839199998</v>
      </c>
      <c r="AV404" s="944">
        <v>0</v>
      </c>
      <c r="AW404" s="923">
        <v>0</v>
      </c>
      <c r="AX404" s="23">
        <v>0</v>
      </c>
      <c r="AY404" s="937">
        <v>71.43149627342558</v>
      </c>
      <c r="AZ404" s="923">
        <v>-20.662253860134935</v>
      </c>
      <c r="BA404" s="950">
        <v>50.769242413290641</v>
      </c>
      <c r="BB404" s="951">
        <v>351.55778950335645</v>
      </c>
      <c r="BL404" s="887"/>
      <c r="BN404" s="945"/>
    </row>
    <row r="405" spans="3:66">
      <c r="C405" s="841" t="s">
        <v>234</v>
      </c>
      <c r="D405" s="842" t="s">
        <v>64</v>
      </c>
      <c r="E405" s="842">
        <v>19</v>
      </c>
      <c r="F405" s="829">
        <v>750</v>
      </c>
      <c r="G405" s="830">
        <v>2030</v>
      </c>
      <c r="H405" s="830">
        <v>5</v>
      </c>
      <c r="I405" s="830">
        <v>2035</v>
      </c>
      <c r="J405" s="830">
        <v>60</v>
      </c>
      <c r="K405" s="843">
        <v>11584.845897435056</v>
      </c>
      <c r="L405" s="843">
        <v>10.716113839199998</v>
      </c>
      <c r="M405" s="844">
        <v>0</v>
      </c>
      <c r="N405" s="844">
        <v>0</v>
      </c>
      <c r="O405" s="845">
        <v>107.16113839200001</v>
      </c>
      <c r="P405" s="844">
        <v>0</v>
      </c>
      <c r="Q405" s="845">
        <v>17</v>
      </c>
      <c r="R405" s="829">
        <v>12626.464646464647</v>
      </c>
      <c r="S405" s="836">
        <v>0.37169297166632898</v>
      </c>
      <c r="T405" s="836">
        <v>0.02</v>
      </c>
      <c r="U405" s="846">
        <v>0.05</v>
      </c>
      <c r="V405" s="847">
        <v>720</v>
      </c>
      <c r="W405" s="848">
        <v>0</v>
      </c>
      <c r="X405" s="848">
        <v>0</v>
      </c>
      <c r="Y405" s="849">
        <v>0</v>
      </c>
      <c r="Z405" s="850">
        <v>0</v>
      </c>
      <c r="AD405" s="952" t="s">
        <v>64</v>
      </c>
      <c r="AE405" s="947">
        <v>19</v>
      </c>
      <c r="AF405" s="923">
        <v>11584.845897435056</v>
      </c>
      <c r="AG405" s="923">
        <v>17</v>
      </c>
      <c r="AH405" s="948">
        <v>3.5450000000000002E-2</v>
      </c>
      <c r="AI405" s="937">
        <v>411.28543706407277</v>
      </c>
      <c r="AJ405" s="937">
        <v>107.16113839200001</v>
      </c>
      <c r="AK405" s="792">
        <v>9.424209404023759E-2</v>
      </c>
      <c r="AL405" s="923">
        <v>10.09909008179778</v>
      </c>
      <c r="AM405" s="923">
        <v>0</v>
      </c>
      <c r="AN405" s="937">
        <v>117.2602284737978</v>
      </c>
      <c r="AO405" s="937">
        <v>528.5456655378706</v>
      </c>
      <c r="AP405" s="792">
        <v>0.92999999999999994</v>
      </c>
      <c r="AQ405" s="937">
        <v>64.87770235403724</v>
      </c>
      <c r="AR405" s="886">
        <v>0</v>
      </c>
      <c r="AS405" s="923">
        <v>0</v>
      </c>
      <c r="AT405" s="923">
        <v>0</v>
      </c>
      <c r="AU405" s="949">
        <v>10.716113839199998</v>
      </c>
      <c r="AV405" s="944">
        <v>0</v>
      </c>
      <c r="AW405" s="923">
        <v>0</v>
      </c>
      <c r="AX405" s="23">
        <v>0</v>
      </c>
      <c r="AY405" s="937">
        <v>75.593816193237245</v>
      </c>
      <c r="AZ405" s="986">
        <v>-21.287516949551083</v>
      </c>
      <c r="BA405" s="950">
        <v>75.593816193237245</v>
      </c>
      <c r="BB405" s="951">
        <v>528.5456655378706</v>
      </c>
      <c r="BL405" s="887"/>
      <c r="BN405" s="945"/>
    </row>
    <row r="406" spans="3:66">
      <c r="C406" s="841" t="s">
        <v>235</v>
      </c>
      <c r="D406" s="842" t="s">
        <v>65</v>
      </c>
      <c r="E406" s="842">
        <v>497</v>
      </c>
      <c r="F406" s="829">
        <v>750</v>
      </c>
      <c r="G406" s="830">
        <v>2030</v>
      </c>
      <c r="H406" s="830">
        <v>5</v>
      </c>
      <c r="I406" s="830">
        <v>2035</v>
      </c>
      <c r="J406" s="830">
        <v>60</v>
      </c>
      <c r="K406" s="843">
        <v>12328.826826628132</v>
      </c>
      <c r="L406" s="843">
        <v>10.716113839199998</v>
      </c>
      <c r="M406" s="844">
        <v>0</v>
      </c>
      <c r="N406" s="844">
        <v>0</v>
      </c>
      <c r="O406" s="845">
        <v>107.16113839200001</v>
      </c>
      <c r="P406" s="844">
        <v>0</v>
      </c>
      <c r="Q406" s="845">
        <v>17</v>
      </c>
      <c r="R406" s="829">
        <v>12626.464646464647</v>
      </c>
      <c r="S406" s="836">
        <v>0.37169297166632898</v>
      </c>
      <c r="T406" s="836">
        <v>0.02</v>
      </c>
      <c r="U406" s="846">
        <v>0.05</v>
      </c>
      <c r="V406" s="847">
        <v>720</v>
      </c>
      <c r="W406" s="848">
        <v>0</v>
      </c>
      <c r="X406" s="848">
        <v>0</v>
      </c>
      <c r="Y406" s="849">
        <v>0</v>
      </c>
      <c r="Z406" s="850">
        <v>0</v>
      </c>
      <c r="AD406" s="952" t="s">
        <v>65</v>
      </c>
      <c r="AE406" s="947">
        <v>497</v>
      </c>
      <c r="AF406" s="923">
        <v>12328.826826628132</v>
      </c>
      <c r="AG406" s="923">
        <v>17</v>
      </c>
      <c r="AH406" s="948">
        <v>3.5450000000000002E-2</v>
      </c>
      <c r="AI406" s="937">
        <v>437.65956100396733</v>
      </c>
      <c r="AJ406" s="937">
        <v>107.16113839200001</v>
      </c>
      <c r="AK406" s="792">
        <v>9.424209404023759E-2</v>
      </c>
      <c r="AL406" s="923">
        <v>10.09909008179778</v>
      </c>
      <c r="AM406" s="923">
        <v>0</v>
      </c>
      <c r="AN406" s="937">
        <v>117.2602284737978</v>
      </c>
      <c r="AO406" s="937">
        <v>554.91978947776511</v>
      </c>
      <c r="AP406" s="792">
        <v>0.92999999999999994</v>
      </c>
      <c r="AQ406" s="937">
        <v>68.115062291668522</v>
      </c>
      <c r="AR406" s="886">
        <v>0</v>
      </c>
      <c r="AS406" s="923">
        <v>0</v>
      </c>
      <c r="AT406" s="923">
        <v>0</v>
      </c>
      <c r="AU406" s="949">
        <v>10.716113839199998</v>
      </c>
      <c r="AV406" s="944">
        <v>0</v>
      </c>
      <c r="AW406" s="923">
        <v>0</v>
      </c>
      <c r="AX406" s="23">
        <v>0</v>
      </c>
      <c r="AY406" s="937">
        <v>78.831176130868528</v>
      </c>
      <c r="AZ406" s="986">
        <v>-22.654605194017666</v>
      </c>
      <c r="BA406" s="950">
        <v>78.831176130868528</v>
      </c>
      <c r="BB406" s="951">
        <v>554.91978947776511</v>
      </c>
      <c r="BL406" s="887"/>
      <c r="BN406" s="945"/>
    </row>
    <row r="407" spans="3:66">
      <c r="C407" s="841" t="s">
        <v>236</v>
      </c>
      <c r="D407" s="842" t="s">
        <v>56</v>
      </c>
      <c r="E407" s="842">
        <v>2353</v>
      </c>
      <c r="F407" s="829">
        <v>750</v>
      </c>
      <c r="G407" s="830">
        <v>2030</v>
      </c>
      <c r="H407" s="830">
        <v>5</v>
      </c>
      <c r="I407" s="830">
        <v>2035</v>
      </c>
      <c r="J407" s="830">
        <v>60</v>
      </c>
      <c r="K407" s="843">
        <v>11053.43094801143</v>
      </c>
      <c r="L407" s="843">
        <v>10.716113839199998</v>
      </c>
      <c r="M407" s="844">
        <v>0</v>
      </c>
      <c r="N407" s="844">
        <v>0</v>
      </c>
      <c r="O407" s="845">
        <v>107.16113839200001</v>
      </c>
      <c r="P407" s="844">
        <v>0</v>
      </c>
      <c r="Q407" s="845">
        <v>17</v>
      </c>
      <c r="R407" s="829">
        <v>12626.464646464647</v>
      </c>
      <c r="S407" s="836">
        <v>0.37169297166632898</v>
      </c>
      <c r="T407" s="836">
        <v>0.02</v>
      </c>
      <c r="U407" s="846">
        <v>0.05</v>
      </c>
      <c r="V407" s="847">
        <v>720</v>
      </c>
      <c r="W407" s="848">
        <v>0</v>
      </c>
      <c r="X407" s="848">
        <v>0</v>
      </c>
      <c r="Y407" s="849">
        <v>0</v>
      </c>
      <c r="Z407" s="850">
        <v>0</v>
      </c>
      <c r="AD407" s="952" t="s">
        <v>56</v>
      </c>
      <c r="AE407" s="947">
        <v>2353</v>
      </c>
      <c r="AF407" s="923">
        <v>11053.43094801143</v>
      </c>
      <c r="AG407" s="923">
        <v>17</v>
      </c>
      <c r="AH407" s="948">
        <v>3.5450000000000002E-2</v>
      </c>
      <c r="AI407" s="937">
        <v>392.44677710700523</v>
      </c>
      <c r="AJ407" s="937">
        <v>107.16113839200001</v>
      </c>
      <c r="AK407" s="792">
        <v>9.424209404023759E-2</v>
      </c>
      <c r="AL407" s="923">
        <v>10.09909008179778</v>
      </c>
      <c r="AM407" s="923">
        <v>0</v>
      </c>
      <c r="AN407" s="937">
        <v>117.2602284737978</v>
      </c>
      <c r="AO407" s="937">
        <v>509.70700558080301</v>
      </c>
      <c r="AP407" s="792">
        <v>0.92999999999999994</v>
      </c>
      <c r="AQ407" s="937">
        <v>62.565302398586319</v>
      </c>
      <c r="AR407" s="886">
        <v>0</v>
      </c>
      <c r="AS407" s="923">
        <v>0</v>
      </c>
      <c r="AT407" s="923">
        <v>0</v>
      </c>
      <c r="AU407" s="949">
        <v>10.716113839199998</v>
      </c>
      <c r="AV407" s="944">
        <v>0</v>
      </c>
      <c r="AW407" s="923">
        <v>0</v>
      </c>
      <c r="AX407" s="23">
        <v>0</v>
      </c>
      <c r="AY407" s="937">
        <v>73.281416237786317</v>
      </c>
      <c r="AZ407" s="986">
        <v>-20.662253860134935</v>
      </c>
      <c r="BA407" s="950">
        <v>73.281416237786317</v>
      </c>
      <c r="BB407" s="951">
        <v>509.70700558080301</v>
      </c>
      <c r="BL407" s="887"/>
      <c r="BN407" s="945"/>
    </row>
    <row r="408" spans="3:66">
      <c r="C408" s="841" t="s">
        <v>237</v>
      </c>
      <c r="D408" s="842" t="s">
        <v>66</v>
      </c>
      <c r="E408" s="842">
        <v>2814</v>
      </c>
      <c r="F408" s="829">
        <v>750</v>
      </c>
      <c r="G408" s="830">
        <v>2030</v>
      </c>
      <c r="H408" s="830">
        <v>5</v>
      </c>
      <c r="I408" s="830">
        <v>2035</v>
      </c>
      <c r="J408" s="830">
        <v>60</v>
      </c>
      <c r="K408" s="843">
        <v>10840.86496824198</v>
      </c>
      <c r="L408" s="843">
        <v>10.716113839199998</v>
      </c>
      <c r="M408" s="844">
        <v>0</v>
      </c>
      <c r="N408" s="844">
        <v>0</v>
      </c>
      <c r="O408" s="845">
        <v>107.16113839200001</v>
      </c>
      <c r="P408" s="844">
        <v>0</v>
      </c>
      <c r="Q408" s="845">
        <v>17</v>
      </c>
      <c r="R408" s="829">
        <v>12626.464646464647</v>
      </c>
      <c r="S408" s="836">
        <v>0.37169297166632898</v>
      </c>
      <c r="T408" s="836">
        <v>0.02</v>
      </c>
      <c r="U408" s="846">
        <v>0.05</v>
      </c>
      <c r="V408" s="847">
        <v>720</v>
      </c>
      <c r="W408" s="848">
        <v>0</v>
      </c>
      <c r="X408" s="848">
        <v>0</v>
      </c>
      <c r="Y408" s="849">
        <v>0</v>
      </c>
      <c r="Z408" s="850">
        <v>0</v>
      </c>
      <c r="AD408" s="952" t="s">
        <v>66</v>
      </c>
      <c r="AE408" s="947">
        <v>2814</v>
      </c>
      <c r="AF408" s="923">
        <v>10840.86496824198</v>
      </c>
      <c r="AG408" s="923">
        <v>17</v>
      </c>
      <c r="AH408" s="948">
        <v>3.5450000000000002E-2</v>
      </c>
      <c r="AI408" s="937">
        <v>384.91131312417821</v>
      </c>
      <c r="AJ408" s="937">
        <v>107.16113839200001</v>
      </c>
      <c r="AK408" s="792">
        <v>9.424209404023759E-2</v>
      </c>
      <c r="AL408" s="923">
        <v>10.09909008179778</v>
      </c>
      <c r="AM408" s="923">
        <v>0</v>
      </c>
      <c r="AN408" s="937">
        <v>117.2602284737978</v>
      </c>
      <c r="AO408" s="937">
        <v>502.17154159797599</v>
      </c>
      <c r="AP408" s="792">
        <v>0.92999999999999994</v>
      </c>
      <c r="AQ408" s="937">
        <v>61.640342416405957</v>
      </c>
      <c r="AR408" s="886">
        <v>0</v>
      </c>
      <c r="AS408" s="923">
        <v>0</v>
      </c>
      <c r="AT408" s="923">
        <v>0</v>
      </c>
      <c r="AU408" s="949">
        <v>10.716113839199998</v>
      </c>
      <c r="AV408" s="944">
        <v>0</v>
      </c>
      <c r="AW408" s="923">
        <v>0</v>
      </c>
      <c r="AX408" s="23">
        <v>0</v>
      </c>
      <c r="AY408" s="937">
        <v>72.356456255605963</v>
      </c>
      <c r="AZ408" s="923">
        <v>-20.662253860134935</v>
      </c>
      <c r="BA408" s="950">
        <v>51.694202395471024</v>
      </c>
      <c r="BB408" s="951">
        <v>358.7704353141288</v>
      </c>
      <c r="BL408" s="887"/>
      <c r="BN408" s="945"/>
    </row>
    <row r="409" spans="3:66">
      <c r="C409" s="841" t="s">
        <v>61</v>
      </c>
      <c r="D409" s="842" t="s">
        <v>67</v>
      </c>
      <c r="E409" s="842">
        <v>4225</v>
      </c>
      <c r="F409" s="829">
        <v>750</v>
      </c>
      <c r="G409" s="830">
        <v>2030</v>
      </c>
      <c r="H409" s="830">
        <v>5</v>
      </c>
      <c r="I409" s="830">
        <v>2035</v>
      </c>
      <c r="J409" s="830">
        <v>60</v>
      </c>
      <c r="K409" s="843">
        <v>10840.86496824198</v>
      </c>
      <c r="L409" s="843">
        <v>10.716113839199998</v>
      </c>
      <c r="M409" s="844">
        <v>0</v>
      </c>
      <c r="N409" s="844">
        <v>0</v>
      </c>
      <c r="O409" s="845">
        <v>107.16113839200001</v>
      </c>
      <c r="P409" s="844">
        <v>0</v>
      </c>
      <c r="Q409" s="845">
        <v>17</v>
      </c>
      <c r="R409" s="829">
        <v>12626.464646464647</v>
      </c>
      <c r="S409" s="836">
        <v>0.37169297166632898</v>
      </c>
      <c r="T409" s="836">
        <v>0.02</v>
      </c>
      <c r="U409" s="846">
        <v>0.05</v>
      </c>
      <c r="V409" s="847">
        <v>720</v>
      </c>
      <c r="W409" s="848">
        <v>0</v>
      </c>
      <c r="X409" s="848">
        <v>0</v>
      </c>
      <c r="Y409" s="849">
        <v>0</v>
      </c>
      <c r="Z409" s="850">
        <v>0</v>
      </c>
      <c r="AD409" s="952" t="s">
        <v>67</v>
      </c>
      <c r="AE409" s="947">
        <v>4225</v>
      </c>
      <c r="AF409" s="923">
        <v>10840.86496824198</v>
      </c>
      <c r="AG409" s="923">
        <v>17</v>
      </c>
      <c r="AH409" s="948">
        <v>3.5450000000000002E-2</v>
      </c>
      <c r="AI409" s="937">
        <v>384.91131312417821</v>
      </c>
      <c r="AJ409" s="937">
        <v>107.16113839200001</v>
      </c>
      <c r="AK409" s="792">
        <v>9.424209404023759E-2</v>
      </c>
      <c r="AL409" s="923">
        <v>10.09909008179778</v>
      </c>
      <c r="AM409" s="923">
        <v>0</v>
      </c>
      <c r="AN409" s="937">
        <v>117.2602284737978</v>
      </c>
      <c r="AO409" s="937">
        <v>502.17154159797599</v>
      </c>
      <c r="AP409" s="792">
        <v>0.92999999999999994</v>
      </c>
      <c r="AQ409" s="937">
        <v>61.640342416405957</v>
      </c>
      <c r="AR409" s="886">
        <v>0</v>
      </c>
      <c r="AS409" s="923">
        <v>0</v>
      </c>
      <c r="AT409" s="923">
        <v>0</v>
      </c>
      <c r="AU409" s="949">
        <v>10.716113839199998</v>
      </c>
      <c r="AV409" s="944">
        <v>0</v>
      </c>
      <c r="AW409" s="923">
        <v>0</v>
      </c>
      <c r="AX409" s="23">
        <v>0</v>
      </c>
      <c r="AY409" s="937">
        <v>72.356456255605963</v>
      </c>
      <c r="AZ409" s="923">
        <v>-22.714082333249404</v>
      </c>
      <c r="BA409" s="950">
        <v>49.642373922356555</v>
      </c>
      <c r="BB409" s="951">
        <v>344.53024279006934</v>
      </c>
      <c r="BL409" s="887"/>
      <c r="BN409" s="945"/>
    </row>
    <row r="410" spans="3:66">
      <c r="C410" s="841" t="s">
        <v>238</v>
      </c>
      <c r="D410" s="842" t="s">
        <v>68</v>
      </c>
      <c r="E410" s="842">
        <v>6130</v>
      </c>
      <c r="F410" s="829">
        <v>750</v>
      </c>
      <c r="G410" s="830">
        <v>2030</v>
      </c>
      <c r="H410" s="830">
        <v>5</v>
      </c>
      <c r="I410" s="830">
        <v>2035</v>
      </c>
      <c r="J410" s="830">
        <v>60</v>
      </c>
      <c r="K410" s="843">
        <v>10522.015998587804</v>
      </c>
      <c r="L410" s="843">
        <v>10.716113839199998</v>
      </c>
      <c r="M410" s="844">
        <v>0</v>
      </c>
      <c r="N410" s="844">
        <v>0</v>
      </c>
      <c r="O410" s="845">
        <v>107.16113839200001</v>
      </c>
      <c r="P410" s="844">
        <v>0</v>
      </c>
      <c r="Q410" s="845">
        <v>17</v>
      </c>
      <c r="R410" s="829">
        <v>12626.464646464647</v>
      </c>
      <c r="S410" s="836">
        <v>0.37169297166632898</v>
      </c>
      <c r="T410" s="836">
        <v>0.02</v>
      </c>
      <c r="U410" s="846">
        <v>0.05</v>
      </c>
      <c r="V410" s="847">
        <v>720</v>
      </c>
      <c r="W410" s="848">
        <v>0</v>
      </c>
      <c r="X410" s="848">
        <v>0</v>
      </c>
      <c r="Y410" s="849">
        <v>0</v>
      </c>
      <c r="Z410" s="850">
        <v>0</v>
      </c>
      <c r="AD410" s="952" t="s">
        <v>68</v>
      </c>
      <c r="AE410" s="947">
        <v>6130</v>
      </c>
      <c r="AF410" s="923">
        <v>10522.015998587804</v>
      </c>
      <c r="AG410" s="923">
        <v>17</v>
      </c>
      <c r="AH410" s="948">
        <v>3.5450000000000002E-2</v>
      </c>
      <c r="AI410" s="937">
        <v>373.60811714993764</v>
      </c>
      <c r="AJ410" s="937">
        <v>107.16113839200001</v>
      </c>
      <c r="AK410" s="792">
        <v>9.424209404023759E-2</v>
      </c>
      <c r="AL410" s="923">
        <v>10.09909008179778</v>
      </c>
      <c r="AM410" s="923">
        <v>0</v>
      </c>
      <c r="AN410" s="937">
        <v>117.2602284737978</v>
      </c>
      <c r="AO410" s="937">
        <v>490.86834562373542</v>
      </c>
      <c r="AP410" s="792">
        <v>0.92999999999999994</v>
      </c>
      <c r="AQ410" s="937">
        <v>60.25290244313539</v>
      </c>
      <c r="AR410" s="886">
        <v>0</v>
      </c>
      <c r="AS410" s="923">
        <v>0</v>
      </c>
      <c r="AT410" s="923">
        <v>0</v>
      </c>
      <c r="AU410" s="949">
        <v>10.716113839199998</v>
      </c>
      <c r="AV410" s="944">
        <v>0</v>
      </c>
      <c r="AW410" s="923">
        <v>0</v>
      </c>
      <c r="AX410" s="23">
        <v>0</v>
      </c>
      <c r="AY410" s="937">
        <v>70.969016282335389</v>
      </c>
      <c r="AZ410" s="923">
        <v>-22.714082333249404</v>
      </c>
      <c r="BA410" s="950">
        <v>48.254933949085981</v>
      </c>
      <c r="BB410" s="951">
        <v>333.76282829590593</v>
      </c>
      <c r="BL410" s="887"/>
      <c r="BN410" s="945"/>
    </row>
    <row r="411" spans="3:66">
      <c r="C411" s="826" t="s">
        <v>29</v>
      </c>
      <c r="D411" s="827" t="s">
        <v>142</v>
      </c>
      <c r="E411" s="827" t="s">
        <v>19</v>
      </c>
      <c r="F411" s="852">
        <v>750</v>
      </c>
      <c r="G411" s="853">
        <v>2030</v>
      </c>
      <c r="H411" s="854">
        <v>4</v>
      </c>
      <c r="I411" s="855">
        <v>2034</v>
      </c>
      <c r="J411" s="853">
        <v>60</v>
      </c>
      <c r="K411" s="856">
        <v>7005.0511306301587</v>
      </c>
      <c r="L411" s="856">
        <v>9.6129844733999992</v>
      </c>
      <c r="M411" s="857">
        <v>0</v>
      </c>
      <c r="N411" s="857">
        <v>0</v>
      </c>
      <c r="O411" s="858">
        <v>92.978046545999987</v>
      </c>
      <c r="P411" s="857">
        <v>0</v>
      </c>
      <c r="Q411" s="858">
        <v>12</v>
      </c>
      <c r="R411" s="852">
        <v>12626.464646464647</v>
      </c>
      <c r="S411" s="859">
        <v>0.37169297166632898</v>
      </c>
      <c r="T411" s="859">
        <v>0.02</v>
      </c>
      <c r="U411" s="860">
        <v>0.05</v>
      </c>
      <c r="V411" s="861">
        <v>720</v>
      </c>
      <c r="W411" s="862">
        <v>0</v>
      </c>
      <c r="X411" s="862">
        <v>0</v>
      </c>
      <c r="Y411" s="863">
        <v>0</v>
      </c>
      <c r="Z411" s="696">
        <v>0</v>
      </c>
      <c r="AD411" s="946" t="s">
        <v>142</v>
      </c>
      <c r="AE411" s="947" t="s">
        <v>19</v>
      </c>
      <c r="AF411" s="923">
        <v>7005.0511306301587</v>
      </c>
      <c r="AG411" s="923">
        <v>12</v>
      </c>
      <c r="AH411" s="948">
        <v>3.5450000000000002E-2</v>
      </c>
      <c r="AI411" s="937">
        <v>248.75446258083915</v>
      </c>
      <c r="AJ411" s="937">
        <v>92.978046545999987</v>
      </c>
      <c r="AK411" s="792">
        <v>9.424209404023759E-2</v>
      </c>
      <c r="AL411" s="923">
        <v>8.7624458062657187</v>
      </c>
      <c r="AM411" s="923">
        <v>0</v>
      </c>
      <c r="AN411" s="937">
        <v>101.7404923522657</v>
      </c>
      <c r="AO411" s="937">
        <v>350.49495493310485</v>
      </c>
      <c r="AP411" s="792">
        <v>0.92999999999999994</v>
      </c>
      <c r="AQ411" s="937">
        <v>43.022408176597544</v>
      </c>
      <c r="AR411" s="886">
        <v>0</v>
      </c>
      <c r="AS411" s="923">
        <v>0</v>
      </c>
      <c r="AT411" s="923">
        <v>0</v>
      </c>
      <c r="AU411" s="949">
        <v>9.6129844733999992</v>
      </c>
      <c r="AV411" s="944">
        <v>0</v>
      </c>
      <c r="AW411" s="923">
        <v>0</v>
      </c>
      <c r="AX411" s="23">
        <v>0</v>
      </c>
      <c r="AY411" s="937">
        <v>52.635392649997542</v>
      </c>
      <c r="AZ411" s="923">
        <v>-22.714082333249404</v>
      </c>
      <c r="BA411" s="950">
        <v>29.921310316748137</v>
      </c>
      <c r="BB411" s="951">
        <v>199.24366064377736</v>
      </c>
      <c r="BL411" s="887"/>
      <c r="BN411" s="945"/>
    </row>
    <row r="412" spans="3:66">
      <c r="C412" s="841" t="s">
        <v>234</v>
      </c>
      <c r="D412" s="842" t="s">
        <v>64</v>
      </c>
      <c r="E412" s="842">
        <v>19</v>
      </c>
      <c r="F412" s="829">
        <v>750</v>
      </c>
      <c r="G412" s="830">
        <v>2030</v>
      </c>
      <c r="H412" s="830">
        <v>4</v>
      </c>
      <c r="I412" s="830">
        <v>2034</v>
      </c>
      <c r="J412" s="830">
        <v>60</v>
      </c>
      <c r="K412" s="843">
        <v>7635.5057323868732</v>
      </c>
      <c r="L412" s="843">
        <v>9.6129844733999992</v>
      </c>
      <c r="M412" s="844">
        <v>0</v>
      </c>
      <c r="N412" s="844">
        <v>0</v>
      </c>
      <c r="O412" s="845">
        <v>92.978046545999987</v>
      </c>
      <c r="P412" s="844">
        <v>0</v>
      </c>
      <c r="Q412" s="845">
        <v>12</v>
      </c>
      <c r="R412" s="829">
        <v>12626.464646464647</v>
      </c>
      <c r="S412" s="836">
        <v>0.37169297166632898</v>
      </c>
      <c r="T412" s="836">
        <v>0.02</v>
      </c>
      <c r="U412" s="846">
        <v>0.05</v>
      </c>
      <c r="V412" s="847">
        <v>720</v>
      </c>
      <c r="W412" s="848">
        <v>0</v>
      </c>
      <c r="X412" s="848">
        <v>0</v>
      </c>
      <c r="Y412" s="849">
        <v>0</v>
      </c>
      <c r="Z412" s="850">
        <v>0</v>
      </c>
      <c r="AD412" s="952" t="s">
        <v>64</v>
      </c>
      <c r="AE412" s="947">
        <v>19</v>
      </c>
      <c r="AF412" s="923">
        <v>7635.5057323868732</v>
      </c>
      <c r="AG412" s="923">
        <v>12</v>
      </c>
      <c r="AH412" s="948">
        <v>3.5450000000000002E-2</v>
      </c>
      <c r="AI412" s="937">
        <v>271.10407821311469</v>
      </c>
      <c r="AJ412" s="937">
        <v>92.978046545999987</v>
      </c>
      <c r="AK412" s="792">
        <v>9.424209404023759E-2</v>
      </c>
      <c r="AL412" s="923">
        <v>8.7624458062657187</v>
      </c>
      <c r="AM412" s="923">
        <v>0</v>
      </c>
      <c r="AN412" s="937">
        <v>101.7404923522657</v>
      </c>
      <c r="AO412" s="937">
        <v>372.84457056538042</v>
      </c>
      <c r="AP412" s="792">
        <v>0.92999999999999994</v>
      </c>
      <c r="AQ412" s="937">
        <v>45.765769451242264</v>
      </c>
      <c r="AR412" s="886">
        <v>0</v>
      </c>
      <c r="AS412" s="923">
        <v>0</v>
      </c>
      <c r="AT412" s="923">
        <v>0</v>
      </c>
      <c r="AU412" s="949">
        <v>9.6129844733999992</v>
      </c>
      <c r="AV412" s="944">
        <v>0</v>
      </c>
      <c r="AW412" s="923">
        <v>0</v>
      </c>
      <c r="AX412" s="23">
        <v>0</v>
      </c>
      <c r="AY412" s="937">
        <v>55.378753924642261</v>
      </c>
      <c r="AZ412" s="923">
        <v>-22.714082333249404</v>
      </c>
      <c r="BA412" s="950">
        <v>32.66467159139286</v>
      </c>
      <c r="BB412" s="951">
        <v>219.91909512309829</v>
      </c>
      <c r="BL412" s="887"/>
      <c r="BN412" s="945"/>
    </row>
    <row r="413" spans="3:66">
      <c r="C413" s="841" t="s">
        <v>235</v>
      </c>
      <c r="D413" s="842" t="s">
        <v>65</v>
      </c>
      <c r="E413" s="842">
        <v>497</v>
      </c>
      <c r="F413" s="829">
        <v>750</v>
      </c>
      <c r="G413" s="830">
        <v>2030</v>
      </c>
      <c r="H413" s="830">
        <v>4</v>
      </c>
      <c r="I413" s="830">
        <v>2034</v>
      </c>
      <c r="J413" s="830">
        <v>60</v>
      </c>
      <c r="K413" s="843">
        <v>8125.8593115309832</v>
      </c>
      <c r="L413" s="843">
        <v>9.6129844733999992</v>
      </c>
      <c r="M413" s="844">
        <v>0</v>
      </c>
      <c r="N413" s="844">
        <v>0</v>
      </c>
      <c r="O413" s="845">
        <v>92.978046545999987</v>
      </c>
      <c r="P413" s="844">
        <v>0</v>
      </c>
      <c r="Q413" s="845">
        <v>12</v>
      </c>
      <c r="R413" s="829">
        <v>12626.464646464647</v>
      </c>
      <c r="S413" s="836">
        <v>0.37169297166632898</v>
      </c>
      <c r="T413" s="836">
        <v>0.02</v>
      </c>
      <c r="U413" s="846">
        <v>0.05</v>
      </c>
      <c r="V413" s="847">
        <v>720</v>
      </c>
      <c r="W413" s="848">
        <v>0</v>
      </c>
      <c r="X413" s="848">
        <v>0</v>
      </c>
      <c r="Y413" s="849">
        <v>0</v>
      </c>
      <c r="Z413" s="850">
        <v>0</v>
      </c>
      <c r="AD413" s="952" t="s">
        <v>65</v>
      </c>
      <c r="AE413" s="947">
        <v>497</v>
      </c>
      <c r="AF413" s="923">
        <v>8125.8593115309832</v>
      </c>
      <c r="AG413" s="923">
        <v>12</v>
      </c>
      <c r="AH413" s="948">
        <v>3.5450000000000002E-2</v>
      </c>
      <c r="AI413" s="937">
        <v>288.48711259377336</v>
      </c>
      <c r="AJ413" s="937">
        <v>92.978046545999987</v>
      </c>
      <c r="AK413" s="792">
        <v>9.424209404023759E-2</v>
      </c>
      <c r="AL413" s="923">
        <v>8.7624458062657187</v>
      </c>
      <c r="AM413" s="923">
        <v>0</v>
      </c>
      <c r="AN413" s="937">
        <v>101.7404923522657</v>
      </c>
      <c r="AO413" s="937">
        <v>390.22760494603904</v>
      </c>
      <c r="AP413" s="792">
        <v>0.92999999999999994</v>
      </c>
      <c r="AQ413" s="937">
        <v>47.899494887077026</v>
      </c>
      <c r="AR413" s="886">
        <v>0</v>
      </c>
      <c r="AS413" s="923">
        <v>0</v>
      </c>
      <c r="AT413" s="923">
        <v>0</v>
      </c>
      <c r="AU413" s="949">
        <v>9.6129844733999992</v>
      </c>
      <c r="AV413" s="944">
        <v>0</v>
      </c>
      <c r="AW413" s="923">
        <v>0</v>
      </c>
      <c r="AX413" s="23">
        <v>0</v>
      </c>
      <c r="AY413" s="937">
        <v>57.512479360477023</v>
      </c>
      <c r="AZ413" s="923">
        <v>-22.714082333249404</v>
      </c>
      <c r="BA413" s="950">
        <v>34.798397027227622</v>
      </c>
      <c r="BB413" s="951">
        <v>236.11041079943749</v>
      </c>
      <c r="BL413" s="887"/>
      <c r="BN413" s="945"/>
    </row>
    <row r="414" spans="3:66">
      <c r="C414" s="841" t="s">
        <v>236</v>
      </c>
      <c r="D414" s="842" t="s">
        <v>56</v>
      </c>
      <c r="E414" s="842">
        <v>2353</v>
      </c>
      <c r="F414" s="829">
        <v>750</v>
      </c>
      <c r="G414" s="830">
        <v>2030</v>
      </c>
      <c r="H414" s="830">
        <v>4</v>
      </c>
      <c r="I414" s="830">
        <v>2034</v>
      </c>
      <c r="J414" s="830">
        <v>60</v>
      </c>
      <c r="K414" s="843">
        <v>7285.253175855365</v>
      </c>
      <c r="L414" s="843">
        <v>9.6129844733999992</v>
      </c>
      <c r="M414" s="844">
        <v>0</v>
      </c>
      <c r="N414" s="844">
        <v>0</v>
      </c>
      <c r="O414" s="845">
        <v>92.978046545999987</v>
      </c>
      <c r="P414" s="844">
        <v>0</v>
      </c>
      <c r="Q414" s="845">
        <v>12</v>
      </c>
      <c r="R414" s="829">
        <v>12626.464646464647</v>
      </c>
      <c r="S414" s="836">
        <v>0.37169297166632898</v>
      </c>
      <c r="T414" s="836">
        <v>0.02</v>
      </c>
      <c r="U414" s="846">
        <v>0.05</v>
      </c>
      <c r="V414" s="847">
        <v>720</v>
      </c>
      <c r="W414" s="848">
        <v>0</v>
      </c>
      <c r="X414" s="848">
        <v>0</v>
      </c>
      <c r="Y414" s="849">
        <v>0</v>
      </c>
      <c r="Z414" s="850">
        <v>0</v>
      </c>
      <c r="AD414" s="952" t="s">
        <v>56</v>
      </c>
      <c r="AE414" s="947">
        <v>2353</v>
      </c>
      <c r="AF414" s="923">
        <v>7285.253175855365</v>
      </c>
      <c r="AG414" s="923">
        <v>12</v>
      </c>
      <c r="AH414" s="948">
        <v>3.5450000000000002E-2</v>
      </c>
      <c r="AI414" s="937">
        <v>258.68762508407269</v>
      </c>
      <c r="AJ414" s="937">
        <v>92.978046545999987</v>
      </c>
      <c r="AK414" s="792">
        <v>9.424209404023759E-2</v>
      </c>
      <c r="AL414" s="923">
        <v>8.7624458062657187</v>
      </c>
      <c r="AM414" s="923">
        <v>0</v>
      </c>
      <c r="AN414" s="937">
        <v>101.7404923522657</v>
      </c>
      <c r="AO414" s="937">
        <v>360.42811743633843</v>
      </c>
      <c r="AP414" s="792">
        <v>0.92999999999999994</v>
      </c>
      <c r="AQ414" s="937">
        <v>44.241679854217416</v>
      </c>
      <c r="AR414" s="886">
        <v>0</v>
      </c>
      <c r="AS414" s="923">
        <v>0</v>
      </c>
      <c r="AT414" s="923">
        <v>0</v>
      </c>
      <c r="AU414" s="949">
        <v>9.6129844733999992</v>
      </c>
      <c r="AV414" s="944">
        <v>0</v>
      </c>
      <c r="AW414" s="923">
        <v>0</v>
      </c>
      <c r="AX414" s="23">
        <v>0</v>
      </c>
      <c r="AY414" s="937">
        <v>53.854664327617414</v>
      </c>
      <c r="AZ414" s="923">
        <v>-22.714082333249404</v>
      </c>
      <c r="BA414" s="950">
        <v>31.140581994368009</v>
      </c>
      <c r="BB414" s="951">
        <v>208.41168512020988</v>
      </c>
      <c r="BL414" s="887"/>
      <c r="BN414" s="945"/>
    </row>
    <row r="415" spans="3:66">
      <c r="C415" s="841" t="s">
        <v>237</v>
      </c>
      <c r="D415" s="842" t="s">
        <v>66</v>
      </c>
      <c r="E415" s="842">
        <v>2814</v>
      </c>
      <c r="F415" s="829">
        <v>750</v>
      </c>
      <c r="G415" s="830">
        <v>2030</v>
      </c>
      <c r="H415" s="830">
        <v>4</v>
      </c>
      <c r="I415" s="830">
        <v>2034</v>
      </c>
      <c r="J415" s="830">
        <v>60</v>
      </c>
      <c r="K415" s="843">
        <v>7145.1521532427623</v>
      </c>
      <c r="L415" s="843">
        <v>9.6129844733999992</v>
      </c>
      <c r="M415" s="844">
        <v>0</v>
      </c>
      <c r="N415" s="844">
        <v>0</v>
      </c>
      <c r="O415" s="845">
        <v>92.978046545999987</v>
      </c>
      <c r="P415" s="844">
        <v>0</v>
      </c>
      <c r="Q415" s="845">
        <v>12</v>
      </c>
      <c r="R415" s="829">
        <v>12626.464646464647</v>
      </c>
      <c r="S415" s="836">
        <v>0.37169297166632898</v>
      </c>
      <c r="T415" s="836">
        <v>0.02</v>
      </c>
      <c r="U415" s="846">
        <v>0.05</v>
      </c>
      <c r="V415" s="847">
        <v>720</v>
      </c>
      <c r="W415" s="848">
        <v>0</v>
      </c>
      <c r="X415" s="848">
        <v>0</v>
      </c>
      <c r="Y415" s="849">
        <v>0</v>
      </c>
      <c r="Z415" s="850">
        <v>0</v>
      </c>
      <c r="AD415" s="952" t="s">
        <v>66</v>
      </c>
      <c r="AE415" s="947">
        <v>2814</v>
      </c>
      <c r="AF415" s="923">
        <v>7145.1521532427623</v>
      </c>
      <c r="AG415" s="923">
        <v>12</v>
      </c>
      <c r="AH415" s="948">
        <v>3.5450000000000002E-2</v>
      </c>
      <c r="AI415" s="937">
        <v>253.72104383245593</v>
      </c>
      <c r="AJ415" s="937">
        <v>92.978046545999987</v>
      </c>
      <c r="AK415" s="792">
        <v>9.424209404023759E-2</v>
      </c>
      <c r="AL415" s="923">
        <v>8.7624458062657187</v>
      </c>
      <c r="AM415" s="923">
        <v>0</v>
      </c>
      <c r="AN415" s="937">
        <v>101.7404923522657</v>
      </c>
      <c r="AO415" s="937">
        <v>355.46153618472164</v>
      </c>
      <c r="AP415" s="792">
        <v>0.92999999999999994</v>
      </c>
      <c r="AQ415" s="937">
        <v>43.632044015407473</v>
      </c>
      <c r="AR415" s="886">
        <v>0</v>
      </c>
      <c r="AS415" s="923">
        <v>0</v>
      </c>
      <c r="AT415" s="923">
        <v>0</v>
      </c>
      <c r="AU415" s="949">
        <v>9.6129844733999992</v>
      </c>
      <c r="AV415" s="944">
        <v>0</v>
      </c>
      <c r="AW415" s="923">
        <v>0</v>
      </c>
      <c r="AX415" s="23">
        <v>0</v>
      </c>
      <c r="AY415" s="937">
        <v>53.245028488807471</v>
      </c>
      <c r="AZ415" s="923">
        <v>-22.714082333249404</v>
      </c>
      <c r="BA415" s="950">
        <v>30.530946155558066</v>
      </c>
      <c r="BB415" s="951">
        <v>203.82329260860459</v>
      </c>
      <c r="BL415" s="887"/>
      <c r="BN415" s="945"/>
    </row>
    <row r="416" spans="3:66">
      <c r="C416" s="841" t="s">
        <v>61</v>
      </c>
      <c r="D416" s="842" t="s">
        <v>67</v>
      </c>
      <c r="E416" s="842">
        <v>4225</v>
      </c>
      <c r="F416" s="829">
        <v>750</v>
      </c>
      <c r="G416" s="830">
        <v>2030</v>
      </c>
      <c r="H416" s="830">
        <v>4</v>
      </c>
      <c r="I416" s="830">
        <v>2034</v>
      </c>
      <c r="J416" s="830">
        <v>60</v>
      </c>
      <c r="K416" s="843">
        <v>7145.1521532427623</v>
      </c>
      <c r="L416" s="843">
        <v>9.6129844733999992</v>
      </c>
      <c r="M416" s="844">
        <v>0</v>
      </c>
      <c r="N416" s="844">
        <v>0</v>
      </c>
      <c r="O416" s="845">
        <v>92.978046545999987</v>
      </c>
      <c r="P416" s="844">
        <v>0</v>
      </c>
      <c r="Q416" s="845">
        <v>12</v>
      </c>
      <c r="R416" s="829">
        <v>12626.464646464647</v>
      </c>
      <c r="S416" s="836">
        <v>0.37169297166632898</v>
      </c>
      <c r="T416" s="836">
        <v>0.02</v>
      </c>
      <c r="U416" s="846">
        <v>0.05</v>
      </c>
      <c r="V416" s="847">
        <v>720</v>
      </c>
      <c r="W416" s="848">
        <v>0</v>
      </c>
      <c r="X416" s="848">
        <v>0</v>
      </c>
      <c r="Y416" s="849">
        <v>0</v>
      </c>
      <c r="Z416" s="850">
        <v>0</v>
      </c>
      <c r="AD416" s="952" t="s">
        <v>67</v>
      </c>
      <c r="AE416" s="947">
        <v>4225</v>
      </c>
      <c r="AF416" s="923">
        <v>7145.1521532427623</v>
      </c>
      <c r="AG416" s="923">
        <v>12</v>
      </c>
      <c r="AH416" s="948">
        <v>3.5450000000000002E-2</v>
      </c>
      <c r="AI416" s="937">
        <v>253.72104383245593</v>
      </c>
      <c r="AJ416" s="937">
        <v>92.978046545999987</v>
      </c>
      <c r="AK416" s="792">
        <v>9.424209404023759E-2</v>
      </c>
      <c r="AL416" s="923">
        <v>8.7624458062657187</v>
      </c>
      <c r="AM416" s="923">
        <v>0</v>
      </c>
      <c r="AN416" s="937">
        <v>101.7404923522657</v>
      </c>
      <c r="AO416" s="937">
        <v>355.46153618472164</v>
      </c>
      <c r="AP416" s="792">
        <v>0.92999999999999994</v>
      </c>
      <c r="AQ416" s="937">
        <v>43.632044015407473</v>
      </c>
      <c r="AR416" s="886">
        <v>0</v>
      </c>
      <c r="AS416" s="923">
        <v>0</v>
      </c>
      <c r="AT416" s="923">
        <v>0</v>
      </c>
      <c r="AU416" s="949">
        <v>9.6129844733999992</v>
      </c>
      <c r="AV416" s="944">
        <v>0</v>
      </c>
      <c r="AW416" s="923">
        <v>0</v>
      </c>
      <c r="AX416" s="23">
        <v>0</v>
      </c>
      <c r="AY416" s="937">
        <v>53.245028488807471</v>
      </c>
      <c r="AZ416" s="923">
        <v>-24.88937857511447</v>
      </c>
      <c r="BA416" s="950">
        <v>28.355649913693</v>
      </c>
      <c r="BB416" s="951">
        <v>189.3011078011958</v>
      </c>
      <c r="BL416" s="887"/>
      <c r="BN416" s="945"/>
    </row>
    <row r="417" spans="3:66">
      <c r="C417" s="841" t="s">
        <v>238</v>
      </c>
      <c r="D417" s="842" t="s">
        <v>68</v>
      </c>
      <c r="E417" s="842">
        <v>6130</v>
      </c>
      <c r="F417" s="829">
        <v>750</v>
      </c>
      <c r="G417" s="830">
        <v>2030</v>
      </c>
      <c r="H417" s="830">
        <v>4</v>
      </c>
      <c r="I417" s="830">
        <v>2034</v>
      </c>
      <c r="J417" s="830">
        <v>60</v>
      </c>
      <c r="K417" s="843">
        <v>6935.0006193238569</v>
      </c>
      <c r="L417" s="843">
        <v>9.6129844733999992</v>
      </c>
      <c r="M417" s="844">
        <v>0</v>
      </c>
      <c r="N417" s="844">
        <v>0</v>
      </c>
      <c r="O417" s="845">
        <v>92.978046545999987</v>
      </c>
      <c r="P417" s="844">
        <v>0</v>
      </c>
      <c r="Q417" s="845">
        <v>12</v>
      </c>
      <c r="R417" s="829">
        <v>12626.464646464647</v>
      </c>
      <c r="S417" s="836">
        <v>0.37169297166632898</v>
      </c>
      <c r="T417" s="836">
        <v>0.02</v>
      </c>
      <c r="U417" s="846">
        <v>0.05</v>
      </c>
      <c r="V417" s="847">
        <v>720</v>
      </c>
      <c r="W417" s="848">
        <v>0</v>
      </c>
      <c r="X417" s="848">
        <v>0</v>
      </c>
      <c r="Y417" s="849">
        <v>0</v>
      </c>
      <c r="Z417" s="850">
        <v>0</v>
      </c>
      <c r="AD417" s="952" t="s">
        <v>68</v>
      </c>
      <c r="AE417" s="947">
        <v>6130</v>
      </c>
      <c r="AF417" s="923">
        <v>6935.0006193238569</v>
      </c>
      <c r="AG417" s="923">
        <v>12</v>
      </c>
      <c r="AH417" s="948">
        <v>3.5450000000000002E-2</v>
      </c>
      <c r="AI417" s="937">
        <v>246.27117195503075</v>
      </c>
      <c r="AJ417" s="937">
        <v>92.978046545999987</v>
      </c>
      <c r="AK417" s="792">
        <v>9.424209404023759E-2</v>
      </c>
      <c r="AL417" s="923">
        <v>8.7624458062657187</v>
      </c>
      <c r="AM417" s="923">
        <v>0</v>
      </c>
      <c r="AN417" s="937">
        <v>101.7404923522657</v>
      </c>
      <c r="AO417" s="937">
        <v>348.01166430729643</v>
      </c>
      <c r="AP417" s="792">
        <v>0.92999999999999994</v>
      </c>
      <c r="AQ417" s="937">
        <v>42.717590257192569</v>
      </c>
      <c r="AR417" s="886">
        <v>0</v>
      </c>
      <c r="AS417" s="923">
        <v>0</v>
      </c>
      <c r="AT417" s="923">
        <v>0</v>
      </c>
      <c r="AU417" s="949">
        <v>9.6129844733999992</v>
      </c>
      <c r="AV417" s="944">
        <v>0</v>
      </c>
      <c r="AW417" s="923">
        <v>0</v>
      </c>
      <c r="AX417" s="23">
        <v>0</v>
      </c>
      <c r="AY417" s="937">
        <v>52.330574730592566</v>
      </c>
      <c r="AZ417" s="923">
        <v>-24.88937857511447</v>
      </c>
      <c r="BA417" s="950">
        <v>27.441196155478096</v>
      </c>
      <c r="BB417" s="951">
        <v>182.49095091761049</v>
      </c>
      <c r="BL417" s="887"/>
      <c r="BN417" s="945"/>
    </row>
    <row r="418" spans="3:66">
      <c r="C418" s="826" t="s">
        <v>29</v>
      </c>
      <c r="D418" s="827" t="s">
        <v>143</v>
      </c>
      <c r="E418" s="827" t="s">
        <v>19</v>
      </c>
      <c r="F418" s="852">
        <v>2000</v>
      </c>
      <c r="G418" s="853">
        <v>2030</v>
      </c>
      <c r="H418" s="854">
        <v>7</v>
      </c>
      <c r="I418" s="855">
        <v>2037</v>
      </c>
      <c r="J418" s="853">
        <v>60</v>
      </c>
      <c r="K418" s="856">
        <v>7562.8694222602198</v>
      </c>
      <c r="L418" s="856">
        <v>9.3837627870000002</v>
      </c>
      <c r="M418" s="857">
        <v>0</v>
      </c>
      <c r="N418" s="857">
        <v>0</v>
      </c>
      <c r="O418" s="858">
        <v>125.35560974999999</v>
      </c>
      <c r="P418" s="857">
        <v>0</v>
      </c>
      <c r="Q418" s="858">
        <v>10</v>
      </c>
      <c r="R418" s="852">
        <v>10497</v>
      </c>
      <c r="S418" s="859">
        <v>0.32505872915089074</v>
      </c>
      <c r="T418" s="859">
        <v>0.02</v>
      </c>
      <c r="U418" s="860">
        <v>0.05</v>
      </c>
      <c r="V418" s="861">
        <v>720</v>
      </c>
      <c r="W418" s="862">
        <v>0</v>
      </c>
      <c r="X418" s="862">
        <v>0</v>
      </c>
      <c r="Y418" s="863">
        <v>0</v>
      </c>
      <c r="Z418" s="696">
        <v>0</v>
      </c>
      <c r="AD418" s="946" t="s">
        <v>143</v>
      </c>
      <c r="AE418" s="947" t="s">
        <v>19</v>
      </c>
      <c r="AF418" s="923">
        <v>7562.8694222602198</v>
      </c>
      <c r="AG418" s="923">
        <v>10</v>
      </c>
      <c r="AH418" s="948">
        <v>3.5450000000000002E-2</v>
      </c>
      <c r="AI418" s="937">
        <v>268.45822101912484</v>
      </c>
      <c r="AJ418" s="937">
        <v>125.35560974999999</v>
      </c>
      <c r="AK418" s="792">
        <v>9.424209404023759E-2</v>
      </c>
      <c r="AL418" s="923">
        <v>11.813775162530822</v>
      </c>
      <c r="AM418" s="923">
        <v>0</v>
      </c>
      <c r="AN418" s="937">
        <v>137.1693849125308</v>
      </c>
      <c r="AO418" s="937">
        <v>405.62760593165564</v>
      </c>
      <c r="AP418" s="792">
        <v>0.92999999999999994</v>
      </c>
      <c r="AQ418" s="937">
        <v>49.789807768897681</v>
      </c>
      <c r="AR418" s="886">
        <v>0</v>
      </c>
      <c r="AS418" s="923">
        <v>0</v>
      </c>
      <c r="AT418" s="923">
        <v>0</v>
      </c>
      <c r="AU418" s="949">
        <v>9.3837627870000002</v>
      </c>
      <c r="AV418" s="944">
        <v>0</v>
      </c>
      <c r="AW418" s="923">
        <v>0</v>
      </c>
      <c r="AX418" s="23">
        <v>0</v>
      </c>
      <c r="AY418" s="937">
        <v>59.173570555897683</v>
      </c>
      <c r="AZ418" s="923">
        <v>-20.662253860134935</v>
      </c>
      <c r="BA418" s="950">
        <v>38.511316695762744</v>
      </c>
      <c r="BB418" s="951">
        <v>263.99037688323352</v>
      </c>
      <c r="BL418" s="887"/>
      <c r="BN418" s="945"/>
    </row>
    <row r="419" spans="3:66">
      <c r="C419" s="841" t="s">
        <v>234</v>
      </c>
      <c r="D419" s="842" t="s">
        <v>64</v>
      </c>
      <c r="E419" s="842">
        <v>19</v>
      </c>
      <c r="F419" s="829">
        <v>2000</v>
      </c>
      <c r="G419" s="830">
        <v>2030</v>
      </c>
      <c r="H419" s="830">
        <v>7</v>
      </c>
      <c r="I419" s="830">
        <v>2037</v>
      </c>
      <c r="J419" s="830">
        <v>60</v>
      </c>
      <c r="K419" s="843">
        <v>8546.0424471540482</v>
      </c>
      <c r="L419" s="843">
        <v>9.3837627870000002</v>
      </c>
      <c r="M419" s="844">
        <v>0</v>
      </c>
      <c r="N419" s="844">
        <v>0</v>
      </c>
      <c r="O419" s="845">
        <v>125.35560974999999</v>
      </c>
      <c r="P419" s="844">
        <v>0</v>
      </c>
      <c r="Q419" s="845">
        <v>10</v>
      </c>
      <c r="R419" s="829">
        <v>10497</v>
      </c>
      <c r="S419" s="836">
        <v>0.32505872915089074</v>
      </c>
      <c r="T419" s="836">
        <v>0.02</v>
      </c>
      <c r="U419" s="846">
        <v>0.05</v>
      </c>
      <c r="V419" s="847">
        <v>720</v>
      </c>
      <c r="W419" s="848">
        <v>0</v>
      </c>
      <c r="X419" s="848">
        <v>0</v>
      </c>
      <c r="Y419" s="849">
        <v>0</v>
      </c>
      <c r="Z419" s="850">
        <v>0</v>
      </c>
      <c r="AD419" s="952" t="s">
        <v>64</v>
      </c>
      <c r="AE419" s="947">
        <v>19</v>
      </c>
      <c r="AF419" s="923">
        <v>8546.0424471540482</v>
      </c>
      <c r="AG419" s="923">
        <v>10</v>
      </c>
      <c r="AH419" s="948">
        <v>3.5450000000000002E-2</v>
      </c>
      <c r="AI419" s="937">
        <v>303.31170475161105</v>
      </c>
      <c r="AJ419" s="937">
        <v>125.35560974999999</v>
      </c>
      <c r="AK419" s="792">
        <v>9.424209404023759E-2</v>
      </c>
      <c r="AL419" s="923">
        <v>11.813775162530822</v>
      </c>
      <c r="AM419" s="923">
        <v>0</v>
      </c>
      <c r="AN419" s="937">
        <v>137.1693849125308</v>
      </c>
      <c r="AO419" s="937">
        <v>440.48108966414185</v>
      </c>
      <c r="AP419" s="792">
        <v>0.92999999999999994</v>
      </c>
      <c r="AQ419" s="937">
        <v>54.067988616897665</v>
      </c>
      <c r="AR419" s="886">
        <v>0</v>
      </c>
      <c r="AS419" s="923">
        <v>0</v>
      </c>
      <c r="AT419" s="923">
        <v>0</v>
      </c>
      <c r="AU419" s="949">
        <v>9.3837627870000002</v>
      </c>
      <c r="AV419" s="944">
        <v>0</v>
      </c>
      <c r="AW419" s="923">
        <v>0</v>
      </c>
      <c r="AX419" s="23">
        <v>0</v>
      </c>
      <c r="AY419" s="937">
        <v>63.451751403897667</v>
      </c>
      <c r="AZ419" s="923">
        <v>-20.662253860134935</v>
      </c>
      <c r="BA419" s="950">
        <v>42.789497543762735</v>
      </c>
      <c r="BB419" s="951">
        <v>297.04403877337182</v>
      </c>
      <c r="BL419" s="887"/>
      <c r="BN419" s="945"/>
    </row>
    <row r="420" spans="3:66">
      <c r="C420" s="841" t="s">
        <v>235</v>
      </c>
      <c r="D420" s="842" t="s">
        <v>65</v>
      </c>
      <c r="E420" s="842">
        <v>497</v>
      </c>
      <c r="F420" s="829">
        <v>2000</v>
      </c>
      <c r="G420" s="830">
        <v>2030</v>
      </c>
      <c r="H420" s="830">
        <v>7</v>
      </c>
      <c r="I420" s="830">
        <v>2037</v>
      </c>
      <c r="J420" s="830">
        <v>60</v>
      </c>
      <c r="K420" s="843">
        <v>9151.0720009348661</v>
      </c>
      <c r="L420" s="843">
        <v>9.3837627870000002</v>
      </c>
      <c r="M420" s="844">
        <v>0</v>
      </c>
      <c r="N420" s="844">
        <v>0</v>
      </c>
      <c r="O420" s="845">
        <v>125.35560974999999</v>
      </c>
      <c r="P420" s="844">
        <v>0</v>
      </c>
      <c r="Q420" s="845">
        <v>10</v>
      </c>
      <c r="R420" s="829">
        <v>10497</v>
      </c>
      <c r="S420" s="836">
        <v>0.32505872915089074</v>
      </c>
      <c r="T420" s="836">
        <v>0.02</v>
      </c>
      <c r="U420" s="846">
        <v>0.05</v>
      </c>
      <c r="V420" s="847">
        <v>720</v>
      </c>
      <c r="W420" s="848">
        <v>0</v>
      </c>
      <c r="X420" s="848">
        <v>0</v>
      </c>
      <c r="Y420" s="849">
        <v>0</v>
      </c>
      <c r="Z420" s="850">
        <v>0</v>
      </c>
      <c r="AD420" s="952" t="s">
        <v>65</v>
      </c>
      <c r="AE420" s="947">
        <v>497</v>
      </c>
      <c r="AF420" s="923">
        <v>9151.0720009348661</v>
      </c>
      <c r="AG420" s="923">
        <v>10</v>
      </c>
      <c r="AH420" s="948">
        <v>3.5450000000000002E-2</v>
      </c>
      <c r="AI420" s="937">
        <v>324.76000243314104</v>
      </c>
      <c r="AJ420" s="937">
        <v>125.35560974999999</v>
      </c>
      <c r="AK420" s="792">
        <v>9.424209404023759E-2</v>
      </c>
      <c r="AL420" s="923">
        <v>11.813775162530822</v>
      </c>
      <c r="AM420" s="923">
        <v>0</v>
      </c>
      <c r="AN420" s="937">
        <v>137.1693849125308</v>
      </c>
      <c r="AO420" s="937">
        <v>461.92938734567184</v>
      </c>
      <c r="AP420" s="792">
        <v>0.92999999999999994</v>
      </c>
      <c r="AQ420" s="937">
        <v>56.700715292589955</v>
      </c>
      <c r="AR420" s="886">
        <v>0</v>
      </c>
      <c r="AS420" s="923">
        <v>0</v>
      </c>
      <c r="AT420" s="923">
        <v>0</v>
      </c>
      <c r="AU420" s="949">
        <v>9.3837627870000002</v>
      </c>
      <c r="AV420" s="944">
        <v>0</v>
      </c>
      <c r="AW420" s="923">
        <v>0</v>
      </c>
      <c r="AX420" s="23">
        <v>0</v>
      </c>
      <c r="AY420" s="937">
        <v>66.084478079589957</v>
      </c>
      <c r="AZ420" s="923">
        <v>-20.662253860134935</v>
      </c>
      <c r="BA420" s="950">
        <v>45.422224219455018</v>
      </c>
      <c r="BB420" s="951">
        <v>317.50058130595716</v>
      </c>
      <c r="BL420" s="887"/>
      <c r="BN420" s="945"/>
    </row>
    <row r="421" spans="3:66">
      <c r="C421" s="841" t="s">
        <v>236</v>
      </c>
      <c r="D421" s="842" t="s">
        <v>56</v>
      </c>
      <c r="E421" s="842">
        <v>2353</v>
      </c>
      <c r="F421" s="829">
        <v>2000</v>
      </c>
      <c r="G421" s="830">
        <v>2030</v>
      </c>
      <c r="H421" s="830">
        <v>7</v>
      </c>
      <c r="I421" s="830">
        <v>2037</v>
      </c>
      <c r="J421" s="830">
        <v>60</v>
      </c>
      <c r="K421" s="843">
        <v>8016.6415875958337</v>
      </c>
      <c r="L421" s="843">
        <v>9.3837627870000002</v>
      </c>
      <c r="M421" s="844">
        <v>0</v>
      </c>
      <c r="N421" s="844">
        <v>0</v>
      </c>
      <c r="O421" s="845">
        <v>125.35560974999999</v>
      </c>
      <c r="P421" s="844">
        <v>0</v>
      </c>
      <c r="Q421" s="845">
        <v>10</v>
      </c>
      <c r="R421" s="829">
        <v>10497</v>
      </c>
      <c r="S421" s="836">
        <v>0.32505872915089074</v>
      </c>
      <c r="T421" s="836">
        <v>0.02</v>
      </c>
      <c r="U421" s="846">
        <v>0.05</v>
      </c>
      <c r="V421" s="847">
        <v>720</v>
      </c>
      <c r="W421" s="848">
        <v>0</v>
      </c>
      <c r="X421" s="848">
        <v>0</v>
      </c>
      <c r="Y421" s="849">
        <v>0</v>
      </c>
      <c r="Z421" s="850">
        <v>0</v>
      </c>
      <c r="AD421" s="952" t="s">
        <v>56</v>
      </c>
      <c r="AE421" s="947">
        <v>2353</v>
      </c>
      <c r="AF421" s="923">
        <v>8016.6415875958337</v>
      </c>
      <c r="AG421" s="923">
        <v>10</v>
      </c>
      <c r="AH421" s="948">
        <v>3.5450000000000002E-2</v>
      </c>
      <c r="AI421" s="937">
        <v>284.54444428027233</v>
      </c>
      <c r="AJ421" s="937">
        <v>125.35560974999999</v>
      </c>
      <c r="AK421" s="792">
        <v>9.424209404023759E-2</v>
      </c>
      <c r="AL421" s="923">
        <v>11.813775162530822</v>
      </c>
      <c r="AM421" s="923">
        <v>0</v>
      </c>
      <c r="AN421" s="937">
        <v>137.1693849125308</v>
      </c>
      <c r="AO421" s="937">
        <v>421.71382919280313</v>
      </c>
      <c r="AP421" s="792">
        <v>0.92999999999999994</v>
      </c>
      <c r="AQ421" s="937">
        <v>51.764352775666914</v>
      </c>
      <c r="AR421" s="886">
        <v>0</v>
      </c>
      <c r="AS421" s="923">
        <v>0</v>
      </c>
      <c r="AT421" s="923">
        <v>0</v>
      </c>
      <c r="AU421" s="949">
        <v>9.3837627870000002</v>
      </c>
      <c r="AV421" s="944">
        <v>0</v>
      </c>
      <c r="AW421" s="923">
        <v>0</v>
      </c>
      <c r="AX421" s="23">
        <v>0</v>
      </c>
      <c r="AY421" s="937">
        <v>61.148115562666916</v>
      </c>
      <c r="AZ421" s="923">
        <v>-20.662253860134935</v>
      </c>
      <c r="BA421" s="950">
        <v>40.485861702531977</v>
      </c>
      <c r="BB421" s="951">
        <v>279.21461862953896</v>
      </c>
      <c r="BL421" s="887"/>
      <c r="BN421" s="945"/>
    </row>
    <row r="422" spans="3:66">
      <c r="C422" s="841" t="s">
        <v>237</v>
      </c>
      <c r="D422" s="842" t="s">
        <v>66</v>
      </c>
      <c r="E422" s="842">
        <v>2814</v>
      </c>
      <c r="F422" s="829">
        <v>2000</v>
      </c>
      <c r="G422" s="830">
        <v>2030</v>
      </c>
      <c r="H422" s="830">
        <v>7</v>
      </c>
      <c r="I422" s="830">
        <v>2037</v>
      </c>
      <c r="J422" s="830">
        <v>60</v>
      </c>
      <c r="K422" s="843">
        <v>7789.7555049280263</v>
      </c>
      <c r="L422" s="843">
        <v>9.3837627870000002</v>
      </c>
      <c r="M422" s="844">
        <v>0</v>
      </c>
      <c r="N422" s="844">
        <v>0</v>
      </c>
      <c r="O422" s="845">
        <v>125.35560974999999</v>
      </c>
      <c r="P422" s="844">
        <v>0</v>
      </c>
      <c r="Q422" s="845">
        <v>10</v>
      </c>
      <c r="R422" s="829">
        <v>10497</v>
      </c>
      <c r="S422" s="836">
        <v>0.32505872915089074</v>
      </c>
      <c r="T422" s="836">
        <v>0.02</v>
      </c>
      <c r="U422" s="846">
        <v>0.05</v>
      </c>
      <c r="V422" s="847">
        <v>720</v>
      </c>
      <c r="W422" s="848">
        <v>0</v>
      </c>
      <c r="X422" s="848">
        <v>0</v>
      </c>
      <c r="Y422" s="849">
        <v>0</v>
      </c>
      <c r="Z422" s="850">
        <v>0</v>
      </c>
      <c r="AD422" s="952" t="s">
        <v>66</v>
      </c>
      <c r="AE422" s="947">
        <v>2814</v>
      </c>
      <c r="AF422" s="923">
        <v>7789.7555049280263</v>
      </c>
      <c r="AG422" s="923">
        <v>10</v>
      </c>
      <c r="AH422" s="948">
        <v>3.5450000000000002E-2</v>
      </c>
      <c r="AI422" s="937">
        <v>276.50133264969855</v>
      </c>
      <c r="AJ422" s="937">
        <v>125.35560974999999</v>
      </c>
      <c r="AK422" s="792">
        <v>9.424209404023759E-2</v>
      </c>
      <c r="AL422" s="923">
        <v>11.813775162530822</v>
      </c>
      <c r="AM422" s="923">
        <v>0</v>
      </c>
      <c r="AN422" s="937">
        <v>137.1693849125308</v>
      </c>
      <c r="AO422" s="937">
        <v>413.67071756222936</v>
      </c>
      <c r="AP422" s="792">
        <v>0.92999999999999994</v>
      </c>
      <c r="AQ422" s="937">
        <v>50.777080272282298</v>
      </c>
      <c r="AR422" s="886">
        <v>0</v>
      </c>
      <c r="AS422" s="923">
        <v>0</v>
      </c>
      <c r="AT422" s="923">
        <v>0</v>
      </c>
      <c r="AU422" s="949">
        <v>9.3837627870000002</v>
      </c>
      <c r="AV422" s="944">
        <v>0</v>
      </c>
      <c r="AW422" s="923">
        <v>0</v>
      </c>
      <c r="AX422" s="23">
        <v>0</v>
      </c>
      <c r="AY422" s="937">
        <v>60.1608430592823</v>
      </c>
      <c r="AZ422" s="923">
        <v>-20.662253860134935</v>
      </c>
      <c r="BA422" s="950">
        <v>39.498589199147361</v>
      </c>
      <c r="BB422" s="951">
        <v>271.59542496115301</v>
      </c>
      <c r="BL422" s="887"/>
      <c r="BN422" s="945"/>
    </row>
    <row r="423" spans="3:66">
      <c r="C423" s="841" t="s">
        <v>61</v>
      </c>
      <c r="D423" s="842" t="s">
        <v>67</v>
      </c>
      <c r="E423" s="842">
        <v>4225</v>
      </c>
      <c r="F423" s="829">
        <v>2000</v>
      </c>
      <c r="G423" s="830">
        <v>2030</v>
      </c>
      <c r="H423" s="830">
        <v>7</v>
      </c>
      <c r="I423" s="830">
        <v>2037</v>
      </c>
      <c r="J423" s="830">
        <v>60</v>
      </c>
      <c r="K423" s="843">
        <v>8016.6415875958337</v>
      </c>
      <c r="L423" s="843">
        <v>9.3837627870000002</v>
      </c>
      <c r="M423" s="844">
        <v>0</v>
      </c>
      <c r="N423" s="844">
        <v>0</v>
      </c>
      <c r="O423" s="845">
        <v>125.35560974999999</v>
      </c>
      <c r="P423" s="844">
        <v>0</v>
      </c>
      <c r="Q423" s="845">
        <v>10</v>
      </c>
      <c r="R423" s="829">
        <v>10497</v>
      </c>
      <c r="S423" s="836">
        <v>0.32505872915089074</v>
      </c>
      <c r="T423" s="836">
        <v>0.02</v>
      </c>
      <c r="U423" s="846">
        <v>0.05</v>
      </c>
      <c r="V423" s="847">
        <v>720</v>
      </c>
      <c r="W423" s="848">
        <v>0</v>
      </c>
      <c r="X423" s="848">
        <v>0</v>
      </c>
      <c r="Y423" s="849">
        <v>0</v>
      </c>
      <c r="Z423" s="850">
        <v>0</v>
      </c>
      <c r="AD423" s="952" t="s">
        <v>67</v>
      </c>
      <c r="AE423" s="947">
        <v>4225</v>
      </c>
      <c r="AF423" s="923">
        <v>8016.6415875958337</v>
      </c>
      <c r="AG423" s="923">
        <v>10</v>
      </c>
      <c r="AH423" s="948">
        <v>3.5450000000000002E-2</v>
      </c>
      <c r="AI423" s="937">
        <v>284.54444428027233</v>
      </c>
      <c r="AJ423" s="937">
        <v>125.35560974999999</v>
      </c>
      <c r="AK423" s="792">
        <v>9.424209404023759E-2</v>
      </c>
      <c r="AL423" s="923">
        <v>11.813775162530822</v>
      </c>
      <c r="AM423" s="923">
        <v>0</v>
      </c>
      <c r="AN423" s="937">
        <v>137.1693849125308</v>
      </c>
      <c r="AO423" s="937">
        <v>421.71382919280313</v>
      </c>
      <c r="AP423" s="792">
        <v>0.92999999999999994</v>
      </c>
      <c r="AQ423" s="937">
        <v>51.764352775666914</v>
      </c>
      <c r="AR423" s="886">
        <v>0</v>
      </c>
      <c r="AS423" s="923">
        <v>0</v>
      </c>
      <c r="AT423" s="923">
        <v>0</v>
      </c>
      <c r="AU423" s="949">
        <v>9.3837627870000002</v>
      </c>
      <c r="AV423" s="944">
        <v>0</v>
      </c>
      <c r="AW423" s="923">
        <v>0</v>
      </c>
      <c r="AX423" s="23">
        <v>0</v>
      </c>
      <c r="AY423" s="937">
        <v>61.148115562666916</v>
      </c>
      <c r="AZ423" s="923">
        <v>-22.714082333249404</v>
      </c>
      <c r="BA423" s="950">
        <v>38.434033229417508</v>
      </c>
      <c r="BB423" s="951">
        <v>265.06398726041442</v>
      </c>
      <c r="BL423" s="887"/>
      <c r="BN423" s="945"/>
    </row>
    <row r="424" spans="3:66">
      <c r="C424" s="841" t="s">
        <v>238</v>
      </c>
      <c r="D424" s="842" t="s">
        <v>68</v>
      </c>
      <c r="E424" s="842">
        <v>6130</v>
      </c>
      <c r="F424" s="829">
        <v>2000</v>
      </c>
      <c r="G424" s="830">
        <v>2030</v>
      </c>
      <c r="H424" s="830">
        <v>7</v>
      </c>
      <c r="I424" s="830">
        <v>2037</v>
      </c>
      <c r="J424" s="830">
        <v>60</v>
      </c>
      <c r="K424" s="843">
        <v>7411.6120338150149</v>
      </c>
      <c r="L424" s="843">
        <v>9.3837627870000002</v>
      </c>
      <c r="M424" s="844">
        <v>0</v>
      </c>
      <c r="N424" s="844">
        <v>0</v>
      </c>
      <c r="O424" s="845">
        <v>125.35560974999999</v>
      </c>
      <c r="P424" s="844">
        <v>0</v>
      </c>
      <c r="Q424" s="845">
        <v>10</v>
      </c>
      <c r="R424" s="829">
        <v>10497</v>
      </c>
      <c r="S424" s="836">
        <v>0.32505872915089074</v>
      </c>
      <c r="T424" s="836">
        <v>0.02</v>
      </c>
      <c r="U424" s="846">
        <v>0.05</v>
      </c>
      <c r="V424" s="847">
        <v>720</v>
      </c>
      <c r="W424" s="848">
        <v>0</v>
      </c>
      <c r="X424" s="848">
        <v>0</v>
      </c>
      <c r="Y424" s="849">
        <v>0</v>
      </c>
      <c r="Z424" s="850">
        <v>0</v>
      </c>
      <c r="AD424" s="952" t="s">
        <v>68</v>
      </c>
      <c r="AE424" s="947">
        <v>6130</v>
      </c>
      <c r="AF424" s="923">
        <v>7411.6120338150149</v>
      </c>
      <c r="AG424" s="923">
        <v>10</v>
      </c>
      <c r="AH424" s="948">
        <v>3.5450000000000002E-2</v>
      </c>
      <c r="AI424" s="937">
        <v>263.09614659874228</v>
      </c>
      <c r="AJ424" s="937">
        <v>125.35560974999999</v>
      </c>
      <c r="AK424" s="792">
        <v>9.424209404023759E-2</v>
      </c>
      <c r="AL424" s="923">
        <v>11.813775162530822</v>
      </c>
      <c r="AM424" s="923">
        <v>0</v>
      </c>
      <c r="AN424" s="937">
        <v>137.1693849125308</v>
      </c>
      <c r="AO424" s="937">
        <v>400.26553151127308</v>
      </c>
      <c r="AP424" s="792">
        <v>0.92999999999999994</v>
      </c>
      <c r="AQ424" s="937">
        <v>49.131626099974604</v>
      </c>
      <c r="AR424" s="886">
        <v>0</v>
      </c>
      <c r="AS424" s="923">
        <v>0</v>
      </c>
      <c r="AT424" s="923">
        <v>0</v>
      </c>
      <c r="AU424" s="949">
        <v>9.3837627870000002</v>
      </c>
      <c r="AV424" s="944">
        <v>0</v>
      </c>
      <c r="AW424" s="923">
        <v>0</v>
      </c>
      <c r="AX424" s="23">
        <v>0</v>
      </c>
      <c r="AY424" s="937">
        <v>58.515388886974605</v>
      </c>
      <c r="AZ424" s="923">
        <v>-22.714082333249404</v>
      </c>
      <c r="BA424" s="950">
        <v>35.801306553725198</v>
      </c>
      <c r="BB424" s="951">
        <v>244.89333949747828</v>
      </c>
      <c r="BL424" s="887"/>
      <c r="BN424" s="945"/>
    </row>
    <row r="425" spans="3:66">
      <c r="C425" s="826" t="s">
        <v>29</v>
      </c>
      <c r="D425" s="827" t="s">
        <v>144</v>
      </c>
      <c r="E425" s="827" t="s">
        <v>19</v>
      </c>
      <c r="F425" s="852">
        <v>2000</v>
      </c>
      <c r="G425" s="853">
        <v>2030</v>
      </c>
      <c r="H425" s="854">
        <v>5</v>
      </c>
      <c r="I425" s="855">
        <v>2035</v>
      </c>
      <c r="J425" s="853">
        <v>60</v>
      </c>
      <c r="K425" s="856">
        <v>6265.2501251879012</v>
      </c>
      <c r="L425" s="856">
        <v>7.8794954699999984</v>
      </c>
      <c r="M425" s="857">
        <v>0</v>
      </c>
      <c r="N425" s="857">
        <v>0</v>
      </c>
      <c r="O425" s="858">
        <v>90.256039019999989</v>
      </c>
      <c r="P425" s="857">
        <v>0</v>
      </c>
      <c r="Q425" s="858">
        <v>9</v>
      </c>
      <c r="R425" s="852">
        <v>10497</v>
      </c>
      <c r="S425" s="859">
        <v>0.32505872915089074</v>
      </c>
      <c r="T425" s="859">
        <v>0.02</v>
      </c>
      <c r="U425" s="860">
        <v>0.05</v>
      </c>
      <c r="V425" s="861">
        <v>720</v>
      </c>
      <c r="W425" s="862">
        <v>0</v>
      </c>
      <c r="X425" s="862">
        <v>0</v>
      </c>
      <c r="Y425" s="863">
        <v>0</v>
      </c>
      <c r="Z425" s="696">
        <v>0</v>
      </c>
      <c r="AD425" s="946" t="s">
        <v>144</v>
      </c>
      <c r="AE425" s="947" t="s">
        <v>19</v>
      </c>
      <c r="AF425" s="923">
        <v>6265.2501251879012</v>
      </c>
      <c r="AG425" s="923">
        <v>9</v>
      </c>
      <c r="AH425" s="948">
        <v>3.5450000000000002E-2</v>
      </c>
      <c r="AI425" s="937">
        <v>222.4221669379111</v>
      </c>
      <c r="AJ425" s="937">
        <v>90.256039019999989</v>
      </c>
      <c r="AK425" s="792">
        <v>9.424209404023759E-2</v>
      </c>
      <c r="AL425" s="923">
        <v>8.5059181170221922</v>
      </c>
      <c r="AM425" s="923">
        <v>0</v>
      </c>
      <c r="AN425" s="937">
        <v>98.761957137022179</v>
      </c>
      <c r="AO425" s="937">
        <v>321.18412407493327</v>
      </c>
      <c r="AP425" s="792">
        <v>0.92999999999999994</v>
      </c>
      <c r="AQ425" s="937">
        <v>39.424574566079109</v>
      </c>
      <c r="AR425" s="886">
        <v>0</v>
      </c>
      <c r="AS425" s="923">
        <v>0</v>
      </c>
      <c r="AT425" s="923">
        <v>0</v>
      </c>
      <c r="AU425" s="949">
        <v>7.8794954699999984</v>
      </c>
      <c r="AV425" s="944">
        <v>0</v>
      </c>
      <c r="AW425" s="923">
        <v>0</v>
      </c>
      <c r="AX425" s="23">
        <v>0</v>
      </c>
      <c r="AY425" s="937">
        <v>47.304070036079111</v>
      </c>
      <c r="AZ425" s="923">
        <v>-22.714082333249404</v>
      </c>
      <c r="BA425" s="950">
        <v>24.589987702829706</v>
      </c>
      <c r="BB425" s="951">
        <v>166.96055234407845</v>
      </c>
      <c r="BL425" s="887"/>
      <c r="BN425" s="945"/>
    </row>
    <row r="426" spans="3:66">
      <c r="C426" s="841" t="s">
        <v>234</v>
      </c>
      <c r="D426" s="842" t="s">
        <v>64</v>
      </c>
      <c r="E426" s="842">
        <v>19</v>
      </c>
      <c r="F426" s="829">
        <v>2000</v>
      </c>
      <c r="G426" s="830">
        <v>2030</v>
      </c>
      <c r="H426" s="830">
        <v>5</v>
      </c>
      <c r="I426" s="830">
        <v>2035</v>
      </c>
      <c r="J426" s="830">
        <v>60</v>
      </c>
      <c r="K426" s="843">
        <v>7079.7326414623276</v>
      </c>
      <c r="L426" s="843">
        <v>7.8794954699999984</v>
      </c>
      <c r="M426" s="844">
        <v>0</v>
      </c>
      <c r="N426" s="844">
        <v>0</v>
      </c>
      <c r="O426" s="845">
        <v>90.256039019999989</v>
      </c>
      <c r="P426" s="844">
        <v>0</v>
      </c>
      <c r="Q426" s="845">
        <v>9</v>
      </c>
      <c r="R426" s="829">
        <v>10497</v>
      </c>
      <c r="S426" s="836">
        <v>0.32505872915089074</v>
      </c>
      <c r="T426" s="836">
        <v>0.02</v>
      </c>
      <c r="U426" s="846">
        <v>0.05</v>
      </c>
      <c r="V426" s="847">
        <v>720</v>
      </c>
      <c r="W426" s="848">
        <v>0</v>
      </c>
      <c r="X426" s="848">
        <v>0</v>
      </c>
      <c r="Y426" s="849">
        <v>0</v>
      </c>
      <c r="Z426" s="850">
        <v>0</v>
      </c>
      <c r="AD426" s="952" t="s">
        <v>64</v>
      </c>
      <c r="AE426" s="947">
        <v>19</v>
      </c>
      <c r="AF426" s="923">
        <v>7079.7326414623276</v>
      </c>
      <c r="AG426" s="923">
        <v>9</v>
      </c>
      <c r="AH426" s="948">
        <v>3.5450000000000002E-2</v>
      </c>
      <c r="AI426" s="937">
        <v>251.29557213983952</v>
      </c>
      <c r="AJ426" s="937">
        <v>90.256039019999989</v>
      </c>
      <c r="AK426" s="792">
        <v>9.424209404023759E-2</v>
      </c>
      <c r="AL426" s="923">
        <v>8.5059181170221922</v>
      </c>
      <c r="AM426" s="923">
        <v>0</v>
      </c>
      <c r="AN426" s="937">
        <v>98.761957137022179</v>
      </c>
      <c r="AO426" s="937">
        <v>350.05752927686171</v>
      </c>
      <c r="AP426" s="792">
        <v>0.92999999999999994</v>
      </c>
      <c r="AQ426" s="937">
        <v>42.968715235044648</v>
      </c>
      <c r="AR426" s="886">
        <v>0</v>
      </c>
      <c r="AS426" s="923">
        <v>0</v>
      </c>
      <c r="AT426" s="923">
        <v>0</v>
      </c>
      <c r="AU426" s="949">
        <v>7.8794954699999984</v>
      </c>
      <c r="AV426" s="944">
        <v>0</v>
      </c>
      <c r="AW426" s="923">
        <v>0</v>
      </c>
      <c r="AX426" s="23">
        <v>0</v>
      </c>
      <c r="AY426" s="937">
        <v>50.84821070504465</v>
      </c>
      <c r="AZ426" s="923">
        <v>-22.714082333249404</v>
      </c>
      <c r="BA426" s="950">
        <v>28.134128371795246</v>
      </c>
      <c r="BB426" s="951">
        <v>193.68554624895825</v>
      </c>
      <c r="BL426" s="887"/>
      <c r="BN426" s="945"/>
    </row>
    <row r="427" spans="3:66">
      <c r="C427" s="841" t="s">
        <v>235</v>
      </c>
      <c r="D427" s="842" t="s">
        <v>65</v>
      </c>
      <c r="E427" s="842">
        <v>497</v>
      </c>
      <c r="F427" s="829">
        <v>2000</v>
      </c>
      <c r="G427" s="830">
        <v>2030</v>
      </c>
      <c r="H427" s="830">
        <v>5</v>
      </c>
      <c r="I427" s="830">
        <v>2035</v>
      </c>
      <c r="J427" s="830">
        <v>60</v>
      </c>
      <c r="K427" s="843">
        <v>7580.9526514773606</v>
      </c>
      <c r="L427" s="843">
        <v>7.8794954699999984</v>
      </c>
      <c r="M427" s="844">
        <v>0</v>
      </c>
      <c r="N427" s="844">
        <v>0</v>
      </c>
      <c r="O427" s="845">
        <v>90.256039019999989</v>
      </c>
      <c r="P427" s="844">
        <v>0</v>
      </c>
      <c r="Q427" s="845">
        <v>9</v>
      </c>
      <c r="R427" s="829">
        <v>10497</v>
      </c>
      <c r="S427" s="836">
        <v>0.32505872915089074</v>
      </c>
      <c r="T427" s="836">
        <v>0.02</v>
      </c>
      <c r="U427" s="846">
        <v>0.05</v>
      </c>
      <c r="V427" s="847">
        <v>720</v>
      </c>
      <c r="W427" s="848">
        <v>0</v>
      </c>
      <c r="X427" s="848">
        <v>0</v>
      </c>
      <c r="Y427" s="849">
        <v>0</v>
      </c>
      <c r="Z427" s="850">
        <v>0</v>
      </c>
      <c r="AD427" s="952" t="s">
        <v>65</v>
      </c>
      <c r="AE427" s="947">
        <v>497</v>
      </c>
      <c r="AF427" s="923">
        <v>7580.9526514773606</v>
      </c>
      <c r="AG427" s="923">
        <v>9</v>
      </c>
      <c r="AH427" s="948">
        <v>3.5450000000000002E-2</v>
      </c>
      <c r="AI427" s="937">
        <v>269.06382149487246</v>
      </c>
      <c r="AJ427" s="937">
        <v>90.256039019999989</v>
      </c>
      <c r="AK427" s="792">
        <v>9.424209404023759E-2</v>
      </c>
      <c r="AL427" s="923">
        <v>8.5059181170221922</v>
      </c>
      <c r="AM427" s="923">
        <v>0</v>
      </c>
      <c r="AN427" s="937">
        <v>98.761957137022179</v>
      </c>
      <c r="AO427" s="937">
        <v>367.82577863189465</v>
      </c>
      <c r="AP427" s="792">
        <v>0.92999999999999994</v>
      </c>
      <c r="AQ427" s="937">
        <v>45.149724877484985</v>
      </c>
      <c r="AR427" s="886">
        <v>0</v>
      </c>
      <c r="AS427" s="923">
        <v>0</v>
      </c>
      <c r="AT427" s="923">
        <v>0</v>
      </c>
      <c r="AU427" s="949">
        <v>7.8794954699999984</v>
      </c>
      <c r="AV427" s="944">
        <v>0</v>
      </c>
      <c r="AW427" s="923">
        <v>0</v>
      </c>
      <c r="AX427" s="23">
        <v>0</v>
      </c>
      <c r="AY427" s="937">
        <v>53.02922034748498</v>
      </c>
      <c r="AZ427" s="923">
        <v>-22.714082333249404</v>
      </c>
      <c r="BA427" s="950">
        <v>30.315138014235576</v>
      </c>
      <c r="BB427" s="951">
        <v>210.27443306449427</v>
      </c>
      <c r="BL427" s="887"/>
      <c r="BN427" s="945"/>
    </row>
    <row r="428" spans="3:66">
      <c r="C428" s="841" t="s">
        <v>236</v>
      </c>
      <c r="D428" s="842" t="s">
        <v>56</v>
      </c>
      <c r="E428" s="842">
        <v>2353</v>
      </c>
      <c r="F428" s="829">
        <v>2000</v>
      </c>
      <c r="G428" s="830">
        <v>2030</v>
      </c>
      <c r="H428" s="830">
        <v>5</v>
      </c>
      <c r="I428" s="830">
        <v>2035</v>
      </c>
      <c r="J428" s="830">
        <v>60</v>
      </c>
      <c r="K428" s="843">
        <v>6641.165132699176</v>
      </c>
      <c r="L428" s="843">
        <v>7.8794954699999984</v>
      </c>
      <c r="M428" s="844">
        <v>0</v>
      </c>
      <c r="N428" s="844">
        <v>0</v>
      </c>
      <c r="O428" s="845">
        <v>90.256039019999989</v>
      </c>
      <c r="P428" s="844">
        <v>0</v>
      </c>
      <c r="Q428" s="845">
        <v>9</v>
      </c>
      <c r="R428" s="829">
        <v>10497</v>
      </c>
      <c r="S428" s="836">
        <v>0.32505872915089074</v>
      </c>
      <c r="T428" s="836">
        <v>0.02</v>
      </c>
      <c r="U428" s="846">
        <v>0.05</v>
      </c>
      <c r="V428" s="847">
        <v>720</v>
      </c>
      <c r="W428" s="848">
        <v>0</v>
      </c>
      <c r="X428" s="848">
        <v>0</v>
      </c>
      <c r="Y428" s="849">
        <v>0</v>
      </c>
      <c r="Z428" s="850">
        <v>0</v>
      </c>
      <c r="AD428" s="952" t="s">
        <v>56</v>
      </c>
      <c r="AE428" s="947">
        <v>2353</v>
      </c>
      <c r="AF428" s="923">
        <v>6641.165132699176</v>
      </c>
      <c r="AG428" s="923">
        <v>9</v>
      </c>
      <c r="AH428" s="948">
        <v>3.5450000000000002E-2</v>
      </c>
      <c r="AI428" s="937">
        <v>235.7483539541858</v>
      </c>
      <c r="AJ428" s="937">
        <v>90.256039019999989</v>
      </c>
      <c r="AK428" s="792">
        <v>9.424209404023759E-2</v>
      </c>
      <c r="AL428" s="923">
        <v>8.5059181170221922</v>
      </c>
      <c r="AM428" s="923">
        <v>0</v>
      </c>
      <c r="AN428" s="937">
        <v>98.761957137022179</v>
      </c>
      <c r="AO428" s="937">
        <v>334.510311091208</v>
      </c>
      <c r="AP428" s="792">
        <v>0.92999999999999994</v>
      </c>
      <c r="AQ428" s="937">
        <v>41.060331797909363</v>
      </c>
      <c r="AR428" s="886">
        <v>0</v>
      </c>
      <c r="AS428" s="923">
        <v>0</v>
      </c>
      <c r="AT428" s="923">
        <v>0</v>
      </c>
      <c r="AU428" s="949">
        <v>7.8794954699999984</v>
      </c>
      <c r="AV428" s="944">
        <v>0</v>
      </c>
      <c r="AW428" s="923">
        <v>0</v>
      </c>
      <c r="AX428" s="23">
        <v>0</v>
      </c>
      <c r="AY428" s="937">
        <v>48.939827267909365</v>
      </c>
      <c r="AZ428" s="923">
        <v>-22.714082333249404</v>
      </c>
      <c r="BA428" s="950">
        <v>26.225744934659961</v>
      </c>
      <c r="BB428" s="951">
        <v>179.25649897919092</v>
      </c>
      <c r="BL428" s="887"/>
      <c r="BN428" s="945"/>
    </row>
    <row r="429" spans="3:66">
      <c r="C429" s="841" t="s">
        <v>237</v>
      </c>
      <c r="D429" s="842" t="s">
        <v>66</v>
      </c>
      <c r="E429" s="842">
        <v>2814</v>
      </c>
      <c r="F429" s="829">
        <v>2000</v>
      </c>
      <c r="G429" s="830">
        <v>2030</v>
      </c>
      <c r="H429" s="830">
        <v>5</v>
      </c>
      <c r="I429" s="830">
        <v>2035</v>
      </c>
      <c r="J429" s="830">
        <v>60</v>
      </c>
      <c r="K429" s="843">
        <v>6453.2076289435381</v>
      </c>
      <c r="L429" s="843">
        <v>7.8794954699999984</v>
      </c>
      <c r="M429" s="844">
        <v>0</v>
      </c>
      <c r="N429" s="844">
        <v>0</v>
      </c>
      <c r="O429" s="845">
        <v>90.256039019999989</v>
      </c>
      <c r="P429" s="844">
        <v>0</v>
      </c>
      <c r="Q429" s="845">
        <v>9</v>
      </c>
      <c r="R429" s="829">
        <v>10497</v>
      </c>
      <c r="S429" s="836">
        <v>0.32505872915089074</v>
      </c>
      <c r="T429" s="836">
        <v>0.02</v>
      </c>
      <c r="U429" s="846">
        <v>0.05</v>
      </c>
      <c r="V429" s="847">
        <v>720</v>
      </c>
      <c r="W429" s="848">
        <v>0</v>
      </c>
      <c r="X429" s="848">
        <v>0</v>
      </c>
      <c r="Y429" s="849">
        <v>0</v>
      </c>
      <c r="Z429" s="850">
        <v>0</v>
      </c>
      <c r="AD429" s="952" t="s">
        <v>66</v>
      </c>
      <c r="AE429" s="947">
        <v>2814</v>
      </c>
      <c r="AF429" s="923">
        <v>6453.2076289435381</v>
      </c>
      <c r="AG429" s="923">
        <v>9</v>
      </c>
      <c r="AH429" s="948">
        <v>3.5450000000000002E-2</v>
      </c>
      <c r="AI429" s="937">
        <v>229.08526044604844</v>
      </c>
      <c r="AJ429" s="937">
        <v>90.256039019999989</v>
      </c>
      <c r="AK429" s="792">
        <v>9.424209404023759E-2</v>
      </c>
      <c r="AL429" s="923">
        <v>8.5059181170221922</v>
      </c>
      <c r="AM429" s="923">
        <v>0</v>
      </c>
      <c r="AN429" s="937">
        <v>98.761957137022179</v>
      </c>
      <c r="AO429" s="937">
        <v>327.84721758307063</v>
      </c>
      <c r="AP429" s="792">
        <v>0.92999999999999994</v>
      </c>
      <c r="AQ429" s="937">
        <v>40.242453181994236</v>
      </c>
      <c r="AR429" s="886">
        <v>0</v>
      </c>
      <c r="AS429" s="923">
        <v>0</v>
      </c>
      <c r="AT429" s="923">
        <v>0</v>
      </c>
      <c r="AU429" s="949">
        <v>7.8794954699999984</v>
      </c>
      <c r="AV429" s="944">
        <v>0</v>
      </c>
      <c r="AW429" s="923">
        <v>0</v>
      </c>
      <c r="AX429" s="23">
        <v>0</v>
      </c>
      <c r="AY429" s="937">
        <v>48.121948651994231</v>
      </c>
      <c r="AZ429" s="923">
        <v>-22.714082333249404</v>
      </c>
      <c r="BA429" s="950">
        <v>25.407866318744826</v>
      </c>
      <c r="BB429" s="951">
        <v>173.09977070053472</v>
      </c>
      <c r="BL429" s="887"/>
      <c r="BN429" s="945"/>
    </row>
    <row r="430" spans="3:66">
      <c r="C430" s="841" t="s">
        <v>61</v>
      </c>
      <c r="D430" s="842" t="s">
        <v>67</v>
      </c>
      <c r="E430" s="842">
        <v>4225</v>
      </c>
      <c r="F430" s="829">
        <v>2000</v>
      </c>
      <c r="G430" s="830">
        <v>2030</v>
      </c>
      <c r="H430" s="830">
        <v>5</v>
      </c>
      <c r="I430" s="830">
        <v>2035</v>
      </c>
      <c r="J430" s="830">
        <v>60</v>
      </c>
      <c r="K430" s="843">
        <v>6641.165132699176</v>
      </c>
      <c r="L430" s="843">
        <v>7.8794954699999984</v>
      </c>
      <c r="M430" s="844">
        <v>0</v>
      </c>
      <c r="N430" s="844">
        <v>0</v>
      </c>
      <c r="O430" s="845">
        <v>90.256039019999989</v>
      </c>
      <c r="P430" s="844">
        <v>0</v>
      </c>
      <c r="Q430" s="845">
        <v>9</v>
      </c>
      <c r="R430" s="829">
        <v>10497</v>
      </c>
      <c r="S430" s="836">
        <v>0.32505872915089074</v>
      </c>
      <c r="T430" s="836">
        <v>0.02</v>
      </c>
      <c r="U430" s="846">
        <v>0.05</v>
      </c>
      <c r="V430" s="847">
        <v>720</v>
      </c>
      <c r="W430" s="848">
        <v>0</v>
      </c>
      <c r="X430" s="848">
        <v>0</v>
      </c>
      <c r="Y430" s="849">
        <v>0</v>
      </c>
      <c r="Z430" s="850">
        <v>0</v>
      </c>
      <c r="AD430" s="952" t="s">
        <v>67</v>
      </c>
      <c r="AE430" s="947">
        <v>4225</v>
      </c>
      <c r="AF430" s="923">
        <v>6641.165132699176</v>
      </c>
      <c r="AG430" s="923">
        <v>9</v>
      </c>
      <c r="AH430" s="948">
        <v>3.5450000000000002E-2</v>
      </c>
      <c r="AI430" s="937">
        <v>235.7483539541858</v>
      </c>
      <c r="AJ430" s="937">
        <v>90.256039019999989</v>
      </c>
      <c r="AK430" s="792">
        <v>9.424209404023759E-2</v>
      </c>
      <c r="AL430" s="923">
        <v>8.5059181170221922</v>
      </c>
      <c r="AM430" s="923">
        <v>0</v>
      </c>
      <c r="AN430" s="937">
        <v>98.761957137022179</v>
      </c>
      <c r="AO430" s="937">
        <v>334.510311091208</v>
      </c>
      <c r="AP430" s="792">
        <v>0.92999999999999994</v>
      </c>
      <c r="AQ430" s="937">
        <v>41.060331797909363</v>
      </c>
      <c r="AR430" s="886">
        <v>0</v>
      </c>
      <c r="AS430" s="923">
        <v>0</v>
      </c>
      <c r="AT430" s="923">
        <v>0</v>
      </c>
      <c r="AU430" s="949">
        <v>7.8794954699999984</v>
      </c>
      <c r="AV430" s="944">
        <v>0</v>
      </c>
      <c r="AW430" s="923">
        <v>0</v>
      </c>
      <c r="AX430" s="23">
        <v>0</v>
      </c>
      <c r="AY430" s="937">
        <v>48.939827267909365</v>
      </c>
      <c r="AZ430" s="923">
        <v>-24.88937857511447</v>
      </c>
      <c r="BA430" s="950">
        <v>24.050448692794895</v>
      </c>
      <c r="BB430" s="951">
        <v>164.38805617496067</v>
      </c>
      <c r="BL430" s="887"/>
      <c r="BN430" s="945"/>
    </row>
    <row r="431" spans="3:66">
      <c r="C431" s="841" t="s">
        <v>238</v>
      </c>
      <c r="D431" s="842" t="s">
        <v>68</v>
      </c>
      <c r="E431" s="842">
        <v>6130</v>
      </c>
      <c r="F431" s="829">
        <v>2000</v>
      </c>
      <c r="G431" s="830">
        <v>2030</v>
      </c>
      <c r="H431" s="830">
        <v>5</v>
      </c>
      <c r="I431" s="830">
        <v>2035</v>
      </c>
      <c r="J431" s="830">
        <v>60</v>
      </c>
      <c r="K431" s="843">
        <v>6139.9451226841429</v>
      </c>
      <c r="L431" s="843">
        <v>7.8794954699999984</v>
      </c>
      <c r="M431" s="844">
        <v>0</v>
      </c>
      <c r="N431" s="844">
        <v>0</v>
      </c>
      <c r="O431" s="845">
        <v>90.256039019999989</v>
      </c>
      <c r="P431" s="844">
        <v>0</v>
      </c>
      <c r="Q431" s="845">
        <v>9</v>
      </c>
      <c r="R431" s="829">
        <v>10497</v>
      </c>
      <c r="S431" s="836">
        <v>0.32505872915089074</v>
      </c>
      <c r="T431" s="836">
        <v>0.02</v>
      </c>
      <c r="U431" s="846">
        <v>0.05</v>
      </c>
      <c r="V431" s="847">
        <v>720</v>
      </c>
      <c r="W431" s="848">
        <v>0</v>
      </c>
      <c r="X431" s="848">
        <v>0</v>
      </c>
      <c r="Y431" s="849">
        <v>0</v>
      </c>
      <c r="Z431" s="850">
        <v>0</v>
      </c>
      <c r="AD431" s="952" t="s">
        <v>68</v>
      </c>
      <c r="AE431" s="947">
        <v>6130</v>
      </c>
      <c r="AF431" s="923">
        <v>6139.9451226841429</v>
      </c>
      <c r="AG431" s="923">
        <v>9</v>
      </c>
      <c r="AH431" s="948">
        <v>3.5450000000000002E-2</v>
      </c>
      <c r="AI431" s="937">
        <v>217.98010459915287</v>
      </c>
      <c r="AJ431" s="937">
        <v>90.256039019999989</v>
      </c>
      <c r="AK431" s="792">
        <v>9.424209404023759E-2</v>
      </c>
      <c r="AL431" s="923">
        <v>8.5059181170221922</v>
      </c>
      <c r="AM431" s="923">
        <v>0</v>
      </c>
      <c r="AN431" s="937">
        <v>98.761957137022179</v>
      </c>
      <c r="AO431" s="937">
        <v>316.74206173617506</v>
      </c>
      <c r="AP431" s="792">
        <v>0.92999999999999994</v>
      </c>
      <c r="AQ431" s="937">
        <v>38.879322155469026</v>
      </c>
      <c r="AR431" s="886">
        <v>0</v>
      </c>
      <c r="AS431" s="923">
        <v>0</v>
      </c>
      <c r="AT431" s="923">
        <v>0</v>
      </c>
      <c r="AU431" s="949">
        <v>7.8794954699999984</v>
      </c>
      <c r="AV431" s="944">
        <v>0</v>
      </c>
      <c r="AW431" s="923">
        <v>0</v>
      </c>
      <c r="AX431" s="23">
        <v>0</v>
      </c>
      <c r="AY431" s="937">
        <v>46.758817625469021</v>
      </c>
      <c r="AZ431" s="923">
        <v>-24.88937857511447</v>
      </c>
      <c r="BA431" s="950">
        <v>21.869439050354551</v>
      </c>
      <c r="BB431" s="951">
        <v>148.14256573609066</v>
      </c>
      <c r="BL431" s="887"/>
      <c r="BN431" s="945"/>
    </row>
    <row r="432" spans="3:66">
      <c r="C432" s="826" t="s">
        <v>30</v>
      </c>
      <c r="D432" s="827" t="s">
        <v>145</v>
      </c>
      <c r="E432" s="827" t="s">
        <v>19</v>
      </c>
      <c r="F432" s="852">
        <v>707</v>
      </c>
      <c r="G432" s="853">
        <v>2025</v>
      </c>
      <c r="H432" s="854">
        <v>3</v>
      </c>
      <c r="I432" s="855">
        <v>2028</v>
      </c>
      <c r="J432" s="853">
        <v>30</v>
      </c>
      <c r="K432" s="856">
        <v>7593.0582801731898</v>
      </c>
      <c r="L432" s="856" t="s">
        <v>224</v>
      </c>
      <c r="M432" s="857">
        <v>0</v>
      </c>
      <c r="N432" s="857">
        <v>0</v>
      </c>
      <c r="O432" s="858">
        <v>194</v>
      </c>
      <c r="P432" s="857">
        <v>6.0740781794057008E-2</v>
      </c>
      <c r="Q432" s="858">
        <v>125.08832699999998</v>
      </c>
      <c r="R432" s="852" t="s">
        <v>19</v>
      </c>
      <c r="S432" s="859" t="s">
        <v>19</v>
      </c>
      <c r="T432" s="859">
        <v>0.1</v>
      </c>
      <c r="U432" s="860">
        <v>0.1</v>
      </c>
      <c r="V432" s="861">
        <v>510</v>
      </c>
      <c r="W432" s="862" t="s">
        <v>23</v>
      </c>
      <c r="X432" s="862" t="s">
        <v>23</v>
      </c>
      <c r="Y432" s="863" t="s">
        <v>23</v>
      </c>
      <c r="Z432" s="696" t="s">
        <v>23</v>
      </c>
      <c r="AD432" s="946" t="s">
        <v>145</v>
      </c>
      <c r="AE432" s="947" t="s">
        <v>19</v>
      </c>
      <c r="AF432" s="923">
        <v>7593.0582801731898</v>
      </c>
      <c r="AG432" s="923">
        <v>125.08832699999998</v>
      </c>
      <c r="AH432" s="948">
        <v>4.8169999999999998E-2</v>
      </c>
      <c r="AI432" s="937">
        <v>371.78312206753253</v>
      </c>
      <c r="AJ432" s="937">
        <v>194</v>
      </c>
      <c r="AK432" s="792">
        <v>8.720910452610562E-3</v>
      </c>
      <c r="AL432" s="923">
        <v>1.6918566278064491</v>
      </c>
      <c r="AM432" s="923">
        <v>0</v>
      </c>
      <c r="AN432" s="937">
        <v>195.69185662780646</v>
      </c>
      <c r="AO432" s="937">
        <v>567.47497869533902</v>
      </c>
      <c r="AP432" s="792">
        <v>0.8</v>
      </c>
      <c r="AQ432" s="937">
        <v>80.975310886891975</v>
      </c>
      <c r="AR432" s="886">
        <v>0</v>
      </c>
      <c r="AS432" s="923">
        <v>0</v>
      </c>
      <c r="AT432" s="923">
        <v>0</v>
      </c>
      <c r="AU432" s="949">
        <v>0</v>
      </c>
      <c r="AV432" s="944">
        <v>0</v>
      </c>
      <c r="AW432" s="923">
        <v>0</v>
      </c>
      <c r="AX432" s="23">
        <v>0</v>
      </c>
      <c r="AY432" s="937">
        <v>80.975310886891975</v>
      </c>
      <c r="AZ432" s="923">
        <v>-23.893560057308729</v>
      </c>
      <c r="BA432" s="950">
        <v>57.081750829583243</v>
      </c>
      <c r="BB432" s="951">
        <v>400.02890981371939</v>
      </c>
      <c r="BL432" s="887"/>
      <c r="BN432" s="945"/>
    </row>
    <row r="433" spans="3:66">
      <c r="C433" s="841" t="s">
        <v>234</v>
      </c>
      <c r="D433" s="842" t="s">
        <v>64</v>
      </c>
      <c r="E433" s="842">
        <v>19</v>
      </c>
      <c r="F433" s="829">
        <v>707</v>
      </c>
      <c r="G433" s="830">
        <v>2025</v>
      </c>
      <c r="H433" s="830">
        <v>3</v>
      </c>
      <c r="I433" s="830">
        <v>2028</v>
      </c>
      <c r="J433" s="830">
        <v>30</v>
      </c>
      <c r="K433" s="843">
        <v>8276.4335253887766</v>
      </c>
      <c r="L433" s="843" t="s">
        <v>224</v>
      </c>
      <c r="M433" s="844">
        <v>0</v>
      </c>
      <c r="N433" s="844">
        <v>0</v>
      </c>
      <c r="O433" s="845">
        <v>194</v>
      </c>
      <c r="P433" s="844">
        <v>6.0740781794057008E-2</v>
      </c>
      <c r="Q433" s="845">
        <v>125.08832699999998</v>
      </c>
      <c r="R433" s="829" t="s">
        <v>19</v>
      </c>
      <c r="S433" s="836" t="s">
        <v>19</v>
      </c>
      <c r="T433" s="836">
        <v>0.1</v>
      </c>
      <c r="U433" s="846">
        <v>0.1</v>
      </c>
      <c r="V433" s="847">
        <v>510</v>
      </c>
      <c r="W433" s="848" t="s">
        <v>23</v>
      </c>
      <c r="X433" s="848" t="s">
        <v>23</v>
      </c>
      <c r="Y433" s="849" t="s">
        <v>23</v>
      </c>
      <c r="Z433" s="850" t="s">
        <v>23</v>
      </c>
      <c r="AD433" s="952" t="s">
        <v>64</v>
      </c>
      <c r="AE433" s="947">
        <v>19</v>
      </c>
      <c r="AF433" s="923">
        <v>8276.4335253887766</v>
      </c>
      <c r="AG433" s="923">
        <v>125.08832699999998</v>
      </c>
      <c r="AH433" s="948">
        <v>4.8169999999999998E-2</v>
      </c>
      <c r="AI433" s="937">
        <v>404.70130762956734</v>
      </c>
      <c r="AJ433" s="937">
        <v>194</v>
      </c>
      <c r="AK433" s="792">
        <v>8.720910452610562E-3</v>
      </c>
      <c r="AL433" s="923">
        <v>1.6918566278064491</v>
      </c>
      <c r="AM433" s="923">
        <v>0</v>
      </c>
      <c r="AN433" s="937">
        <v>195.69185662780646</v>
      </c>
      <c r="AO433" s="937">
        <v>600.39316425737377</v>
      </c>
      <c r="AP433" s="792">
        <v>0.8</v>
      </c>
      <c r="AQ433" s="937">
        <v>85.672540561839853</v>
      </c>
      <c r="AR433" s="886">
        <v>0</v>
      </c>
      <c r="AS433" s="923">
        <v>0</v>
      </c>
      <c r="AT433" s="923">
        <v>0</v>
      </c>
      <c r="AU433" s="949">
        <v>0</v>
      </c>
      <c r="AV433" s="944">
        <v>0</v>
      </c>
      <c r="AW433" s="923">
        <v>0</v>
      </c>
      <c r="AX433" s="23">
        <v>0</v>
      </c>
      <c r="AY433" s="937">
        <v>85.672540561839853</v>
      </c>
      <c r="AZ433" s="923">
        <v>-23.893560057308729</v>
      </c>
      <c r="BA433" s="950">
        <v>61.77898050453112</v>
      </c>
      <c r="BB433" s="951">
        <v>432.94709537575415</v>
      </c>
      <c r="BL433" s="887"/>
      <c r="BN433" s="945"/>
    </row>
    <row r="434" spans="3:66">
      <c r="C434" s="841" t="s">
        <v>235</v>
      </c>
      <c r="D434" s="842" t="s">
        <v>65</v>
      </c>
      <c r="E434" s="842">
        <v>497</v>
      </c>
      <c r="F434" s="829">
        <v>707</v>
      </c>
      <c r="G434" s="830">
        <v>2025</v>
      </c>
      <c r="H434" s="830">
        <v>3</v>
      </c>
      <c r="I434" s="830">
        <v>2028</v>
      </c>
      <c r="J434" s="830">
        <v>30</v>
      </c>
      <c r="K434" s="843">
        <v>8883.8781878026311</v>
      </c>
      <c r="L434" s="843" t="s">
        <v>224</v>
      </c>
      <c r="M434" s="844">
        <v>0</v>
      </c>
      <c r="N434" s="844">
        <v>0</v>
      </c>
      <c r="O434" s="845">
        <v>194</v>
      </c>
      <c r="P434" s="844">
        <v>6.0740781794057008E-2</v>
      </c>
      <c r="Q434" s="845">
        <v>125.08832699999998</v>
      </c>
      <c r="R434" s="829" t="s">
        <v>19</v>
      </c>
      <c r="S434" s="836" t="s">
        <v>19</v>
      </c>
      <c r="T434" s="836">
        <v>0.1</v>
      </c>
      <c r="U434" s="846">
        <v>0.1</v>
      </c>
      <c r="V434" s="847">
        <v>510</v>
      </c>
      <c r="W434" s="848" t="s">
        <v>23</v>
      </c>
      <c r="X434" s="848" t="s">
        <v>23</v>
      </c>
      <c r="Y434" s="849" t="s">
        <v>23</v>
      </c>
      <c r="Z434" s="850" t="s">
        <v>23</v>
      </c>
      <c r="AD434" s="952" t="s">
        <v>65</v>
      </c>
      <c r="AE434" s="947">
        <v>497</v>
      </c>
      <c r="AF434" s="923">
        <v>8883.8781878026311</v>
      </c>
      <c r="AG434" s="923">
        <v>125.08832699999998</v>
      </c>
      <c r="AH434" s="948">
        <v>4.8169999999999998E-2</v>
      </c>
      <c r="AI434" s="937">
        <v>433.9619170180427</v>
      </c>
      <c r="AJ434" s="937">
        <v>194</v>
      </c>
      <c r="AK434" s="792">
        <v>8.720910452610562E-3</v>
      </c>
      <c r="AL434" s="923">
        <v>1.6918566278064491</v>
      </c>
      <c r="AM434" s="923">
        <v>0</v>
      </c>
      <c r="AN434" s="937">
        <v>195.69185662780646</v>
      </c>
      <c r="AO434" s="937">
        <v>629.65377364584913</v>
      </c>
      <c r="AP434" s="792">
        <v>0.8</v>
      </c>
      <c r="AQ434" s="937">
        <v>89.847855828460197</v>
      </c>
      <c r="AR434" s="886">
        <v>0</v>
      </c>
      <c r="AS434" s="923">
        <v>0</v>
      </c>
      <c r="AT434" s="923">
        <v>0</v>
      </c>
      <c r="AU434" s="949">
        <v>0</v>
      </c>
      <c r="AV434" s="944">
        <v>0</v>
      </c>
      <c r="AW434" s="923">
        <v>0</v>
      </c>
      <c r="AX434" s="23">
        <v>0</v>
      </c>
      <c r="AY434" s="937">
        <v>89.847855828460197</v>
      </c>
      <c r="AZ434" s="923">
        <v>-23.893560057308729</v>
      </c>
      <c r="BA434" s="950">
        <v>65.954295771151465</v>
      </c>
      <c r="BB434" s="951">
        <v>462.2077047642295</v>
      </c>
      <c r="BL434" s="887"/>
      <c r="BN434" s="945"/>
    </row>
    <row r="435" spans="3:66">
      <c r="C435" s="841" t="s">
        <v>236</v>
      </c>
      <c r="D435" s="842" t="s">
        <v>56</v>
      </c>
      <c r="E435" s="842">
        <v>2353</v>
      </c>
      <c r="F435" s="829">
        <v>707</v>
      </c>
      <c r="G435" s="830">
        <v>2025</v>
      </c>
      <c r="H435" s="830">
        <v>3</v>
      </c>
      <c r="I435" s="830">
        <v>2028</v>
      </c>
      <c r="J435" s="830">
        <v>30</v>
      </c>
      <c r="K435" s="843">
        <v>7820.8500285783857</v>
      </c>
      <c r="L435" s="843" t="s">
        <v>224</v>
      </c>
      <c r="M435" s="844">
        <v>0</v>
      </c>
      <c r="N435" s="844">
        <v>0</v>
      </c>
      <c r="O435" s="845">
        <v>194</v>
      </c>
      <c r="P435" s="844">
        <v>6.0740781794057008E-2</v>
      </c>
      <c r="Q435" s="845">
        <v>125.08832699999998</v>
      </c>
      <c r="R435" s="829" t="s">
        <v>19</v>
      </c>
      <c r="S435" s="836" t="s">
        <v>19</v>
      </c>
      <c r="T435" s="836">
        <v>0.1</v>
      </c>
      <c r="U435" s="846">
        <v>0.1</v>
      </c>
      <c r="V435" s="847">
        <v>510</v>
      </c>
      <c r="W435" s="848" t="s">
        <v>23</v>
      </c>
      <c r="X435" s="848" t="s">
        <v>23</v>
      </c>
      <c r="Y435" s="849" t="s">
        <v>23</v>
      </c>
      <c r="Z435" s="850" t="s">
        <v>23</v>
      </c>
      <c r="AD435" s="952" t="s">
        <v>56</v>
      </c>
      <c r="AE435" s="947">
        <v>2353</v>
      </c>
      <c r="AF435" s="923">
        <v>7820.8500285783857</v>
      </c>
      <c r="AG435" s="923">
        <v>125.08832699999998</v>
      </c>
      <c r="AH435" s="948">
        <v>4.8169999999999998E-2</v>
      </c>
      <c r="AI435" s="937">
        <v>382.75585058821082</v>
      </c>
      <c r="AJ435" s="937">
        <v>194</v>
      </c>
      <c r="AK435" s="792">
        <v>8.720910452610562E-3</v>
      </c>
      <c r="AL435" s="923">
        <v>1.6918566278064491</v>
      </c>
      <c r="AM435" s="923">
        <v>0</v>
      </c>
      <c r="AN435" s="937">
        <v>195.69185662780646</v>
      </c>
      <c r="AO435" s="937">
        <v>578.44770721601731</v>
      </c>
      <c r="AP435" s="792">
        <v>0.8</v>
      </c>
      <c r="AQ435" s="937">
        <v>82.541054111874615</v>
      </c>
      <c r="AR435" s="886">
        <v>0</v>
      </c>
      <c r="AS435" s="923">
        <v>0</v>
      </c>
      <c r="AT435" s="923">
        <v>0</v>
      </c>
      <c r="AU435" s="949">
        <v>0</v>
      </c>
      <c r="AV435" s="944">
        <v>0</v>
      </c>
      <c r="AW435" s="923">
        <v>0</v>
      </c>
      <c r="AX435" s="23">
        <v>0</v>
      </c>
      <c r="AY435" s="937">
        <v>82.541054111874615</v>
      </c>
      <c r="AZ435" s="923">
        <v>-23.893560057308729</v>
      </c>
      <c r="BA435" s="950">
        <v>58.647494054565882</v>
      </c>
      <c r="BB435" s="951">
        <v>411.00163833439774</v>
      </c>
      <c r="BL435" s="887"/>
      <c r="BN435" s="945"/>
    </row>
    <row r="436" spans="3:66">
      <c r="C436" s="841" t="s">
        <v>237</v>
      </c>
      <c r="D436" s="842" t="s">
        <v>66</v>
      </c>
      <c r="E436" s="842">
        <v>2814</v>
      </c>
      <c r="F436" s="829">
        <v>707</v>
      </c>
      <c r="G436" s="830">
        <v>2025</v>
      </c>
      <c r="H436" s="830">
        <v>3</v>
      </c>
      <c r="I436" s="830">
        <v>2028</v>
      </c>
      <c r="J436" s="830">
        <v>30</v>
      </c>
      <c r="K436" s="843">
        <v>7744.9194457766534</v>
      </c>
      <c r="L436" s="843" t="s">
        <v>224</v>
      </c>
      <c r="M436" s="844">
        <v>0</v>
      </c>
      <c r="N436" s="844">
        <v>0</v>
      </c>
      <c r="O436" s="845">
        <v>194</v>
      </c>
      <c r="P436" s="844">
        <v>6.0740781794057008E-2</v>
      </c>
      <c r="Q436" s="845">
        <v>125.08832699999998</v>
      </c>
      <c r="R436" s="829" t="s">
        <v>19</v>
      </c>
      <c r="S436" s="836" t="s">
        <v>19</v>
      </c>
      <c r="T436" s="836">
        <v>0.1</v>
      </c>
      <c r="U436" s="846">
        <v>0.1</v>
      </c>
      <c r="V436" s="847">
        <v>510</v>
      </c>
      <c r="W436" s="848" t="s">
        <v>23</v>
      </c>
      <c r="X436" s="848" t="s">
        <v>23</v>
      </c>
      <c r="Y436" s="849" t="s">
        <v>23</v>
      </c>
      <c r="Z436" s="850" t="s">
        <v>23</v>
      </c>
      <c r="AD436" s="952" t="s">
        <v>66</v>
      </c>
      <c r="AE436" s="947">
        <v>2814</v>
      </c>
      <c r="AF436" s="923">
        <v>7744.9194457766534</v>
      </c>
      <c r="AG436" s="923">
        <v>125.08832699999998</v>
      </c>
      <c r="AH436" s="948">
        <v>4.8169999999999998E-2</v>
      </c>
      <c r="AI436" s="937">
        <v>379.09827441465137</v>
      </c>
      <c r="AJ436" s="937">
        <v>194</v>
      </c>
      <c r="AK436" s="792">
        <v>8.720910452610562E-3</v>
      </c>
      <c r="AL436" s="923">
        <v>1.6918566278064491</v>
      </c>
      <c r="AM436" s="923">
        <v>0</v>
      </c>
      <c r="AN436" s="937">
        <v>195.69185662780646</v>
      </c>
      <c r="AO436" s="937">
        <v>574.7901310424578</v>
      </c>
      <c r="AP436" s="792">
        <v>0.8</v>
      </c>
      <c r="AQ436" s="937">
        <v>82.019139703547054</v>
      </c>
      <c r="AR436" s="886">
        <v>0</v>
      </c>
      <c r="AS436" s="923">
        <v>0</v>
      </c>
      <c r="AT436" s="923">
        <v>0</v>
      </c>
      <c r="AU436" s="949">
        <v>0</v>
      </c>
      <c r="AV436" s="944">
        <v>0</v>
      </c>
      <c r="AW436" s="923">
        <v>0</v>
      </c>
      <c r="AX436" s="23">
        <v>0</v>
      </c>
      <c r="AY436" s="937">
        <v>82.019139703547054</v>
      </c>
      <c r="AZ436" s="923">
        <v>-23.893560057308729</v>
      </c>
      <c r="BA436" s="950">
        <v>58.125579646238322</v>
      </c>
      <c r="BB436" s="951">
        <v>407.34406216083823</v>
      </c>
      <c r="BL436" s="887"/>
      <c r="BN436" s="945"/>
    </row>
    <row r="437" spans="3:66">
      <c r="C437" s="841" t="s">
        <v>61</v>
      </c>
      <c r="D437" s="842" t="s">
        <v>67</v>
      </c>
      <c r="E437" s="842">
        <v>4225</v>
      </c>
      <c r="F437" s="829">
        <v>707</v>
      </c>
      <c r="G437" s="830">
        <v>2025</v>
      </c>
      <c r="H437" s="830">
        <v>3</v>
      </c>
      <c r="I437" s="830">
        <v>2028</v>
      </c>
      <c r="J437" s="830">
        <v>30</v>
      </c>
      <c r="K437" s="843">
        <v>7593.0582801731898</v>
      </c>
      <c r="L437" s="843" t="s">
        <v>224</v>
      </c>
      <c r="M437" s="844">
        <v>0</v>
      </c>
      <c r="N437" s="844">
        <v>0</v>
      </c>
      <c r="O437" s="845">
        <v>194</v>
      </c>
      <c r="P437" s="844">
        <v>6.0740781794057008E-2</v>
      </c>
      <c r="Q437" s="845">
        <v>125.08832699999998</v>
      </c>
      <c r="R437" s="829" t="s">
        <v>19</v>
      </c>
      <c r="S437" s="836" t="s">
        <v>19</v>
      </c>
      <c r="T437" s="836">
        <v>0.1</v>
      </c>
      <c r="U437" s="846">
        <v>0.1</v>
      </c>
      <c r="V437" s="847">
        <v>510</v>
      </c>
      <c r="W437" s="848" t="s">
        <v>23</v>
      </c>
      <c r="X437" s="848" t="s">
        <v>23</v>
      </c>
      <c r="Y437" s="849" t="s">
        <v>23</v>
      </c>
      <c r="Z437" s="850" t="s">
        <v>23</v>
      </c>
      <c r="AD437" s="952" t="s">
        <v>67</v>
      </c>
      <c r="AE437" s="947">
        <v>4225</v>
      </c>
      <c r="AF437" s="923">
        <v>7593.0582801731898</v>
      </c>
      <c r="AG437" s="923">
        <v>125.08832699999998</v>
      </c>
      <c r="AH437" s="948">
        <v>4.8169999999999998E-2</v>
      </c>
      <c r="AI437" s="937">
        <v>371.78312206753253</v>
      </c>
      <c r="AJ437" s="937">
        <v>194</v>
      </c>
      <c r="AK437" s="792">
        <v>8.720910452610562E-3</v>
      </c>
      <c r="AL437" s="923">
        <v>1.6918566278064491</v>
      </c>
      <c r="AM437" s="923">
        <v>0</v>
      </c>
      <c r="AN437" s="937">
        <v>195.69185662780646</v>
      </c>
      <c r="AO437" s="937">
        <v>567.47497869533902</v>
      </c>
      <c r="AP437" s="792">
        <v>0.8</v>
      </c>
      <c r="AQ437" s="937">
        <v>80.975310886891975</v>
      </c>
      <c r="AR437" s="886">
        <v>0</v>
      </c>
      <c r="AS437" s="923">
        <v>0</v>
      </c>
      <c r="AT437" s="923">
        <v>0</v>
      </c>
      <c r="AU437" s="949">
        <v>0</v>
      </c>
      <c r="AV437" s="944">
        <v>0</v>
      </c>
      <c r="AW437" s="923">
        <v>0</v>
      </c>
      <c r="AX437" s="23">
        <v>0</v>
      </c>
      <c r="AY437" s="937">
        <v>80.975310886891975</v>
      </c>
      <c r="AZ437" s="923">
        <v>-26.266267661305633</v>
      </c>
      <c r="BA437" s="950">
        <v>54.709043225586342</v>
      </c>
      <c r="BB437" s="951">
        <v>383.40097492490912</v>
      </c>
      <c r="BL437" s="887"/>
      <c r="BN437" s="945"/>
    </row>
    <row r="438" spans="3:66" ht="15.75" thickBot="1">
      <c r="C438" s="873" t="s">
        <v>238</v>
      </c>
      <c r="D438" s="874" t="s">
        <v>68</v>
      </c>
      <c r="E438" s="874">
        <v>6130</v>
      </c>
      <c r="F438" s="875">
        <v>707</v>
      </c>
      <c r="G438" s="876">
        <v>2025</v>
      </c>
      <c r="H438" s="876">
        <v>3</v>
      </c>
      <c r="I438" s="876">
        <v>2028</v>
      </c>
      <c r="J438" s="876">
        <v>30</v>
      </c>
      <c r="K438" s="877">
        <v>7507.6363745212411</v>
      </c>
      <c r="L438" s="877" t="s">
        <v>224</v>
      </c>
      <c r="M438" s="878">
        <v>0</v>
      </c>
      <c r="N438" s="878">
        <v>0</v>
      </c>
      <c r="O438" s="879">
        <v>194</v>
      </c>
      <c r="P438" s="878">
        <v>6.0740781794057008E-2</v>
      </c>
      <c r="Q438" s="879">
        <v>125.08832699999998</v>
      </c>
      <c r="R438" s="875" t="s">
        <v>19</v>
      </c>
      <c r="S438" s="880" t="s">
        <v>19</v>
      </c>
      <c r="T438" s="880">
        <v>0.1</v>
      </c>
      <c r="U438" s="881">
        <v>0.1</v>
      </c>
      <c r="V438" s="882">
        <v>510</v>
      </c>
      <c r="W438" s="883" t="s">
        <v>23</v>
      </c>
      <c r="X438" s="883" t="s">
        <v>23</v>
      </c>
      <c r="Y438" s="884" t="s">
        <v>23</v>
      </c>
      <c r="Z438" s="885" t="s">
        <v>23</v>
      </c>
      <c r="AD438" s="954" t="s">
        <v>68</v>
      </c>
      <c r="AE438" s="955">
        <v>6130</v>
      </c>
      <c r="AF438" s="956">
        <v>7507.6363745212411</v>
      </c>
      <c r="AG438" s="956">
        <v>125.08832699999998</v>
      </c>
      <c r="AH438" s="957">
        <v>4.8169999999999998E-2</v>
      </c>
      <c r="AI438" s="958">
        <v>367.66834887227816</v>
      </c>
      <c r="AJ438" s="958">
        <v>194</v>
      </c>
      <c r="AK438" s="959">
        <v>8.720910452610562E-3</v>
      </c>
      <c r="AL438" s="956">
        <v>1.6918566278064491</v>
      </c>
      <c r="AM438" s="956">
        <v>0</v>
      </c>
      <c r="AN438" s="958">
        <v>195.69185662780646</v>
      </c>
      <c r="AO438" s="958">
        <v>563.36020550008459</v>
      </c>
      <c r="AP438" s="959">
        <v>0.8</v>
      </c>
      <c r="AQ438" s="958">
        <v>80.388157177523482</v>
      </c>
      <c r="AR438" s="960">
        <v>0</v>
      </c>
      <c r="AS438" s="956">
        <v>0</v>
      </c>
      <c r="AT438" s="956">
        <v>0</v>
      </c>
      <c r="AU438" s="961">
        <v>0</v>
      </c>
      <c r="AV438" s="962">
        <v>0</v>
      </c>
      <c r="AW438" s="956">
        <v>0</v>
      </c>
      <c r="AX438" s="963">
        <v>0</v>
      </c>
      <c r="AY438" s="958">
        <v>80.388157177523482</v>
      </c>
      <c r="AZ438" s="956">
        <v>-26.266267661305633</v>
      </c>
      <c r="BA438" s="964">
        <v>54.121889516217848</v>
      </c>
      <c r="BB438" s="965">
        <v>379.28620172965469</v>
      </c>
      <c r="BL438" s="887"/>
      <c r="BN438" s="945"/>
    </row>
    <row r="439" spans="3:66">
      <c r="M439" s="23"/>
      <c r="P439" s="23"/>
      <c r="Q439" s="23"/>
      <c r="S439" s="23"/>
      <c r="T439" s="23"/>
      <c r="U439" s="23"/>
      <c r="V439" s="23"/>
      <c r="W439" s="23"/>
      <c r="X439" s="23"/>
      <c r="Y439" s="23"/>
      <c r="Z439" s="23"/>
      <c r="AD439" s="23"/>
      <c r="AF439" s="23"/>
      <c r="AG439" s="23"/>
      <c r="AH439" s="23"/>
      <c r="AL439" s="23"/>
      <c r="AP439" s="23"/>
      <c r="AS439" s="23"/>
      <c r="AW439" s="23"/>
      <c r="BA439" s="23"/>
      <c r="BB439" s="23"/>
    </row>
    <row r="440" spans="3:66">
      <c r="C440" s="826" t="s">
        <v>173</v>
      </c>
      <c r="D440" s="827" t="s">
        <v>239</v>
      </c>
      <c r="E440" s="827">
        <v>0</v>
      </c>
      <c r="F440" s="852">
        <v>649</v>
      </c>
      <c r="G440" s="853">
        <v>2025</v>
      </c>
      <c r="H440" s="854">
        <v>5</v>
      </c>
      <c r="I440" s="855">
        <v>2030</v>
      </c>
      <c r="J440" s="853">
        <v>40</v>
      </c>
      <c r="K440" s="856">
        <v>2858.4977195685669</v>
      </c>
      <c r="L440" s="856">
        <v>27.184665726790818</v>
      </c>
      <c r="M440" s="857">
        <v>0</v>
      </c>
      <c r="N440" s="857">
        <v>1</v>
      </c>
      <c r="O440" s="858">
        <v>60.954791987673339</v>
      </c>
      <c r="P440" s="857">
        <v>0</v>
      </c>
      <c r="Q440" s="858">
        <v>44.936891080098263</v>
      </c>
      <c r="R440" s="852">
        <v>6040</v>
      </c>
      <c r="S440" s="859">
        <v>0.27800000000000002</v>
      </c>
      <c r="T440" s="859">
        <v>0.01</v>
      </c>
      <c r="U440" s="860">
        <v>0.01</v>
      </c>
      <c r="V440" s="861">
        <v>91.324200913242009</v>
      </c>
      <c r="W440" s="862">
        <v>0</v>
      </c>
      <c r="X440" s="862">
        <v>0</v>
      </c>
      <c r="Y440" s="863">
        <v>0</v>
      </c>
      <c r="Z440" s="696">
        <v>0</v>
      </c>
      <c r="AD440" s="971" t="s">
        <v>239</v>
      </c>
      <c r="AE440" s="947">
        <v>0</v>
      </c>
      <c r="AF440" s="887">
        <v>2858.4977195685669</v>
      </c>
      <c r="AG440" s="887">
        <v>44.936891080098263</v>
      </c>
      <c r="AH440" s="972">
        <v>4.1700000000000001E-2</v>
      </c>
      <c r="AI440" s="937">
        <v>121.07322326404933</v>
      </c>
      <c r="AJ440" s="937">
        <v>60.954791987673339</v>
      </c>
      <c r="AK440" s="888">
        <v>0</v>
      </c>
      <c r="AL440" s="887">
        <v>0</v>
      </c>
      <c r="AM440" s="887">
        <v>0</v>
      </c>
      <c r="AN440" s="937">
        <v>60.954791987673339</v>
      </c>
      <c r="AO440" s="937">
        <v>182.02801525172268</v>
      </c>
      <c r="AP440" s="888">
        <v>0.98</v>
      </c>
      <c r="AQ440" s="937">
        <v>21.203524281488527</v>
      </c>
      <c r="AR440" s="886">
        <v>0</v>
      </c>
      <c r="AS440" s="887">
        <v>0</v>
      </c>
      <c r="AT440" s="887">
        <v>0</v>
      </c>
      <c r="AU440" s="949">
        <v>0</v>
      </c>
      <c r="AV440" s="944">
        <v>0</v>
      </c>
      <c r="AW440" s="887">
        <v>0</v>
      </c>
      <c r="AX440" s="23">
        <v>0</v>
      </c>
      <c r="AY440" s="937">
        <v>21.203524281488527</v>
      </c>
      <c r="AZ440" s="987">
        <v>-4.854731240251339</v>
      </c>
      <c r="BA440" s="887">
        <v>21.203524281488527</v>
      </c>
      <c r="BB440" s="887">
        <v>182.02801525172268</v>
      </c>
      <c r="BL440" s="887"/>
      <c r="BN440" s="945"/>
    </row>
    <row r="441" spans="3:66">
      <c r="C441" s="826" t="s">
        <v>208</v>
      </c>
      <c r="D441" s="827" t="s">
        <v>109</v>
      </c>
      <c r="E441" s="827">
        <v>0</v>
      </c>
      <c r="F441" s="852">
        <v>-118.625</v>
      </c>
      <c r="G441" s="853">
        <v>2025</v>
      </c>
      <c r="H441" s="854">
        <v>5</v>
      </c>
      <c r="I441" s="855">
        <v>2030</v>
      </c>
      <c r="J441" s="853">
        <v>40</v>
      </c>
      <c r="K441" s="856">
        <v>560.98894824976549</v>
      </c>
      <c r="L441" s="856">
        <v>23.91</v>
      </c>
      <c r="M441" s="857">
        <v>0</v>
      </c>
      <c r="N441" s="857">
        <v>0</v>
      </c>
      <c r="O441" s="858">
        <v>10.281924723214283</v>
      </c>
      <c r="P441" s="857">
        <v>1</v>
      </c>
      <c r="Q441" s="858">
        <v>32.458977529649992</v>
      </c>
      <c r="R441" s="852" t="s">
        <v>19</v>
      </c>
      <c r="S441" s="859">
        <v>0.7913</v>
      </c>
      <c r="T441" s="859">
        <v>1.4999999999999999E-2</v>
      </c>
      <c r="U441" s="860">
        <v>1.4999999999999999E-2</v>
      </c>
      <c r="V441" s="861">
        <v>45.662100456621005</v>
      </c>
      <c r="W441" s="862">
        <v>0</v>
      </c>
      <c r="X441" s="862">
        <v>0</v>
      </c>
      <c r="Y441" s="863">
        <v>0</v>
      </c>
      <c r="Z441" s="696">
        <v>0</v>
      </c>
      <c r="AD441" s="971" t="s">
        <v>109</v>
      </c>
      <c r="AE441" s="947">
        <v>0</v>
      </c>
      <c r="AF441" s="887">
        <v>560.98894824976549</v>
      </c>
      <c r="AG441" s="887">
        <v>32.458977529649992</v>
      </c>
      <c r="AH441" s="972">
        <v>4.1700000000000001E-2</v>
      </c>
      <c r="AI441" s="937">
        <v>24.746778505001629</v>
      </c>
      <c r="AJ441" s="937">
        <v>10.281924723214283</v>
      </c>
      <c r="AK441" s="888">
        <v>0</v>
      </c>
      <c r="AL441" s="887">
        <v>0</v>
      </c>
      <c r="AM441" s="887">
        <v>0</v>
      </c>
      <c r="AN441" s="937">
        <v>10.281924723214283</v>
      </c>
      <c r="AO441" s="937">
        <v>35.02870322821591</v>
      </c>
      <c r="AP441" s="888">
        <v>0.97</v>
      </c>
      <c r="AQ441" s="937">
        <v>4.1223818702885549</v>
      </c>
      <c r="AR441" s="886">
        <v>0</v>
      </c>
      <c r="AS441" s="887">
        <v>0</v>
      </c>
      <c r="AT441" s="887">
        <v>0</v>
      </c>
      <c r="AU441" s="949">
        <v>0</v>
      </c>
      <c r="AV441" s="944">
        <v>0</v>
      </c>
      <c r="AW441" s="887">
        <v>0</v>
      </c>
      <c r="AX441" s="23">
        <v>0</v>
      </c>
      <c r="AY441" s="937">
        <v>4.1223818702885549</v>
      </c>
      <c r="AZ441" s="987">
        <v>-0.96257812755749883</v>
      </c>
      <c r="BA441" s="887">
        <v>4.1223818702885549</v>
      </c>
      <c r="BB441" s="887">
        <v>35.02870322821591</v>
      </c>
      <c r="BL441" s="887"/>
      <c r="BN441" s="945"/>
    </row>
    <row r="442" spans="3:66">
      <c r="C442" s="826" t="s">
        <v>208</v>
      </c>
      <c r="D442" s="827" t="s">
        <v>103</v>
      </c>
      <c r="E442" s="827">
        <v>0</v>
      </c>
      <c r="F442" s="852">
        <v>649</v>
      </c>
      <c r="G442" s="853">
        <v>2025</v>
      </c>
      <c r="H442" s="854">
        <v>5</v>
      </c>
      <c r="I442" s="855">
        <v>2030</v>
      </c>
      <c r="J442" s="853">
        <v>40</v>
      </c>
      <c r="K442" s="856">
        <v>2549.9144987594104</v>
      </c>
      <c r="L442" s="856">
        <v>3.274665726790817</v>
      </c>
      <c r="M442" s="857">
        <v>0</v>
      </c>
      <c r="N442" s="857">
        <v>1</v>
      </c>
      <c r="O442" s="858">
        <v>55.298936024371827</v>
      </c>
      <c r="P442" s="857">
        <v>0</v>
      </c>
      <c r="Q442" s="858">
        <v>27.081952747147497</v>
      </c>
      <c r="R442" s="852">
        <v>6040</v>
      </c>
      <c r="S442" s="859">
        <v>0.5649240860756457</v>
      </c>
      <c r="T442" s="859">
        <v>2.5500000000000002E-2</v>
      </c>
      <c r="U442" s="860">
        <v>3.7999999999999999E-2</v>
      </c>
      <c r="V442" s="861">
        <v>210</v>
      </c>
      <c r="W442" s="862">
        <v>1.9620000000000002E-3</v>
      </c>
      <c r="X442" s="862">
        <v>9.4619999999999999E-3</v>
      </c>
      <c r="Y442" s="863">
        <v>1.9620000000000002E-3</v>
      </c>
      <c r="Z442" s="696">
        <v>1.9620000000000002E-3</v>
      </c>
      <c r="AD442" s="971" t="s">
        <v>103</v>
      </c>
      <c r="AE442" s="947">
        <v>0</v>
      </c>
      <c r="AF442" s="887">
        <v>2549.9144987594104</v>
      </c>
      <c r="AG442" s="887">
        <v>27.081952747147497</v>
      </c>
      <c r="AH442" s="972">
        <v>7.8039999999999998E-2</v>
      </c>
      <c r="AI442" s="937">
        <v>201.10880307557179</v>
      </c>
      <c r="AJ442" s="937">
        <v>55.298936024371827</v>
      </c>
      <c r="AK442" s="888">
        <v>2.6162731357831728E-2</v>
      </c>
      <c r="AL442" s="887">
        <v>1.4467712075795633</v>
      </c>
      <c r="AM442" s="887">
        <v>0</v>
      </c>
      <c r="AN442" s="937">
        <v>56.745707231951393</v>
      </c>
      <c r="AO442" s="937">
        <v>257.85451030752319</v>
      </c>
      <c r="AP442" s="888">
        <v>0.9365</v>
      </c>
      <c r="AQ442" s="937">
        <v>31.431336232928299</v>
      </c>
      <c r="AR442" s="886">
        <v>0</v>
      </c>
      <c r="AS442" s="887">
        <v>5.6147516544049472</v>
      </c>
      <c r="AT442" s="887">
        <v>33.913099992605886</v>
      </c>
      <c r="AU442" s="949">
        <v>0</v>
      </c>
      <c r="AV442" s="944">
        <v>0.14389502246807465</v>
      </c>
      <c r="AW442" s="887">
        <v>0</v>
      </c>
      <c r="AX442" s="23">
        <v>0</v>
      </c>
      <c r="AY442" s="937">
        <v>65.344436225534182</v>
      </c>
      <c r="AZ442" s="887" t="s">
        <v>63</v>
      </c>
      <c r="BA442" s="887">
        <v>65.344436225534182</v>
      </c>
      <c r="BB442" s="887">
        <v>257.85451030752319</v>
      </c>
      <c r="BL442" s="887"/>
      <c r="BN442" s="945"/>
    </row>
    <row r="443" spans="3:66" ht="15.75" thickBot="1">
      <c r="C443" s="787"/>
      <c r="D443" s="788"/>
      <c r="E443" s="788"/>
      <c r="F443" s="788"/>
      <c r="G443" s="788"/>
      <c r="H443" s="788"/>
      <c r="I443" s="788"/>
      <c r="J443" s="788"/>
      <c r="K443" s="788"/>
      <c r="L443" s="788"/>
      <c r="M443" s="789"/>
      <c r="N443" s="788"/>
      <c r="O443" s="788"/>
      <c r="P443" s="789"/>
      <c r="Q443" s="790"/>
      <c r="R443" s="788"/>
      <c r="S443" s="791"/>
      <c r="T443" s="791"/>
      <c r="U443" s="792"/>
      <c r="V443" s="651"/>
      <c r="W443" s="651"/>
      <c r="X443" s="651"/>
      <c r="Y443" s="651"/>
      <c r="Z443" s="651"/>
      <c r="BB443" s="887"/>
    </row>
    <row r="444" spans="3:66" ht="15.75" thickBot="1">
      <c r="C444" s="973"/>
      <c r="AC444" s="974"/>
      <c r="AD444" s="975" t="s">
        <v>58</v>
      </c>
      <c r="AE444" s="976">
        <v>0</v>
      </c>
      <c r="AH444" s="23"/>
      <c r="AI444" s="651"/>
      <c r="AL444" s="23"/>
      <c r="AM444" s="923"/>
      <c r="AR444" s="651">
        <v>1</v>
      </c>
      <c r="AS444" s="23"/>
      <c r="AT444" s="923"/>
      <c r="AW444" s="23"/>
      <c r="AX444" s="923"/>
      <c r="BA444" s="23"/>
      <c r="BB444" s="887"/>
    </row>
    <row r="445" spans="3:66">
      <c r="C445" s="973"/>
      <c r="AD445" s="977" t="s">
        <v>59</v>
      </c>
      <c r="AE445" s="978">
        <v>33.718993297238697</v>
      </c>
      <c r="AH445" s="23"/>
      <c r="AI445" s="651"/>
      <c r="AL445" s="23"/>
      <c r="AM445" s="923"/>
      <c r="AS445" s="23"/>
      <c r="AT445" s="923"/>
      <c r="AW445" s="23"/>
      <c r="AX445" s="923"/>
      <c r="BA445" s="23"/>
      <c r="BB445" s="887"/>
    </row>
    <row r="446" spans="3:66" ht="15.75" thickBot="1">
      <c r="AD446" s="979" t="s">
        <v>60</v>
      </c>
      <c r="AE446" s="980">
        <v>64.099779731082819</v>
      </c>
      <c r="AH446" s="23"/>
      <c r="AI446" s="651"/>
      <c r="AL446" s="23"/>
      <c r="AM446" s="923"/>
      <c r="AS446" s="23"/>
      <c r="AT446" s="923"/>
      <c r="AW446" s="23"/>
      <c r="AX446" s="923"/>
      <c r="BA446" s="23"/>
    </row>
    <row r="447" spans="3:66" ht="15.75" thickBot="1"/>
    <row r="448" spans="3:66" ht="15.75" thickBot="1">
      <c r="AC448" s="981"/>
      <c r="AD448" s="982" t="s">
        <v>69</v>
      </c>
    </row>
    <row r="449" spans="30:30">
      <c r="AD449" s="983" t="s">
        <v>70</v>
      </c>
    </row>
    <row r="450" spans="30:30" ht="15.75" thickBot="1">
      <c r="AD450" s="984" t="s">
        <v>71</v>
      </c>
    </row>
  </sheetData>
  <mergeCells count="6">
    <mergeCell ref="AU2:AX2"/>
    <mergeCell ref="E2:J2"/>
    <mergeCell ref="R2:U2"/>
    <mergeCell ref="V2:Z2"/>
    <mergeCell ref="AJ2:AN2"/>
    <mergeCell ref="AS2:AT2"/>
  </mergeCells>
  <dataValidations count="2">
    <dataValidation type="list" allowBlank="1" showInputMessage="1" showErrorMessage="1" sqref="AX3" xr:uid="{76AEAFD4-71DC-4AAC-B7B6-05193F36D36A}">
      <formula1>$AD$444:$AD$446</formula1>
    </dataValidation>
    <dataValidation type="list" allowBlank="1" showInputMessage="1" showErrorMessage="1" sqref="AS3" xr:uid="{65B29F9C-1FE6-4209-8BD6-BA2C183384F5}">
      <formula1>$AD$448:$AD$450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D12B9-9646-44CD-8330-A0B31E84F0CF}">
  <sheetPr codeName="Sheet12"/>
  <dimension ref="C1:BP450"/>
  <sheetViews>
    <sheetView topLeftCell="AX1" zoomScale="82" zoomScaleNormal="82" workbookViewId="0">
      <selection activeCell="BC1" sqref="BC1:BP1048576"/>
    </sheetView>
  </sheetViews>
  <sheetFormatPr defaultRowHeight="15"/>
  <cols>
    <col min="1" max="2" width="9.140625" style="23"/>
    <col min="3" max="3" width="14.5703125" style="23" bestFit="1" customWidth="1"/>
    <col min="4" max="4" width="109.7109375" style="23" customWidth="1"/>
    <col min="5" max="5" width="43.28515625" style="23" customWidth="1"/>
    <col min="6" max="6" width="9.28515625" style="23" customWidth="1"/>
    <col min="7" max="7" width="10.140625" style="23" customWidth="1"/>
    <col min="8" max="8" width="14.42578125" style="23" customWidth="1"/>
    <col min="9" max="9" width="11" style="23" customWidth="1"/>
    <col min="10" max="10" width="8.7109375" style="23" customWidth="1"/>
    <col min="11" max="11" width="14.5703125" style="23" customWidth="1"/>
    <col min="12" max="12" width="18.7109375" style="23" customWidth="1"/>
    <col min="13" max="13" width="11" style="886" customWidth="1"/>
    <col min="14" max="14" width="12" style="23" customWidth="1"/>
    <col min="15" max="15" width="11.5703125" style="23" customWidth="1"/>
    <col min="16" max="16" width="9.85546875" style="886" customWidth="1"/>
    <col min="17" max="17" width="11.42578125" style="887" customWidth="1"/>
    <col min="18" max="18" width="10.85546875" style="23" customWidth="1"/>
    <col min="19" max="19" width="13.85546875" style="888" customWidth="1"/>
    <col min="20" max="21" width="18.85546875" style="888" customWidth="1"/>
    <col min="22" max="26" width="14.85546875" style="886" customWidth="1"/>
    <col min="27" max="27" width="13.5703125" style="23" bestFit="1" customWidth="1"/>
    <col min="28" max="28" width="9.140625" style="23" customWidth="1"/>
    <col min="29" max="29" width="16.7109375" style="23" bestFit="1" customWidth="1"/>
    <col min="30" max="30" width="104.42578125" style="35" customWidth="1"/>
    <col min="31" max="31" width="10.7109375" style="23" bestFit="1" customWidth="1"/>
    <col min="32" max="32" width="11.5703125" style="923" bestFit="1" customWidth="1"/>
    <col min="33" max="33" width="11.42578125" style="923" customWidth="1"/>
    <col min="34" max="34" width="10.7109375" style="651" customWidth="1"/>
    <col min="35" max="35" width="12.42578125" style="23" customWidth="1"/>
    <col min="36" max="36" width="9.28515625" style="23" bestFit="1" customWidth="1"/>
    <col min="37" max="37" width="18.140625" style="23" customWidth="1"/>
    <col min="38" max="38" width="9" style="923" customWidth="1"/>
    <col min="39" max="39" width="9.140625" style="23" customWidth="1"/>
    <col min="40" max="40" width="12.42578125" style="23" customWidth="1"/>
    <col min="41" max="41" width="9.28515625" style="23" customWidth="1"/>
    <col min="42" max="42" width="11.85546875" style="792" customWidth="1"/>
    <col min="43" max="43" width="17.7109375" style="23" customWidth="1"/>
    <col min="44" max="44" width="8.85546875" style="23" customWidth="1"/>
    <col min="45" max="45" width="8.42578125" style="923" customWidth="1"/>
    <col min="46" max="46" width="13.28515625" style="23" customWidth="1"/>
    <col min="47" max="47" width="15.42578125" style="23" customWidth="1"/>
    <col min="48" max="48" width="17.85546875" style="23" customWidth="1"/>
    <col min="49" max="49" width="20" style="923" customWidth="1"/>
    <col min="50" max="50" width="66.42578125" style="23" customWidth="1"/>
    <col min="51" max="51" width="29.7109375" style="23" customWidth="1"/>
    <col min="52" max="52" width="30.42578125" style="23" customWidth="1"/>
    <col min="53" max="53" width="9.5703125" style="923" customWidth="1"/>
    <col min="54" max="54" width="16.140625" style="923" bestFit="1" customWidth="1"/>
    <col min="55" max="55" width="16" style="23" bestFit="1" customWidth="1"/>
    <col min="56" max="56" width="29.42578125" style="23" bestFit="1" customWidth="1"/>
    <col min="57" max="57" width="9.140625" style="23"/>
    <col min="58" max="58" width="14.42578125" style="23" customWidth="1"/>
    <col min="59" max="63" width="9.140625" style="23"/>
    <col min="64" max="64" width="16.42578125" style="23" bestFit="1" customWidth="1"/>
    <col min="65" max="65" width="18" style="23" bestFit="1" customWidth="1"/>
    <col min="66" max="66" width="9.140625" style="23"/>
    <col min="67" max="67" width="16.28515625" style="23" bestFit="1" customWidth="1"/>
    <col min="68" max="68" width="9.85546875" style="23" bestFit="1" customWidth="1"/>
    <col min="69" max="16384" width="9.140625" style="23"/>
  </cols>
  <sheetData>
    <row r="1" spans="3:68" ht="27" customHeight="1" thickBot="1">
      <c r="C1" s="787"/>
      <c r="D1" s="788"/>
      <c r="E1" s="788"/>
      <c r="F1" s="788"/>
      <c r="G1" s="788"/>
      <c r="H1" s="788"/>
      <c r="I1" s="788"/>
      <c r="J1" s="788"/>
      <c r="K1" s="788"/>
      <c r="L1" s="788"/>
      <c r="M1" s="789"/>
      <c r="N1" s="788"/>
      <c r="O1" s="788"/>
      <c r="P1" s="789"/>
      <c r="Q1" s="790"/>
      <c r="R1" s="788"/>
      <c r="S1" s="791"/>
      <c r="T1" s="791"/>
      <c r="U1" s="792"/>
      <c r="V1" s="651"/>
      <c r="W1" s="651"/>
      <c r="X1" s="651"/>
      <c r="Y1" s="651"/>
      <c r="Z1" s="651"/>
      <c r="AL1" s="23"/>
      <c r="AS1" s="23"/>
      <c r="AW1" s="23"/>
      <c r="BA1" s="23"/>
      <c r="BB1" s="23"/>
    </row>
    <row r="2" spans="3:68" ht="27" customHeight="1" thickBot="1">
      <c r="C2" s="924" t="s">
        <v>0</v>
      </c>
      <c r="D2" s="394" t="s">
        <v>0</v>
      </c>
      <c r="E2" s="1014" t="s">
        <v>1</v>
      </c>
      <c r="F2" s="1013"/>
      <c r="G2" s="1013"/>
      <c r="H2" s="1013"/>
      <c r="I2" s="1013"/>
      <c r="J2" s="1015"/>
      <c r="K2" s="797" t="s">
        <v>2</v>
      </c>
      <c r="L2" s="798"/>
      <c r="M2" s="799"/>
      <c r="N2" s="797"/>
      <c r="O2" s="797"/>
      <c r="P2" s="799"/>
      <c r="Q2" s="800"/>
      <c r="R2" s="1014" t="s">
        <v>3</v>
      </c>
      <c r="S2" s="1013"/>
      <c r="T2" s="1013"/>
      <c r="U2" s="1013"/>
      <c r="V2" s="1027" t="s">
        <v>31</v>
      </c>
      <c r="W2" s="1028"/>
      <c r="X2" s="1028"/>
      <c r="Y2" s="1028"/>
      <c r="Z2" s="1029"/>
      <c r="AD2" s="24" t="s">
        <v>57</v>
      </c>
      <c r="AE2" s="925"/>
      <c r="AF2" s="892"/>
      <c r="AG2" s="893"/>
      <c r="AH2" s="894"/>
      <c r="AI2" s="895"/>
      <c r="AJ2" s="1019" t="s">
        <v>32</v>
      </c>
      <c r="AK2" s="1020"/>
      <c r="AL2" s="1020"/>
      <c r="AM2" s="1020"/>
      <c r="AN2" s="1021"/>
      <c r="AO2" s="896"/>
      <c r="AP2" s="897"/>
      <c r="AQ2" s="898"/>
      <c r="AR2" s="899"/>
      <c r="AS2" s="1025" t="s">
        <v>33</v>
      </c>
      <c r="AT2" s="1026"/>
      <c r="AU2" s="1022" t="s">
        <v>34</v>
      </c>
      <c r="AV2" s="1023"/>
      <c r="AW2" s="1023"/>
      <c r="AX2" s="1024"/>
      <c r="AY2" s="900"/>
      <c r="AZ2" s="901" t="s">
        <v>35</v>
      </c>
      <c r="BA2" s="30"/>
      <c r="BB2" s="30"/>
    </row>
    <row r="3" spans="3:68" ht="75.75" thickBot="1">
      <c r="C3" s="801" t="s">
        <v>4</v>
      </c>
      <c r="D3" s="802" t="s">
        <v>5</v>
      </c>
      <c r="E3" s="802" t="s">
        <v>6</v>
      </c>
      <c r="F3" s="802" t="s">
        <v>7</v>
      </c>
      <c r="G3" s="802" t="s">
        <v>8</v>
      </c>
      <c r="H3" s="802" t="s">
        <v>9</v>
      </c>
      <c r="I3" s="802" t="s">
        <v>10</v>
      </c>
      <c r="J3" s="802" t="s">
        <v>200</v>
      </c>
      <c r="K3" s="802" t="s">
        <v>201</v>
      </c>
      <c r="L3" s="802" t="s">
        <v>11</v>
      </c>
      <c r="M3" s="803" t="s">
        <v>12</v>
      </c>
      <c r="N3" s="802" t="s">
        <v>13</v>
      </c>
      <c r="O3" s="802" t="s">
        <v>202</v>
      </c>
      <c r="P3" s="803" t="s">
        <v>14</v>
      </c>
      <c r="Q3" s="804" t="s">
        <v>15</v>
      </c>
      <c r="R3" s="802" t="s">
        <v>203</v>
      </c>
      <c r="S3" s="805" t="s">
        <v>204</v>
      </c>
      <c r="T3" s="805" t="s">
        <v>16</v>
      </c>
      <c r="U3" s="806" t="s">
        <v>17</v>
      </c>
      <c r="V3" s="926" t="s">
        <v>36</v>
      </c>
      <c r="W3" s="927" t="s">
        <v>37</v>
      </c>
      <c r="X3" s="927" t="s">
        <v>38</v>
      </c>
      <c r="Y3" s="928" t="s">
        <v>39</v>
      </c>
      <c r="Z3" s="929" t="s">
        <v>40</v>
      </c>
      <c r="AD3" s="902" t="s">
        <v>41</v>
      </c>
      <c r="AE3" s="930" t="s">
        <v>6</v>
      </c>
      <c r="AF3" s="903" t="s">
        <v>42</v>
      </c>
      <c r="AG3" s="904" t="s">
        <v>43</v>
      </c>
      <c r="AH3" s="905" t="s">
        <v>184</v>
      </c>
      <c r="AI3" s="906" t="s">
        <v>44</v>
      </c>
      <c r="AJ3" s="907" t="s">
        <v>45</v>
      </c>
      <c r="AK3" s="908" t="s">
        <v>46</v>
      </c>
      <c r="AL3" s="909" t="s">
        <v>47</v>
      </c>
      <c r="AM3" s="910" t="s">
        <v>48</v>
      </c>
      <c r="AN3" s="909" t="s">
        <v>49</v>
      </c>
      <c r="AO3" s="911" t="s">
        <v>50</v>
      </c>
      <c r="AP3" s="912" t="s">
        <v>51</v>
      </c>
      <c r="AQ3" s="913" t="s">
        <v>52</v>
      </c>
      <c r="AR3" s="914" t="s">
        <v>53</v>
      </c>
      <c r="AS3" s="909" t="s">
        <v>70</v>
      </c>
      <c r="AT3" s="915" t="s">
        <v>54</v>
      </c>
      <c r="AU3" s="916" t="s">
        <v>45</v>
      </c>
      <c r="AV3" s="917" t="s">
        <v>46</v>
      </c>
      <c r="AW3" s="918" t="s">
        <v>47</v>
      </c>
      <c r="AX3" s="919" t="s">
        <v>58</v>
      </c>
      <c r="AY3" s="920" t="s">
        <v>74</v>
      </c>
      <c r="AZ3" s="920" t="s">
        <v>72</v>
      </c>
      <c r="BA3" s="921" t="s">
        <v>75</v>
      </c>
      <c r="BB3" s="921" t="s">
        <v>76</v>
      </c>
      <c r="BC3" s="931"/>
      <c r="BD3" s="932"/>
      <c r="BE3" s="922"/>
      <c r="BF3" s="932"/>
      <c r="BG3" s="931"/>
      <c r="BL3" s="931"/>
      <c r="BM3" s="931"/>
      <c r="BN3" s="931"/>
      <c r="BO3" s="931"/>
      <c r="BP3" s="931"/>
    </row>
    <row r="4" spans="3:68">
      <c r="C4" s="811" t="s">
        <v>62</v>
      </c>
      <c r="D4" s="812" t="s">
        <v>77</v>
      </c>
      <c r="E4" s="813">
        <v>0</v>
      </c>
      <c r="F4" s="814">
        <v>20</v>
      </c>
      <c r="G4" s="815">
        <v>2025</v>
      </c>
      <c r="H4" s="816">
        <v>2.5</v>
      </c>
      <c r="I4" s="817">
        <v>2027</v>
      </c>
      <c r="J4" s="815">
        <v>30</v>
      </c>
      <c r="K4" s="818">
        <v>2130.9412518645713</v>
      </c>
      <c r="L4" s="818">
        <v>6.9293545448732088</v>
      </c>
      <c r="M4" s="819">
        <v>0.74</v>
      </c>
      <c r="N4" s="819">
        <v>0.91</v>
      </c>
      <c r="O4" s="820">
        <v>42.818296273768375</v>
      </c>
      <c r="P4" s="819">
        <v>0.03</v>
      </c>
      <c r="Q4" s="820">
        <v>14.594518044812999</v>
      </c>
      <c r="R4" s="814">
        <v>8295</v>
      </c>
      <c r="S4" s="821">
        <v>0.41134918383326097</v>
      </c>
      <c r="T4" s="821">
        <v>2.5000000000000001E-2</v>
      </c>
      <c r="U4" s="822">
        <v>0.05</v>
      </c>
      <c r="V4" s="823">
        <v>27.1</v>
      </c>
      <c r="W4" s="824">
        <v>1.5150000000000001E-3</v>
      </c>
      <c r="X4" s="824">
        <v>0.02</v>
      </c>
      <c r="Y4" s="825">
        <v>0</v>
      </c>
      <c r="Z4" s="786">
        <v>117</v>
      </c>
      <c r="AD4" s="933" t="s">
        <v>77</v>
      </c>
      <c r="AE4" s="934">
        <v>0</v>
      </c>
      <c r="AF4" s="935">
        <v>2130.9412518645713</v>
      </c>
      <c r="AG4" s="935">
        <v>14.594518044812999</v>
      </c>
      <c r="AH4" s="936">
        <v>6.8900000000000003E-2</v>
      </c>
      <c r="AI4" s="937">
        <v>147.82741454675659</v>
      </c>
      <c r="AJ4" s="938">
        <v>42.818296273768375</v>
      </c>
      <c r="AK4" s="939">
        <v>2.6162731357831728E-2</v>
      </c>
      <c r="AL4" s="935">
        <v>1.1202435826106494</v>
      </c>
      <c r="AM4" s="935">
        <v>0</v>
      </c>
      <c r="AN4" s="937">
        <v>43.938539856379023</v>
      </c>
      <c r="AO4" s="938">
        <v>191.76595440313559</v>
      </c>
      <c r="AP4" s="939">
        <v>0.92499999999999993</v>
      </c>
      <c r="AQ4" s="937">
        <v>23.666043984096707</v>
      </c>
      <c r="AR4" s="940">
        <v>0</v>
      </c>
      <c r="AS4" s="923">
        <v>43.14</v>
      </c>
      <c r="AT4" s="935">
        <v>357.84630000000004</v>
      </c>
      <c r="AU4" s="941">
        <v>6.9293545448732088</v>
      </c>
      <c r="AV4" s="939">
        <v>0.14389502246807465</v>
      </c>
      <c r="AW4" s="935">
        <v>0.99709962792378559</v>
      </c>
      <c r="AX4" s="23">
        <v>0</v>
      </c>
      <c r="AY4" s="937">
        <v>389.43879815689371</v>
      </c>
      <c r="AZ4" s="935" t="s">
        <v>63</v>
      </c>
      <c r="BA4" s="942">
        <v>389.43879815689371</v>
      </c>
      <c r="BB4" s="943">
        <v>191.76595440313559</v>
      </c>
      <c r="BL4" s="887"/>
      <c r="BN4" s="945"/>
    </row>
    <row r="5" spans="3:68">
      <c r="C5" s="826" t="s">
        <v>18</v>
      </c>
      <c r="D5" s="827" t="s">
        <v>78</v>
      </c>
      <c r="E5" s="828">
        <v>0</v>
      </c>
      <c r="F5" s="829">
        <v>50</v>
      </c>
      <c r="G5" s="830">
        <v>2025</v>
      </c>
      <c r="H5" s="831">
        <v>3.5</v>
      </c>
      <c r="I5" s="832">
        <v>2028</v>
      </c>
      <c r="J5" s="830">
        <v>40</v>
      </c>
      <c r="K5" s="833">
        <v>2612.7968056092545</v>
      </c>
      <c r="L5" s="833">
        <v>7.4028749999999999</v>
      </c>
      <c r="M5" s="834">
        <v>0.87</v>
      </c>
      <c r="N5" s="834">
        <v>0.98</v>
      </c>
      <c r="O5" s="835">
        <v>12.41605</v>
      </c>
      <c r="P5" s="834">
        <v>0.03</v>
      </c>
      <c r="Q5" s="835">
        <v>32.458977529649992</v>
      </c>
      <c r="R5" s="829">
        <v>9447</v>
      </c>
      <c r="S5" s="836">
        <v>0.36118783528071347</v>
      </c>
      <c r="T5" s="836">
        <v>2.9000000000000001E-2</v>
      </c>
      <c r="U5" s="837">
        <v>3.9E-2</v>
      </c>
      <c r="V5" s="838">
        <v>27</v>
      </c>
      <c r="W5" s="839">
        <v>1.5039999999999999E-3</v>
      </c>
      <c r="X5" s="839">
        <v>7.4999999999999997E-3</v>
      </c>
      <c r="Y5" s="840">
        <v>0</v>
      </c>
      <c r="Z5" s="670">
        <v>117</v>
      </c>
      <c r="AD5" s="946" t="s">
        <v>78</v>
      </c>
      <c r="AE5" s="947">
        <v>0</v>
      </c>
      <c r="AF5" s="923">
        <v>2612.7968056092545</v>
      </c>
      <c r="AG5" s="923">
        <v>32.458977529649992</v>
      </c>
      <c r="AH5" s="948">
        <v>6.1010000000000002E-2</v>
      </c>
      <c r="AI5" s="937">
        <v>161.38705532930456</v>
      </c>
      <c r="AJ5" s="937">
        <v>12.41605</v>
      </c>
      <c r="AK5" s="792">
        <v>2.6162731357831728E-2</v>
      </c>
      <c r="AL5" s="923">
        <v>0.32483778067540664</v>
      </c>
      <c r="AM5" s="923">
        <v>0</v>
      </c>
      <c r="AN5" s="937">
        <v>12.740887780675408</v>
      </c>
      <c r="AO5" s="937">
        <v>174.12794310997998</v>
      </c>
      <c r="AP5" s="792">
        <v>0.33</v>
      </c>
      <c r="AQ5" s="937">
        <v>60.235209322671913</v>
      </c>
      <c r="AR5" s="886">
        <v>0</v>
      </c>
      <c r="AS5" s="923">
        <v>5.6147516544049472</v>
      </c>
      <c r="AT5" s="923">
        <v>53.042558879163536</v>
      </c>
      <c r="AU5" s="949">
        <v>7.4028749999999999</v>
      </c>
      <c r="AV5" s="944">
        <v>0.14389502246807465</v>
      </c>
      <c r="AW5" s="923">
        <v>1.0652368644533481</v>
      </c>
      <c r="AX5" s="23">
        <v>0</v>
      </c>
      <c r="AY5" s="937">
        <v>121.74588006628879</v>
      </c>
      <c r="AZ5" s="923" t="s">
        <v>63</v>
      </c>
      <c r="BA5" s="950">
        <v>121.74588006628879</v>
      </c>
      <c r="BB5" s="951">
        <v>174.12794310997998</v>
      </c>
      <c r="BL5" s="887"/>
      <c r="BN5" s="945"/>
    </row>
    <row r="6" spans="3:68">
      <c r="C6" s="841" t="s">
        <v>234</v>
      </c>
      <c r="D6" s="842" t="s">
        <v>64</v>
      </c>
      <c r="E6" s="842">
        <v>19</v>
      </c>
      <c r="F6" s="830">
        <v>50.8</v>
      </c>
      <c r="G6" s="830">
        <v>2025</v>
      </c>
      <c r="H6" s="830">
        <v>3.5</v>
      </c>
      <c r="I6" s="830">
        <v>2028</v>
      </c>
      <c r="J6" s="830">
        <v>40</v>
      </c>
      <c r="K6" s="843">
        <v>2821.8205500579952</v>
      </c>
      <c r="L6" s="843">
        <v>7.4028749999999999</v>
      </c>
      <c r="M6" s="844">
        <v>0.87</v>
      </c>
      <c r="N6" s="844">
        <v>0.98</v>
      </c>
      <c r="O6" s="845">
        <v>12.41605</v>
      </c>
      <c r="P6" s="844">
        <v>0.03</v>
      </c>
      <c r="Q6" s="845">
        <v>32.458977529649992</v>
      </c>
      <c r="R6" s="829">
        <v>9409.2119999999995</v>
      </c>
      <c r="S6" s="836">
        <v>0.36118783528071347</v>
      </c>
      <c r="T6" s="836">
        <v>2.9000000000000001E-2</v>
      </c>
      <c r="U6" s="846">
        <v>3.9E-2</v>
      </c>
      <c r="V6" s="847">
        <v>27</v>
      </c>
      <c r="W6" s="848">
        <v>1.5039999999999999E-3</v>
      </c>
      <c r="X6" s="848">
        <v>7.4999999999999997E-3</v>
      </c>
      <c r="Y6" s="849">
        <v>0</v>
      </c>
      <c r="Z6" s="850">
        <v>117</v>
      </c>
      <c r="AD6" s="952" t="s">
        <v>64</v>
      </c>
      <c r="AE6" s="947">
        <v>19</v>
      </c>
      <c r="AF6" s="923">
        <v>2821.8205500579952</v>
      </c>
      <c r="AG6" s="923">
        <v>32.458977529649992</v>
      </c>
      <c r="AH6" s="948">
        <v>6.1010000000000002E-2</v>
      </c>
      <c r="AI6" s="937">
        <v>174.13959397812224</v>
      </c>
      <c r="AJ6" s="937">
        <v>12.41605</v>
      </c>
      <c r="AK6" s="792">
        <v>2.6162731357831728E-2</v>
      </c>
      <c r="AL6" s="923">
        <v>0.32483778067540664</v>
      </c>
      <c r="AM6" s="923">
        <v>0</v>
      </c>
      <c r="AN6" s="937">
        <v>12.740887780675408</v>
      </c>
      <c r="AO6" s="937">
        <v>186.88048175879766</v>
      </c>
      <c r="AP6" s="792">
        <v>0.33</v>
      </c>
      <c r="AQ6" s="937">
        <v>64.64663129887839</v>
      </c>
      <c r="AR6" s="886">
        <v>0</v>
      </c>
      <c r="AS6" s="923">
        <v>5.6947139982809709</v>
      </c>
      <c r="AT6" s="923">
        <v>53.582771289193289</v>
      </c>
      <c r="AU6" s="949">
        <v>7.4028749999999999</v>
      </c>
      <c r="AV6" s="944">
        <v>0.14389502246807465</v>
      </c>
      <c r="AW6" s="923">
        <v>1.0652368644533481</v>
      </c>
      <c r="AX6" s="23">
        <v>0</v>
      </c>
      <c r="AY6" s="937">
        <v>126.69751445252503</v>
      </c>
      <c r="AZ6" s="923" t="s">
        <v>63</v>
      </c>
      <c r="BA6" s="950">
        <v>126.69751445252503</v>
      </c>
      <c r="BB6" s="951">
        <v>186.88048175879766</v>
      </c>
      <c r="BL6" s="887"/>
      <c r="BN6" s="945"/>
    </row>
    <row r="7" spans="3:68">
      <c r="C7" s="841" t="s">
        <v>235</v>
      </c>
      <c r="D7" s="842" t="s">
        <v>65</v>
      </c>
      <c r="E7" s="842">
        <v>497</v>
      </c>
      <c r="F7" s="830">
        <v>48.3</v>
      </c>
      <c r="G7" s="830">
        <v>2025</v>
      </c>
      <c r="H7" s="830">
        <v>3.5</v>
      </c>
      <c r="I7" s="830">
        <v>2028</v>
      </c>
      <c r="J7" s="830">
        <v>40</v>
      </c>
      <c r="K7" s="843">
        <v>2978.5883583945497</v>
      </c>
      <c r="L7" s="843">
        <v>7.4028749999999999</v>
      </c>
      <c r="M7" s="844">
        <v>0.87</v>
      </c>
      <c r="N7" s="844">
        <v>0.98</v>
      </c>
      <c r="O7" s="845">
        <v>12.41605</v>
      </c>
      <c r="P7" s="844">
        <v>0.03</v>
      </c>
      <c r="Q7" s="845">
        <v>32.458977529649992</v>
      </c>
      <c r="R7" s="829">
        <v>9484.7880000000005</v>
      </c>
      <c r="S7" s="836">
        <v>0.36118783528071347</v>
      </c>
      <c r="T7" s="836">
        <v>2.9000000000000001E-2</v>
      </c>
      <c r="U7" s="846">
        <v>3.9E-2</v>
      </c>
      <c r="V7" s="847">
        <v>27</v>
      </c>
      <c r="W7" s="848">
        <v>1.5039999999999999E-3</v>
      </c>
      <c r="X7" s="848">
        <v>7.4999999999999997E-3</v>
      </c>
      <c r="Y7" s="849">
        <v>0</v>
      </c>
      <c r="Z7" s="850">
        <v>117</v>
      </c>
      <c r="AD7" s="952" t="s">
        <v>65</v>
      </c>
      <c r="AE7" s="947">
        <v>497</v>
      </c>
      <c r="AF7" s="923">
        <v>2978.5883583945497</v>
      </c>
      <c r="AG7" s="923">
        <v>32.458977529649992</v>
      </c>
      <c r="AH7" s="948">
        <v>6.1010000000000002E-2</v>
      </c>
      <c r="AI7" s="937">
        <v>183.70399796473544</v>
      </c>
      <c r="AJ7" s="937">
        <v>12.41605</v>
      </c>
      <c r="AK7" s="792">
        <v>2.6162731357831728E-2</v>
      </c>
      <c r="AL7" s="923">
        <v>0.32483778067540664</v>
      </c>
      <c r="AM7" s="923">
        <v>0</v>
      </c>
      <c r="AN7" s="937">
        <v>12.740887780675408</v>
      </c>
      <c r="AO7" s="937">
        <v>196.44488574541083</v>
      </c>
      <c r="AP7" s="792">
        <v>0.33</v>
      </c>
      <c r="AQ7" s="937">
        <v>67.95519778103322</v>
      </c>
      <c r="AR7" s="886">
        <v>0</v>
      </c>
      <c r="AS7" s="923">
        <v>6.7601746648887975</v>
      </c>
      <c r="AT7" s="923">
        <v>64.118823539441294</v>
      </c>
      <c r="AU7" s="949">
        <v>7.4028749999999999</v>
      </c>
      <c r="AV7" s="944">
        <v>0.14389502246807465</v>
      </c>
      <c r="AW7" s="923">
        <v>1.0652368644533481</v>
      </c>
      <c r="AX7" s="23">
        <v>0</v>
      </c>
      <c r="AY7" s="937">
        <v>140.54213318492785</v>
      </c>
      <c r="AZ7" s="923" t="s">
        <v>63</v>
      </c>
      <c r="BA7" s="950">
        <v>140.54213318492785</v>
      </c>
      <c r="BB7" s="951">
        <v>196.44488574541083</v>
      </c>
      <c r="BL7" s="887"/>
      <c r="BN7" s="945"/>
    </row>
    <row r="8" spans="3:68">
      <c r="C8" s="841" t="s">
        <v>236</v>
      </c>
      <c r="D8" s="842" t="s">
        <v>56</v>
      </c>
      <c r="E8" s="842">
        <v>2353</v>
      </c>
      <c r="F8" s="830">
        <v>47.8</v>
      </c>
      <c r="G8" s="830">
        <v>2025</v>
      </c>
      <c r="H8" s="830">
        <v>3.5</v>
      </c>
      <c r="I8" s="830">
        <v>2028</v>
      </c>
      <c r="J8" s="830">
        <v>40</v>
      </c>
      <c r="K8" s="843">
        <v>2691.1807097775322</v>
      </c>
      <c r="L8" s="843">
        <v>7.4028749999999999</v>
      </c>
      <c r="M8" s="844">
        <v>0.87</v>
      </c>
      <c r="N8" s="844">
        <v>0.98</v>
      </c>
      <c r="O8" s="845">
        <v>12.41605</v>
      </c>
      <c r="P8" s="844">
        <v>0.03</v>
      </c>
      <c r="Q8" s="845">
        <v>32.458977529649992</v>
      </c>
      <c r="R8" s="829">
        <v>9352.5300000000007</v>
      </c>
      <c r="S8" s="836">
        <v>0.36118783528071347</v>
      </c>
      <c r="T8" s="836">
        <v>2.9000000000000001E-2</v>
      </c>
      <c r="U8" s="846">
        <v>3.9E-2</v>
      </c>
      <c r="V8" s="847">
        <v>27</v>
      </c>
      <c r="W8" s="848">
        <v>1.5039999999999999E-3</v>
      </c>
      <c r="X8" s="848">
        <v>7.4999999999999997E-3</v>
      </c>
      <c r="Y8" s="849">
        <v>0</v>
      </c>
      <c r="Z8" s="850">
        <v>117</v>
      </c>
      <c r="AD8" s="952" t="s">
        <v>56</v>
      </c>
      <c r="AE8" s="947">
        <v>2353</v>
      </c>
      <c r="AF8" s="923">
        <v>2691.1807097775322</v>
      </c>
      <c r="AG8" s="923">
        <v>32.458977529649992</v>
      </c>
      <c r="AH8" s="948">
        <v>6.1010000000000002E-2</v>
      </c>
      <c r="AI8" s="937">
        <v>166.1692573226112</v>
      </c>
      <c r="AJ8" s="937">
        <v>12.41605</v>
      </c>
      <c r="AK8" s="792">
        <v>2.6162731357831728E-2</v>
      </c>
      <c r="AL8" s="923">
        <v>0.32483778067540664</v>
      </c>
      <c r="AM8" s="923">
        <v>0</v>
      </c>
      <c r="AN8" s="937">
        <v>12.740887780675408</v>
      </c>
      <c r="AO8" s="937">
        <v>178.9101451032866</v>
      </c>
      <c r="AP8" s="792">
        <v>0.33</v>
      </c>
      <c r="AQ8" s="937">
        <v>61.889492563749336</v>
      </c>
      <c r="AR8" s="886">
        <v>0</v>
      </c>
      <c r="AS8" s="923">
        <v>5.10157128434897</v>
      </c>
      <c r="AT8" s="923">
        <v>47.712598484012275</v>
      </c>
      <c r="AU8" s="949">
        <v>7.4028749999999999</v>
      </c>
      <c r="AV8" s="944">
        <v>0.14389502246807465</v>
      </c>
      <c r="AW8" s="923">
        <v>1.0652368644533481</v>
      </c>
      <c r="AX8" s="23">
        <v>0</v>
      </c>
      <c r="AY8" s="937">
        <v>118.07020291221495</v>
      </c>
      <c r="AZ8" s="923" t="s">
        <v>63</v>
      </c>
      <c r="BA8" s="950">
        <v>118.07020291221495</v>
      </c>
      <c r="BB8" s="951">
        <v>178.9101451032866</v>
      </c>
      <c r="BL8" s="887"/>
      <c r="BN8" s="945"/>
    </row>
    <row r="9" spans="3:68">
      <c r="C9" s="841" t="s">
        <v>237</v>
      </c>
      <c r="D9" s="842" t="s">
        <v>66</v>
      </c>
      <c r="E9" s="842">
        <v>2814</v>
      </c>
      <c r="F9" s="830">
        <v>46.1</v>
      </c>
      <c r="G9" s="830">
        <v>2025</v>
      </c>
      <c r="H9" s="830">
        <v>3.5</v>
      </c>
      <c r="I9" s="830">
        <v>2028</v>
      </c>
      <c r="J9" s="830">
        <v>40</v>
      </c>
      <c r="K9" s="843">
        <v>2638.9247736653469</v>
      </c>
      <c r="L9" s="843">
        <v>7.4028749999999999</v>
      </c>
      <c r="M9" s="844">
        <v>0.87</v>
      </c>
      <c r="N9" s="844">
        <v>0.98</v>
      </c>
      <c r="O9" s="845">
        <v>12.41605</v>
      </c>
      <c r="P9" s="844">
        <v>0.03</v>
      </c>
      <c r="Q9" s="845">
        <v>32.458977529649992</v>
      </c>
      <c r="R9" s="829">
        <v>9390.3179999999993</v>
      </c>
      <c r="S9" s="836">
        <v>0.36118783528071347</v>
      </c>
      <c r="T9" s="836">
        <v>2.9000000000000001E-2</v>
      </c>
      <c r="U9" s="846">
        <v>3.9E-2</v>
      </c>
      <c r="V9" s="847">
        <v>27</v>
      </c>
      <c r="W9" s="848">
        <v>1.5039999999999999E-3</v>
      </c>
      <c r="X9" s="848">
        <v>7.4999999999999997E-3</v>
      </c>
      <c r="Y9" s="849">
        <v>0</v>
      </c>
      <c r="Z9" s="850">
        <v>117</v>
      </c>
      <c r="AD9" s="952" t="s">
        <v>66</v>
      </c>
      <c r="AE9" s="947">
        <v>2814</v>
      </c>
      <c r="AF9" s="923">
        <v>2638.9247736653469</v>
      </c>
      <c r="AG9" s="923">
        <v>32.458977529649992</v>
      </c>
      <c r="AH9" s="948">
        <v>6.1010000000000002E-2</v>
      </c>
      <c r="AI9" s="937">
        <v>162.98112266040675</v>
      </c>
      <c r="AJ9" s="937">
        <v>12.41605</v>
      </c>
      <c r="AK9" s="792">
        <v>2.6162731357831728E-2</v>
      </c>
      <c r="AL9" s="923">
        <v>0.32483778067540664</v>
      </c>
      <c r="AM9" s="923">
        <v>0</v>
      </c>
      <c r="AN9" s="937">
        <v>12.740887780675408</v>
      </c>
      <c r="AO9" s="937">
        <v>175.72201044108215</v>
      </c>
      <c r="AP9" s="792">
        <v>0.33</v>
      </c>
      <c r="AQ9" s="937">
        <v>60.786637069697711</v>
      </c>
      <c r="AR9" s="886">
        <v>0</v>
      </c>
      <c r="AS9" s="923">
        <v>5.7200873382155413</v>
      </c>
      <c r="AT9" s="923">
        <v>53.713439093617474</v>
      </c>
      <c r="AU9" s="949">
        <v>7.4028749999999999</v>
      </c>
      <c r="AV9" s="944">
        <v>0.14389502246807465</v>
      </c>
      <c r="AW9" s="923">
        <v>1.0652368644533481</v>
      </c>
      <c r="AX9" s="23">
        <v>0</v>
      </c>
      <c r="AY9" s="937">
        <v>122.96818802776853</v>
      </c>
      <c r="AZ9" s="923" t="s">
        <v>63</v>
      </c>
      <c r="BA9" s="950">
        <v>122.96818802776853</v>
      </c>
      <c r="BB9" s="951">
        <v>175.72201044108215</v>
      </c>
      <c r="BL9" s="887"/>
      <c r="BN9" s="945"/>
    </row>
    <row r="10" spans="3:68">
      <c r="C10" s="841" t="s">
        <v>61</v>
      </c>
      <c r="D10" s="842" t="s">
        <v>67</v>
      </c>
      <c r="E10" s="842">
        <v>4225</v>
      </c>
      <c r="F10" s="830">
        <v>43.45</v>
      </c>
      <c r="G10" s="830">
        <v>2025</v>
      </c>
      <c r="H10" s="830">
        <v>3.5</v>
      </c>
      <c r="I10" s="830">
        <v>2028</v>
      </c>
      <c r="J10" s="830">
        <v>40</v>
      </c>
      <c r="K10" s="843">
        <v>2612.7968056092545</v>
      </c>
      <c r="L10" s="843">
        <v>7.4028749999999999</v>
      </c>
      <c r="M10" s="844">
        <v>0.87</v>
      </c>
      <c r="N10" s="844">
        <v>0.98</v>
      </c>
      <c r="O10" s="845">
        <v>12.41605</v>
      </c>
      <c r="P10" s="844">
        <v>0.03</v>
      </c>
      <c r="Q10" s="845">
        <v>32.458977529649992</v>
      </c>
      <c r="R10" s="829">
        <v>9399.7649999999994</v>
      </c>
      <c r="S10" s="836">
        <v>0.36118783528071347</v>
      </c>
      <c r="T10" s="836">
        <v>2.9000000000000001E-2</v>
      </c>
      <c r="U10" s="846">
        <v>3.9E-2</v>
      </c>
      <c r="V10" s="847">
        <v>27</v>
      </c>
      <c r="W10" s="848">
        <v>1.5039999999999999E-3</v>
      </c>
      <c r="X10" s="848">
        <v>7.4999999999999997E-3</v>
      </c>
      <c r="Y10" s="849">
        <v>0</v>
      </c>
      <c r="Z10" s="850">
        <v>117</v>
      </c>
      <c r="AD10" s="952" t="s">
        <v>67</v>
      </c>
      <c r="AE10" s="947">
        <v>4225</v>
      </c>
      <c r="AF10" s="923">
        <v>2612.7968056092545</v>
      </c>
      <c r="AG10" s="923">
        <v>32.458977529649992</v>
      </c>
      <c r="AH10" s="948">
        <v>6.1010000000000002E-2</v>
      </c>
      <c r="AI10" s="937">
        <v>161.38705532930456</v>
      </c>
      <c r="AJ10" s="937">
        <v>12.41605</v>
      </c>
      <c r="AK10" s="792">
        <v>2.6162731357831728E-2</v>
      </c>
      <c r="AL10" s="923">
        <v>0.32483778067540664</v>
      </c>
      <c r="AM10" s="923">
        <v>0</v>
      </c>
      <c r="AN10" s="937">
        <v>12.740887780675408</v>
      </c>
      <c r="AO10" s="937">
        <v>174.12794310997998</v>
      </c>
      <c r="AP10" s="792">
        <v>0.33</v>
      </c>
      <c r="AQ10" s="937">
        <v>60.235209322671913</v>
      </c>
      <c r="AR10" s="886">
        <v>0</v>
      </c>
      <c r="AS10" s="923">
        <v>5.716678296246049</v>
      </c>
      <c r="AT10" s="923">
        <v>53.735432565313232</v>
      </c>
      <c r="AU10" s="949">
        <v>7.4028749999999999</v>
      </c>
      <c r="AV10" s="944">
        <v>0.14389502246807465</v>
      </c>
      <c r="AW10" s="923">
        <v>1.0652368644533481</v>
      </c>
      <c r="AX10" s="23">
        <v>0</v>
      </c>
      <c r="AY10" s="937">
        <v>122.4387537524385</v>
      </c>
      <c r="AZ10" s="923" t="s">
        <v>63</v>
      </c>
      <c r="BA10" s="950">
        <v>122.4387537524385</v>
      </c>
      <c r="BB10" s="951">
        <v>174.12794310997998</v>
      </c>
      <c r="BL10" s="887"/>
      <c r="BN10" s="945"/>
    </row>
    <row r="11" spans="3:68">
      <c r="C11" s="841" t="s">
        <v>238</v>
      </c>
      <c r="D11" s="842" t="s">
        <v>68</v>
      </c>
      <c r="E11" s="842">
        <v>6130</v>
      </c>
      <c r="F11" s="830">
        <v>41.15</v>
      </c>
      <c r="G11" s="830">
        <v>2025</v>
      </c>
      <c r="H11" s="830">
        <v>3.5</v>
      </c>
      <c r="I11" s="830">
        <v>2028</v>
      </c>
      <c r="J11" s="830">
        <v>40</v>
      </c>
      <c r="K11" s="843">
        <v>2586.6688375531621</v>
      </c>
      <c r="L11" s="843">
        <v>7.4028749999999999</v>
      </c>
      <c r="M11" s="844">
        <v>0.87</v>
      </c>
      <c r="N11" s="844">
        <v>0.98</v>
      </c>
      <c r="O11" s="845">
        <v>12.41605</v>
      </c>
      <c r="P11" s="844">
        <v>0.03</v>
      </c>
      <c r="Q11" s="845">
        <v>32.458977529649992</v>
      </c>
      <c r="R11" s="829">
        <v>9333.6360000000004</v>
      </c>
      <c r="S11" s="836">
        <v>0.36118783528071347</v>
      </c>
      <c r="T11" s="836">
        <v>2.9000000000000001E-2</v>
      </c>
      <c r="U11" s="846">
        <v>3.9E-2</v>
      </c>
      <c r="V11" s="847">
        <v>27</v>
      </c>
      <c r="W11" s="848">
        <v>1.5039999999999999E-3</v>
      </c>
      <c r="X11" s="848">
        <v>7.4999999999999997E-3</v>
      </c>
      <c r="Y11" s="849">
        <v>0</v>
      </c>
      <c r="Z11" s="850">
        <v>117</v>
      </c>
      <c r="AD11" s="952" t="s">
        <v>68</v>
      </c>
      <c r="AE11" s="947">
        <v>6130</v>
      </c>
      <c r="AF11" s="923">
        <v>2586.6688375531621</v>
      </c>
      <c r="AG11" s="923">
        <v>32.458977529649992</v>
      </c>
      <c r="AH11" s="948">
        <v>6.1010000000000002E-2</v>
      </c>
      <c r="AI11" s="937">
        <v>159.79298799820236</v>
      </c>
      <c r="AJ11" s="937">
        <v>12.41605</v>
      </c>
      <c r="AK11" s="792">
        <v>2.6162731357831728E-2</v>
      </c>
      <c r="AL11" s="923">
        <v>0.32483778067540664</v>
      </c>
      <c r="AM11" s="923">
        <v>0</v>
      </c>
      <c r="AN11" s="937">
        <v>12.740887780675408</v>
      </c>
      <c r="AO11" s="937">
        <v>172.53387577887776</v>
      </c>
      <c r="AP11" s="792">
        <v>0.33</v>
      </c>
      <c r="AQ11" s="937">
        <v>59.683781575646101</v>
      </c>
      <c r="AR11" s="886">
        <v>0</v>
      </c>
      <c r="AS11" s="923">
        <v>4.944831658985902</v>
      </c>
      <c r="AT11" s="923">
        <v>46.153258786250539</v>
      </c>
      <c r="AU11" s="949">
        <v>7.4028749999999999</v>
      </c>
      <c r="AV11" s="944">
        <v>0.14389502246807465</v>
      </c>
      <c r="AW11" s="923">
        <v>1.0652368644533481</v>
      </c>
      <c r="AX11" s="23">
        <v>0</v>
      </c>
      <c r="AY11" s="937">
        <v>114.30515222634999</v>
      </c>
      <c r="AZ11" s="923" t="s">
        <v>63</v>
      </c>
      <c r="BA11" s="950">
        <v>114.30515222634999</v>
      </c>
      <c r="BB11" s="951">
        <v>172.53387577887776</v>
      </c>
      <c r="BL11" s="887"/>
      <c r="BN11" s="945"/>
    </row>
    <row r="12" spans="3:68">
      <c r="C12" s="826" t="s">
        <v>18</v>
      </c>
      <c r="D12" s="827" t="s">
        <v>79</v>
      </c>
      <c r="E12" s="827">
        <v>0</v>
      </c>
      <c r="F12" s="852">
        <v>211</v>
      </c>
      <c r="G12" s="853">
        <v>2025</v>
      </c>
      <c r="H12" s="854">
        <v>3.5</v>
      </c>
      <c r="I12" s="855">
        <v>2028</v>
      </c>
      <c r="J12" s="853">
        <v>40</v>
      </c>
      <c r="K12" s="856">
        <v>1789.3520195753533</v>
      </c>
      <c r="L12" s="856">
        <v>5.9222999999999999</v>
      </c>
      <c r="M12" s="857">
        <v>0.87</v>
      </c>
      <c r="N12" s="857">
        <v>0.98</v>
      </c>
      <c r="O12" s="858">
        <v>9.9328400000000006</v>
      </c>
      <c r="P12" s="857">
        <v>0.03</v>
      </c>
      <c r="Q12" s="858">
        <v>32.458977529649992</v>
      </c>
      <c r="R12" s="852">
        <v>9447</v>
      </c>
      <c r="S12" s="859">
        <v>0.36118783528071347</v>
      </c>
      <c r="T12" s="859">
        <v>2.9000000000000001E-2</v>
      </c>
      <c r="U12" s="860">
        <v>3.9E-2</v>
      </c>
      <c r="V12" s="861">
        <v>27</v>
      </c>
      <c r="W12" s="862">
        <v>1.5039999999999999E-3</v>
      </c>
      <c r="X12" s="862">
        <v>7.4999999999999997E-3</v>
      </c>
      <c r="Y12" s="863">
        <v>0</v>
      </c>
      <c r="Z12" s="696">
        <v>117</v>
      </c>
      <c r="AD12" s="946" t="s">
        <v>79</v>
      </c>
      <c r="AE12" s="947">
        <v>0</v>
      </c>
      <c r="AF12" s="923">
        <v>1789.3520195753533</v>
      </c>
      <c r="AG12" s="923">
        <v>32.458977529649992</v>
      </c>
      <c r="AH12" s="948">
        <v>6.1039999999999997E-2</v>
      </c>
      <c r="AI12" s="937">
        <v>111.2033432632894</v>
      </c>
      <c r="AJ12" s="937">
        <v>9.9328400000000006</v>
      </c>
      <c r="AK12" s="792">
        <v>2.6162731357831728E-2</v>
      </c>
      <c r="AL12" s="923">
        <v>0.25987022454032532</v>
      </c>
      <c r="AM12" s="923">
        <v>0</v>
      </c>
      <c r="AN12" s="937">
        <v>10.192710224540326</v>
      </c>
      <c r="AO12" s="937">
        <v>121.39605348782972</v>
      </c>
      <c r="AP12" s="792">
        <v>0.33</v>
      </c>
      <c r="AQ12" s="937">
        <v>41.993930222716799</v>
      </c>
      <c r="AR12" s="886">
        <v>0</v>
      </c>
      <c r="AS12" s="923">
        <v>5.6147516544049472</v>
      </c>
      <c r="AT12" s="923">
        <v>53.042558879163536</v>
      </c>
      <c r="AU12" s="949">
        <v>5.9222999999999999</v>
      </c>
      <c r="AV12" s="944">
        <v>0.14389502246807465</v>
      </c>
      <c r="AW12" s="923">
        <v>0.85218949156267843</v>
      </c>
      <c r="AX12" s="23">
        <v>0</v>
      </c>
      <c r="AY12" s="937">
        <v>101.81097859344302</v>
      </c>
      <c r="AZ12" s="923" t="s">
        <v>63</v>
      </c>
      <c r="BA12" s="950">
        <v>101.81097859344302</v>
      </c>
      <c r="BB12" s="951">
        <v>121.39605348782972</v>
      </c>
      <c r="BL12" s="887"/>
      <c r="BN12" s="945"/>
    </row>
    <row r="13" spans="3:68">
      <c r="C13" s="841" t="s">
        <v>234</v>
      </c>
      <c r="D13" s="842" t="s">
        <v>64</v>
      </c>
      <c r="E13" s="842">
        <v>19</v>
      </c>
      <c r="F13" s="830">
        <v>214.376</v>
      </c>
      <c r="G13" s="830">
        <v>2025</v>
      </c>
      <c r="H13" s="830">
        <v>3.5</v>
      </c>
      <c r="I13" s="830">
        <v>2028</v>
      </c>
      <c r="J13" s="830">
        <v>40</v>
      </c>
      <c r="K13" s="843">
        <v>1932.5001811413817</v>
      </c>
      <c r="L13" s="843">
        <v>5.9222999999999999</v>
      </c>
      <c r="M13" s="844">
        <v>0.87</v>
      </c>
      <c r="N13" s="844">
        <v>0.98</v>
      </c>
      <c r="O13" s="845">
        <v>9.9328400000000006</v>
      </c>
      <c r="P13" s="844">
        <v>0.03</v>
      </c>
      <c r="Q13" s="845">
        <v>32.458977529649992</v>
      </c>
      <c r="R13" s="829">
        <v>9409.2119999999995</v>
      </c>
      <c r="S13" s="836">
        <v>0.36118783528071347</v>
      </c>
      <c r="T13" s="836">
        <v>2.9000000000000001E-2</v>
      </c>
      <c r="U13" s="846">
        <v>3.9E-2</v>
      </c>
      <c r="V13" s="847">
        <v>27</v>
      </c>
      <c r="W13" s="848">
        <v>1.5039999999999999E-3</v>
      </c>
      <c r="X13" s="848">
        <v>7.4999999999999997E-3</v>
      </c>
      <c r="Y13" s="849">
        <v>0</v>
      </c>
      <c r="Z13" s="850">
        <v>117</v>
      </c>
      <c r="AD13" s="952" t="s">
        <v>64</v>
      </c>
      <c r="AE13" s="947">
        <v>19</v>
      </c>
      <c r="AF13" s="923">
        <v>1932.5001811413817</v>
      </c>
      <c r="AG13" s="923">
        <v>32.458977529649992</v>
      </c>
      <c r="AH13" s="948">
        <v>6.1039999999999997E-2</v>
      </c>
      <c r="AI13" s="937">
        <v>119.94110704527976</v>
      </c>
      <c r="AJ13" s="937">
        <v>9.9328400000000006</v>
      </c>
      <c r="AK13" s="792">
        <v>2.6162731357831728E-2</v>
      </c>
      <c r="AL13" s="923">
        <v>0.25987022454032532</v>
      </c>
      <c r="AM13" s="923">
        <v>0</v>
      </c>
      <c r="AN13" s="937">
        <v>10.192710224540326</v>
      </c>
      <c r="AO13" s="937">
        <v>130.1338172698201</v>
      </c>
      <c r="AP13" s="792">
        <v>0.33</v>
      </c>
      <c r="AQ13" s="937">
        <v>45.016541189227922</v>
      </c>
      <c r="AR13" s="886">
        <v>0</v>
      </c>
      <c r="AS13" s="923">
        <v>5.6947139982809709</v>
      </c>
      <c r="AT13" s="923">
        <v>53.582771289193289</v>
      </c>
      <c r="AU13" s="949">
        <v>5.9222999999999999</v>
      </c>
      <c r="AV13" s="944">
        <v>0.14389502246807465</v>
      </c>
      <c r="AW13" s="923">
        <v>0.85218949156267843</v>
      </c>
      <c r="AX13" s="23">
        <v>0</v>
      </c>
      <c r="AY13" s="937">
        <v>105.3738019699839</v>
      </c>
      <c r="AZ13" s="923" t="s">
        <v>63</v>
      </c>
      <c r="BA13" s="950">
        <v>105.3738019699839</v>
      </c>
      <c r="BB13" s="951">
        <v>130.1338172698201</v>
      </c>
      <c r="BL13" s="887"/>
      <c r="BN13" s="945"/>
    </row>
    <row r="14" spans="3:68">
      <c r="C14" s="841" t="s">
        <v>235</v>
      </c>
      <c r="D14" s="842" t="s">
        <v>65</v>
      </c>
      <c r="E14" s="842">
        <v>497</v>
      </c>
      <c r="F14" s="830">
        <v>203.82599999999999</v>
      </c>
      <c r="G14" s="830">
        <v>2025</v>
      </c>
      <c r="H14" s="830">
        <v>3.5</v>
      </c>
      <c r="I14" s="830">
        <v>2028</v>
      </c>
      <c r="J14" s="830">
        <v>40</v>
      </c>
      <c r="K14" s="843">
        <v>2039.8613023159025</v>
      </c>
      <c r="L14" s="843">
        <v>5.9222999999999999</v>
      </c>
      <c r="M14" s="844">
        <v>0.87</v>
      </c>
      <c r="N14" s="844">
        <v>0.98</v>
      </c>
      <c r="O14" s="845">
        <v>9.9328400000000006</v>
      </c>
      <c r="P14" s="844">
        <v>0.03</v>
      </c>
      <c r="Q14" s="845">
        <v>32.458977529649992</v>
      </c>
      <c r="R14" s="829">
        <v>9484.7880000000005</v>
      </c>
      <c r="S14" s="836">
        <v>0.36118783528071347</v>
      </c>
      <c r="T14" s="836">
        <v>2.9000000000000001E-2</v>
      </c>
      <c r="U14" s="846">
        <v>3.9E-2</v>
      </c>
      <c r="V14" s="847">
        <v>27</v>
      </c>
      <c r="W14" s="848">
        <v>1.5039999999999999E-3</v>
      </c>
      <c r="X14" s="848">
        <v>7.4999999999999997E-3</v>
      </c>
      <c r="Y14" s="849">
        <v>0</v>
      </c>
      <c r="Z14" s="850">
        <v>117</v>
      </c>
      <c r="AD14" s="952" t="s">
        <v>65</v>
      </c>
      <c r="AE14" s="947">
        <v>497</v>
      </c>
      <c r="AF14" s="923">
        <v>2039.8613023159025</v>
      </c>
      <c r="AG14" s="923">
        <v>32.458977529649992</v>
      </c>
      <c r="AH14" s="948">
        <v>6.1039999999999997E-2</v>
      </c>
      <c r="AI14" s="937">
        <v>126.49442988177253</v>
      </c>
      <c r="AJ14" s="937">
        <v>9.9328400000000006</v>
      </c>
      <c r="AK14" s="792">
        <v>2.6162731357831728E-2</v>
      </c>
      <c r="AL14" s="923">
        <v>0.25987022454032532</v>
      </c>
      <c r="AM14" s="923">
        <v>0</v>
      </c>
      <c r="AN14" s="937">
        <v>10.192710224540326</v>
      </c>
      <c r="AO14" s="937">
        <v>136.68714010631285</v>
      </c>
      <c r="AP14" s="792">
        <v>0.33</v>
      </c>
      <c r="AQ14" s="937">
        <v>47.283499414111269</v>
      </c>
      <c r="AR14" s="886">
        <v>0</v>
      </c>
      <c r="AS14" s="923">
        <v>6.7601746648887975</v>
      </c>
      <c r="AT14" s="923">
        <v>64.118823539441294</v>
      </c>
      <c r="AU14" s="949">
        <v>5.9222999999999999</v>
      </c>
      <c r="AV14" s="944">
        <v>0.14389502246807465</v>
      </c>
      <c r="AW14" s="923">
        <v>0.85218949156267843</v>
      </c>
      <c r="AX14" s="23">
        <v>0</v>
      </c>
      <c r="AY14" s="937">
        <v>118.17681244511525</v>
      </c>
      <c r="AZ14" s="923" t="s">
        <v>63</v>
      </c>
      <c r="BA14" s="950">
        <v>118.17681244511525</v>
      </c>
      <c r="BB14" s="951">
        <v>136.68714010631285</v>
      </c>
      <c r="BL14" s="887"/>
      <c r="BN14" s="945"/>
    </row>
    <row r="15" spans="3:68">
      <c r="C15" s="841" t="s">
        <v>236</v>
      </c>
      <c r="D15" s="842" t="s">
        <v>56</v>
      </c>
      <c r="E15" s="842">
        <v>2353</v>
      </c>
      <c r="F15" s="830">
        <v>201.71599999999998</v>
      </c>
      <c r="G15" s="830">
        <v>2025</v>
      </c>
      <c r="H15" s="830">
        <v>3.5</v>
      </c>
      <c r="I15" s="830">
        <v>2028</v>
      </c>
      <c r="J15" s="830">
        <v>40</v>
      </c>
      <c r="K15" s="843">
        <v>1843.0325801626141</v>
      </c>
      <c r="L15" s="843">
        <v>5.9222999999999999</v>
      </c>
      <c r="M15" s="844">
        <v>0.87</v>
      </c>
      <c r="N15" s="844">
        <v>0.98</v>
      </c>
      <c r="O15" s="845">
        <v>9.9328400000000006</v>
      </c>
      <c r="P15" s="844">
        <v>0.03</v>
      </c>
      <c r="Q15" s="845">
        <v>32.458977529649992</v>
      </c>
      <c r="R15" s="829">
        <v>9352.5300000000007</v>
      </c>
      <c r="S15" s="836">
        <v>0.36118783528071347</v>
      </c>
      <c r="T15" s="836">
        <v>2.9000000000000001E-2</v>
      </c>
      <c r="U15" s="846">
        <v>3.9E-2</v>
      </c>
      <c r="V15" s="847">
        <v>27</v>
      </c>
      <c r="W15" s="848">
        <v>1.5039999999999999E-3</v>
      </c>
      <c r="X15" s="848">
        <v>7.4999999999999997E-3</v>
      </c>
      <c r="Y15" s="849">
        <v>0</v>
      </c>
      <c r="Z15" s="850">
        <v>117</v>
      </c>
      <c r="AD15" s="952" t="s">
        <v>56</v>
      </c>
      <c r="AE15" s="947">
        <v>2353</v>
      </c>
      <c r="AF15" s="923">
        <v>1843.0325801626141</v>
      </c>
      <c r="AG15" s="923">
        <v>32.458977529649992</v>
      </c>
      <c r="AH15" s="948">
        <v>6.1039999999999997E-2</v>
      </c>
      <c r="AI15" s="937">
        <v>114.48000468153579</v>
      </c>
      <c r="AJ15" s="937">
        <v>9.9328400000000006</v>
      </c>
      <c r="AK15" s="792">
        <v>2.6162731357831728E-2</v>
      </c>
      <c r="AL15" s="923">
        <v>0.25987022454032532</v>
      </c>
      <c r="AM15" s="923">
        <v>0</v>
      </c>
      <c r="AN15" s="937">
        <v>10.192710224540326</v>
      </c>
      <c r="AO15" s="937">
        <v>124.67271490607611</v>
      </c>
      <c r="AP15" s="792">
        <v>0.33</v>
      </c>
      <c r="AQ15" s="937">
        <v>43.127409335158468</v>
      </c>
      <c r="AR15" s="886">
        <v>0</v>
      </c>
      <c r="AS15" s="923">
        <v>5.10157128434897</v>
      </c>
      <c r="AT15" s="923">
        <v>47.712598484012275</v>
      </c>
      <c r="AU15" s="949">
        <v>5.9222999999999999</v>
      </c>
      <c r="AV15" s="944">
        <v>0.14389502246807465</v>
      </c>
      <c r="AW15" s="923">
        <v>0.85218949156267843</v>
      </c>
      <c r="AX15" s="23">
        <v>0</v>
      </c>
      <c r="AY15" s="937">
        <v>97.614497310733441</v>
      </c>
      <c r="AZ15" s="923" t="s">
        <v>63</v>
      </c>
      <c r="BA15" s="950">
        <v>97.614497310733441</v>
      </c>
      <c r="BB15" s="951">
        <v>124.67271490607611</v>
      </c>
      <c r="BL15" s="887"/>
      <c r="BN15" s="945"/>
    </row>
    <row r="16" spans="3:68">
      <c r="C16" s="841" t="s">
        <v>237</v>
      </c>
      <c r="D16" s="842" t="s">
        <v>66</v>
      </c>
      <c r="E16" s="842">
        <v>2814</v>
      </c>
      <c r="F16" s="830">
        <v>194.542</v>
      </c>
      <c r="G16" s="830">
        <v>2025</v>
      </c>
      <c r="H16" s="830">
        <v>3.5</v>
      </c>
      <c r="I16" s="830">
        <v>2028</v>
      </c>
      <c r="J16" s="830">
        <v>40</v>
      </c>
      <c r="K16" s="843">
        <v>1807.2455397711069</v>
      </c>
      <c r="L16" s="843">
        <v>5.9222999999999999</v>
      </c>
      <c r="M16" s="844">
        <v>0.87</v>
      </c>
      <c r="N16" s="844">
        <v>0.98</v>
      </c>
      <c r="O16" s="845">
        <v>9.9328400000000006</v>
      </c>
      <c r="P16" s="844">
        <v>0.03</v>
      </c>
      <c r="Q16" s="845">
        <v>32.458977529649992</v>
      </c>
      <c r="R16" s="829">
        <v>9390.3179999999993</v>
      </c>
      <c r="S16" s="836">
        <v>0.36118783528071347</v>
      </c>
      <c r="T16" s="836">
        <v>2.9000000000000001E-2</v>
      </c>
      <c r="U16" s="846">
        <v>3.9E-2</v>
      </c>
      <c r="V16" s="847">
        <v>27</v>
      </c>
      <c r="W16" s="848">
        <v>1.5039999999999999E-3</v>
      </c>
      <c r="X16" s="848">
        <v>7.4999999999999997E-3</v>
      </c>
      <c r="Y16" s="849">
        <v>0</v>
      </c>
      <c r="Z16" s="850">
        <v>117</v>
      </c>
      <c r="AD16" s="952" t="s">
        <v>66</v>
      </c>
      <c r="AE16" s="947">
        <v>2814</v>
      </c>
      <c r="AF16" s="923">
        <v>1807.2455397711069</v>
      </c>
      <c r="AG16" s="923">
        <v>32.458977529649992</v>
      </c>
      <c r="AH16" s="948">
        <v>6.1039999999999997E-2</v>
      </c>
      <c r="AI16" s="937">
        <v>112.29556373603819</v>
      </c>
      <c r="AJ16" s="937">
        <v>9.9328400000000006</v>
      </c>
      <c r="AK16" s="792">
        <v>2.6162731357831728E-2</v>
      </c>
      <c r="AL16" s="923">
        <v>0.25987022454032532</v>
      </c>
      <c r="AM16" s="923">
        <v>0</v>
      </c>
      <c r="AN16" s="937">
        <v>10.192710224540326</v>
      </c>
      <c r="AO16" s="937">
        <v>122.48827396057851</v>
      </c>
      <c r="AP16" s="792">
        <v>0.33</v>
      </c>
      <c r="AQ16" s="937">
        <v>42.371756593530684</v>
      </c>
      <c r="AR16" s="886">
        <v>0</v>
      </c>
      <c r="AS16" s="923">
        <v>5.7200873382155413</v>
      </c>
      <c r="AT16" s="923">
        <v>53.713439093617474</v>
      </c>
      <c r="AU16" s="949">
        <v>5.9222999999999999</v>
      </c>
      <c r="AV16" s="944">
        <v>0.14389502246807465</v>
      </c>
      <c r="AW16" s="923">
        <v>0.85218949156267843</v>
      </c>
      <c r="AX16" s="23">
        <v>0</v>
      </c>
      <c r="AY16" s="937">
        <v>102.85968517871083</v>
      </c>
      <c r="AZ16" s="923" t="s">
        <v>63</v>
      </c>
      <c r="BA16" s="950">
        <v>102.85968517871083</v>
      </c>
      <c r="BB16" s="951">
        <v>122.48827396057851</v>
      </c>
      <c r="BL16" s="887"/>
      <c r="BN16" s="945"/>
    </row>
    <row r="17" spans="3:66">
      <c r="C17" s="841" t="s">
        <v>61</v>
      </c>
      <c r="D17" s="842" t="s">
        <v>67</v>
      </c>
      <c r="E17" s="842">
        <v>4225</v>
      </c>
      <c r="F17" s="830">
        <v>183.35900000000001</v>
      </c>
      <c r="G17" s="830">
        <v>2025</v>
      </c>
      <c r="H17" s="830">
        <v>3.5</v>
      </c>
      <c r="I17" s="830">
        <v>2028</v>
      </c>
      <c r="J17" s="830">
        <v>40</v>
      </c>
      <c r="K17" s="843">
        <v>1789.3520195753533</v>
      </c>
      <c r="L17" s="843">
        <v>5.9222999999999999</v>
      </c>
      <c r="M17" s="844">
        <v>0.87</v>
      </c>
      <c r="N17" s="844">
        <v>0.98</v>
      </c>
      <c r="O17" s="845">
        <v>9.9328400000000006</v>
      </c>
      <c r="P17" s="844">
        <v>0.03</v>
      </c>
      <c r="Q17" s="845">
        <v>32.458977529649992</v>
      </c>
      <c r="R17" s="829">
        <v>9399.7649999999994</v>
      </c>
      <c r="S17" s="836">
        <v>0.36118783528071347</v>
      </c>
      <c r="T17" s="836">
        <v>2.9000000000000001E-2</v>
      </c>
      <c r="U17" s="846">
        <v>3.9E-2</v>
      </c>
      <c r="V17" s="847">
        <v>27</v>
      </c>
      <c r="W17" s="848">
        <v>1.5039999999999999E-3</v>
      </c>
      <c r="X17" s="848">
        <v>7.4999999999999997E-3</v>
      </c>
      <c r="Y17" s="849">
        <v>0</v>
      </c>
      <c r="Z17" s="850">
        <v>117</v>
      </c>
      <c r="AD17" s="952" t="s">
        <v>67</v>
      </c>
      <c r="AE17" s="947">
        <v>4225</v>
      </c>
      <c r="AF17" s="923">
        <v>1789.3520195753533</v>
      </c>
      <c r="AG17" s="923">
        <v>32.458977529649992</v>
      </c>
      <c r="AH17" s="948">
        <v>6.1039999999999997E-2</v>
      </c>
      <c r="AI17" s="937">
        <v>111.2033432632894</v>
      </c>
      <c r="AJ17" s="937">
        <v>9.9328400000000006</v>
      </c>
      <c r="AK17" s="792">
        <v>2.6162731357831728E-2</v>
      </c>
      <c r="AL17" s="923">
        <v>0.25987022454032532</v>
      </c>
      <c r="AM17" s="923">
        <v>0</v>
      </c>
      <c r="AN17" s="937">
        <v>10.192710224540326</v>
      </c>
      <c r="AO17" s="937">
        <v>121.39605348782972</v>
      </c>
      <c r="AP17" s="792">
        <v>0.33</v>
      </c>
      <c r="AQ17" s="937">
        <v>41.993930222716799</v>
      </c>
      <c r="AR17" s="886">
        <v>0</v>
      </c>
      <c r="AS17" s="923">
        <v>5.716678296246049</v>
      </c>
      <c r="AT17" s="923">
        <v>53.735432565313232</v>
      </c>
      <c r="AU17" s="949">
        <v>5.9222999999999999</v>
      </c>
      <c r="AV17" s="944">
        <v>0.14389502246807465</v>
      </c>
      <c r="AW17" s="923">
        <v>0.85218949156267843</v>
      </c>
      <c r="AX17" s="23">
        <v>0</v>
      </c>
      <c r="AY17" s="937">
        <v>102.50385227959271</v>
      </c>
      <c r="AZ17" s="923" t="s">
        <v>63</v>
      </c>
      <c r="BA17" s="950">
        <v>102.50385227959271</v>
      </c>
      <c r="BB17" s="951">
        <v>121.39605348782972</v>
      </c>
      <c r="BL17" s="887"/>
      <c r="BN17" s="945"/>
    </row>
    <row r="18" spans="3:66">
      <c r="C18" s="841" t="s">
        <v>238</v>
      </c>
      <c r="D18" s="842" t="s">
        <v>68</v>
      </c>
      <c r="E18" s="842">
        <v>6130</v>
      </c>
      <c r="F18" s="830">
        <v>173.65299999999999</v>
      </c>
      <c r="G18" s="830">
        <v>2025</v>
      </c>
      <c r="H18" s="830">
        <v>3.5</v>
      </c>
      <c r="I18" s="830">
        <v>2028</v>
      </c>
      <c r="J18" s="830">
        <v>40</v>
      </c>
      <c r="K18" s="843">
        <v>1771.4584993795997</v>
      </c>
      <c r="L18" s="843">
        <v>5.9222999999999999</v>
      </c>
      <c r="M18" s="844">
        <v>0.87</v>
      </c>
      <c r="N18" s="844">
        <v>0.98</v>
      </c>
      <c r="O18" s="845">
        <v>9.9328400000000006</v>
      </c>
      <c r="P18" s="844">
        <v>0.03</v>
      </c>
      <c r="Q18" s="845">
        <v>32.458977529649992</v>
      </c>
      <c r="R18" s="829">
        <v>9333.6360000000004</v>
      </c>
      <c r="S18" s="836">
        <v>0.36118783528071347</v>
      </c>
      <c r="T18" s="836">
        <v>2.9000000000000001E-2</v>
      </c>
      <c r="U18" s="846">
        <v>3.9E-2</v>
      </c>
      <c r="V18" s="847">
        <v>27</v>
      </c>
      <c r="W18" s="848">
        <v>1.5039999999999999E-3</v>
      </c>
      <c r="X18" s="848">
        <v>7.4999999999999997E-3</v>
      </c>
      <c r="Y18" s="849">
        <v>0</v>
      </c>
      <c r="Z18" s="850">
        <v>117</v>
      </c>
      <c r="AD18" s="952" t="s">
        <v>68</v>
      </c>
      <c r="AE18" s="947">
        <v>6130</v>
      </c>
      <c r="AF18" s="923">
        <v>1771.4584993795997</v>
      </c>
      <c r="AG18" s="923">
        <v>32.458977529649992</v>
      </c>
      <c r="AH18" s="948">
        <v>6.1039999999999997E-2</v>
      </c>
      <c r="AI18" s="937">
        <v>110.11112279054059</v>
      </c>
      <c r="AJ18" s="937">
        <v>9.9328400000000006</v>
      </c>
      <c r="AK18" s="792">
        <v>2.6162731357831728E-2</v>
      </c>
      <c r="AL18" s="923">
        <v>0.25987022454032532</v>
      </c>
      <c r="AM18" s="923">
        <v>0</v>
      </c>
      <c r="AN18" s="937">
        <v>10.192710224540326</v>
      </c>
      <c r="AO18" s="937">
        <v>120.30383301508091</v>
      </c>
      <c r="AP18" s="792">
        <v>0.33</v>
      </c>
      <c r="AQ18" s="937">
        <v>41.616103851902906</v>
      </c>
      <c r="AR18" s="886">
        <v>0</v>
      </c>
      <c r="AS18" s="923">
        <v>4.944831658985902</v>
      </c>
      <c r="AT18" s="923">
        <v>46.153258786250539</v>
      </c>
      <c r="AU18" s="949">
        <v>5.9222999999999999</v>
      </c>
      <c r="AV18" s="944">
        <v>0.14389502246807465</v>
      </c>
      <c r="AW18" s="923">
        <v>0.85218949156267843</v>
      </c>
      <c r="AX18" s="23">
        <v>0</v>
      </c>
      <c r="AY18" s="937">
        <v>94.543852129716129</v>
      </c>
      <c r="AZ18" s="923" t="s">
        <v>63</v>
      </c>
      <c r="BA18" s="950">
        <v>94.543852129716129</v>
      </c>
      <c r="BB18" s="951">
        <v>120.30383301508091</v>
      </c>
      <c r="BL18" s="887"/>
      <c r="BN18" s="945"/>
    </row>
    <row r="19" spans="3:66">
      <c r="C19" s="826" t="s">
        <v>18</v>
      </c>
      <c r="D19" s="827" t="s">
        <v>80</v>
      </c>
      <c r="E19" s="827">
        <v>0</v>
      </c>
      <c r="F19" s="852">
        <v>233</v>
      </c>
      <c r="G19" s="853">
        <v>2025</v>
      </c>
      <c r="H19" s="854">
        <v>5</v>
      </c>
      <c r="I19" s="855">
        <v>2030</v>
      </c>
      <c r="J19" s="853">
        <v>40</v>
      </c>
      <c r="K19" s="856">
        <v>1386.9221690336171</v>
      </c>
      <c r="L19" s="856">
        <v>7.7512860000000003</v>
      </c>
      <c r="M19" s="857">
        <v>1</v>
      </c>
      <c r="N19" s="857">
        <v>0.99</v>
      </c>
      <c r="O19" s="858">
        <v>27.922499999999999</v>
      </c>
      <c r="P19" s="857">
        <v>0.03</v>
      </c>
      <c r="Q19" s="858">
        <v>12.130040121265498</v>
      </c>
      <c r="R19" s="852">
        <v>9717</v>
      </c>
      <c r="S19" s="859">
        <v>0.35115174229668622</v>
      </c>
      <c r="T19" s="859">
        <v>2.7E-2</v>
      </c>
      <c r="U19" s="860">
        <v>3.9E-2</v>
      </c>
      <c r="V19" s="861">
        <v>28.4</v>
      </c>
      <c r="W19" s="862">
        <v>1.5039999999999999E-3</v>
      </c>
      <c r="X19" s="862">
        <v>7.4999999999999997E-3</v>
      </c>
      <c r="Y19" s="863">
        <v>0</v>
      </c>
      <c r="Z19" s="696">
        <v>117</v>
      </c>
      <c r="AD19" s="946" t="s">
        <v>80</v>
      </c>
      <c r="AE19" s="947">
        <v>0</v>
      </c>
      <c r="AF19" s="923">
        <v>1386.9221690336171</v>
      </c>
      <c r="AG19" s="923">
        <v>12.130040121265498</v>
      </c>
      <c r="AH19" s="948">
        <v>6.0999999999999999E-2</v>
      </c>
      <c r="AI19" s="937">
        <v>85.342184758447829</v>
      </c>
      <c r="AJ19" s="937">
        <v>27.922499999999999</v>
      </c>
      <c r="AK19" s="792">
        <v>2.6162731357831728E-2</v>
      </c>
      <c r="AL19" s="923">
        <v>0.73052886633905645</v>
      </c>
      <c r="AM19" s="923">
        <v>0</v>
      </c>
      <c r="AN19" s="937">
        <v>28.653028866339056</v>
      </c>
      <c r="AO19" s="937">
        <v>113.99521362478689</v>
      </c>
      <c r="AP19" s="792">
        <v>0.33</v>
      </c>
      <c r="AQ19" s="937">
        <v>39.43379466749235</v>
      </c>
      <c r="AR19" s="886">
        <v>0</v>
      </c>
      <c r="AS19" s="923">
        <v>5.6147516544049472</v>
      </c>
      <c r="AT19" s="923">
        <v>54.558541825852878</v>
      </c>
      <c r="AU19" s="949">
        <v>7.7512860000000003</v>
      </c>
      <c r="AV19" s="944">
        <v>0.14389502246807465</v>
      </c>
      <c r="AW19" s="923">
        <v>1.1153714731264726</v>
      </c>
      <c r="AX19" s="23">
        <v>0</v>
      </c>
      <c r="AY19" s="937">
        <v>102.85899396647169</v>
      </c>
      <c r="AZ19" s="923" t="s">
        <v>63</v>
      </c>
      <c r="BA19" s="950">
        <v>102.85899396647169</v>
      </c>
      <c r="BB19" s="951">
        <v>113.99521362478689</v>
      </c>
      <c r="BL19" s="887"/>
      <c r="BN19" s="945"/>
    </row>
    <row r="20" spans="3:66">
      <c r="C20" s="841" t="s">
        <v>234</v>
      </c>
      <c r="D20" s="842" t="s">
        <v>64</v>
      </c>
      <c r="E20" s="842">
        <v>19</v>
      </c>
      <c r="F20" s="830">
        <v>236.72800000000001</v>
      </c>
      <c r="G20" s="830">
        <v>2025</v>
      </c>
      <c r="H20" s="830">
        <v>5</v>
      </c>
      <c r="I20" s="830">
        <v>2030</v>
      </c>
      <c r="J20" s="830">
        <v>40</v>
      </c>
      <c r="K20" s="843">
        <v>1525.614385936979</v>
      </c>
      <c r="L20" s="843">
        <v>7.7512860000000003</v>
      </c>
      <c r="M20" s="844">
        <v>1</v>
      </c>
      <c r="N20" s="844">
        <v>0.99</v>
      </c>
      <c r="O20" s="845">
        <v>27.922499999999999</v>
      </c>
      <c r="P20" s="844">
        <v>0.03</v>
      </c>
      <c r="Q20" s="845">
        <v>12.130040121265498</v>
      </c>
      <c r="R20" s="829">
        <v>9678.1319999999996</v>
      </c>
      <c r="S20" s="836">
        <v>0.35115174229668622</v>
      </c>
      <c r="T20" s="836">
        <v>2.7E-2</v>
      </c>
      <c r="U20" s="846">
        <v>3.9E-2</v>
      </c>
      <c r="V20" s="847">
        <v>28.4</v>
      </c>
      <c r="W20" s="848">
        <v>1.5039999999999999E-3</v>
      </c>
      <c r="X20" s="848">
        <v>7.4999999999999997E-3</v>
      </c>
      <c r="Y20" s="849">
        <v>0</v>
      </c>
      <c r="Z20" s="850">
        <v>117</v>
      </c>
      <c r="AD20" s="952" t="s">
        <v>64</v>
      </c>
      <c r="AE20" s="947">
        <v>19</v>
      </c>
      <c r="AF20" s="923">
        <v>1525.614385936979</v>
      </c>
      <c r="AG20" s="923">
        <v>12.130040121265498</v>
      </c>
      <c r="AH20" s="948">
        <v>6.0999999999999999E-2</v>
      </c>
      <c r="AI20" s="937">
        <v>93.802409989552913</v>
      </c>
      <c r="AJ20" s="937">
        <v>27.922499999999999</v>
      </c>
      <c r="AK20" s="792">
        <v>2.6162731357831728E-2</v>
      </c>
      <c r="AL20" s="923">
        <v>0.73052886633905645</v>
      </c>
      <c r="AM20" s="923">
        <v>0</v>
      </c>
      <c r="AN20" s="937">
        <v>28.653028866339056</v>
      </c>
      <c r="AO20" s="937">
        <v>122.45543885589197</v>
      </c>
      <c r="AP20" s="792">
        <v>0.33</v>
      </c>
      <c r="AQ20" s="937">
        <v>42.360398109828402</v>
      </c>
      <c r="AR20" s="886">
        <v>0</v>
      </c>
      <c r="AS20" s="923">
        <v>5.6947139982809709</v>
      </c>
      <c r="AT20" s="923">
        <v>55.114193777611007</v>
      </c>
      <c r="AU20" s="949">
        <v>7.7512860000000003</v>
      </c>
      <c r="AV20" s="944">
        <v>0.14389502246807465</v>
      </c>
      <c r="AW20" s="923">
        <v>1.1153714731264726</v>
      </c>
      <c r="AX20" s="23">
        <v>0</v>
      </c>
      <c r="AY20" s="937">
        <v>106.34124936056587</v>
      </c>
      <c r="AZ20" s="923" t="s">
        <v>63</v>
      </c>
      <c r="BA20" s="950">
        <v>106.34124936056587</v>
      </c>
      <c r="BB20" s="951">
        <v>122.45543885589197</v>
      </c>
      <c r="BL20" s="887"/>
      <c r="BN20" s="945"/>
    </row>
    <row r="21" spans="3:66">
      <c r="C21" s="841" t="s">
        <v>235</v>
      </c>
      <c r="D21" s="842" t="s">
        <v>65</v>
      </c>
      <c r="E21" s="842">
        <v>497</v>
      </c>
      <c r="F21" s="830">
        <v>225.078</v>
      </c>
      <c r="G21" s="830">
        <v>2025</v>
      </c>
      <c r="H21" s="830">
        <v>5</v>
      </c>
      <c r="I21" s="830">
        <v>2030</v>
      </c>
      <c r="J21" s="830">
        <v>40</v>
      </c>
      <c r="K21" s="843">
        <v>1622.6989377693319</v>
      </c>
      <c r="L21" s="843">
        <v>7.7512860000000003</v>
      </c>
      <c r="M21" s="844">
        <v>1</v>
      </c>
      <c r="N21" s="844">
        <v>0.99</v>
      </c>
      <c r="O21" s="845">
        <v>27.922499999999999</v>
      </c>
      <c r="P21" s="844">
        <v>0.03</v>
      </c>
      <c r="Q21" s="845">
        <v>12.130040121265498</v>
      </c>
      <c r="R21" s="829">
        <v>9755.8680000000004</v>
      </c>
      <c r="S21" s="836">
        <v>0.35115174229668622</v>
      </c>
      <c r="T21" s="836">
        <v>2.7E-2</v>
      </c>
      <c r="U21" s="846">
        <v>3.9E-2</v>
      </c>
      <c r="V21" s="847">
        <v>28.4</v>
      </c>
      <c r="W21" s="848">
        <v>1.5039999999999999E-3</v>
      </c>
      <c r="X21" s="848">
        <v>7.4999999999999997E-3</v>
      </c>
      <c r="Y21" s="849">
        <v>0</v>
      </c>
      <c r="Z21" s="850">
        <v>117</v>
      </c>
      <c r="AD21" s="952" t="s">
        <v>65</v>
      </c>
      <c r="AE21" s="947">
        <v>497</v>
      </c>
      <c r="AF21" s="923">
        <v>1622.6989377693319</v>
      </c>
      <c r="AG21" s="923">
        <v>12.130040121265498</v>
      </c>
      <c r="AH21" s="948">
        <v>6.0999999999999999E-2</v>
      </c>
      <c r="AI21" s="937">
        <v>99.724567651326439</v>
      </c>
      <c r="AJ21" s="937">
        <v>27.922499999999999</v>
      </c>
      <c r="AK21" s="792">
        <v>2.6162731357831728E-2</v>
      </c>
      <c r="AL21" s="923">
        <v>0.73052886633905645</v>
      </c>
      <c r="AM21" s="923">
        <v>0</v>
      </c>
      <c r="AN21" s="937">
        <v>28.653028866339056</v>
      </c>
      <c r="AO21" s="937">
        <v>128.37759651766549</v>
      </c>
      <c r="AP21" s="792">
        <v>0.33</v>
      </c>
      <c r="AQ21" s="937">
        <v>44.409020519463638</v>
      </c>
      <c r="AR21" s="886">
        <v>0</v>
      </c>
      <c r="AS21" s="923">
        <v>6.7601746648887975</v>
      </c>
      <c r="AT21" s="923">
        <v>65.951371687599348</v>
      </c>
      <c r="AU21" s="949">
        <v>7.7512860000000003</v>
      </c>
      <c r="AV21" s="944">
        <v>0.14389502246807465</v>
      </c>
      <c r="AW21" s="923">
        <v>1.1153714731264726</v>
      </c>
      <c r="AX21" s="23">
        <v>0</v>
      </c>
      <c r="AY21" s="937">
        <v>119.22704968018947</v>
      </c>
      <c r="AZ21" s="923" t="s">
        <v>63</v>
      </c>
      <c r="BA21" s="950">
        <v>119.22704968018947</v>
      </c>
      <c r="BB21" s="951">
        <v>128.37759651766549</v>
      </c>
      <c r="BL21" s="887"/>
      <c r="BN21" s="945"/>
    </row>
    <row r="22" spans="3:66">
      <c r="C22" s="841" t="s">
        <v>236</v>
      </c>
      <c r="D22" s="842" t="s">
        <v>56</v>
      </c>
      <c r="E22" s="842">
        <v>2353</v>
      </c>
      <c r="F22" s="830">
        <v>222.74799999999999</v>
      </c>
      <c r="G22" s="830">
        <v>2025</v>
      </c>
      <c r="H22" s="830">
        <v>5</v>
      </c>
      <c r="I22" s="830">
        <v>2030</v>
      </c>
      <c r="J22" s="830">
        <v>40</v>
      </c>
      <c r="K22" s="843">
        <v>1428.5298341046257</v>
      </c>
      <c r="L22" s="843">
        <v>7.7512860000000003</v>
      </c>
      <c r="M22" s="844">
        <v>1</v>
      </c>
      <c r="N22" s="844">
        <v>0.99</v>
      </c>
      <c r="O22" s="845">
        <v>27.922499999999999</v>
      </c>
      <c r="P22" s="844">
        <v>0.03</v>
      </c>
      <c r="Q22" s="845">
        <v>12.130040121265498</v>
      </c>
      <c r="R22" s="829">
        <v>9619.83</v>
      </c>
      <c r="S22" s="836">
        <v>0.35115174229668622</v>
      </c>
      <c r="T22" s="836">
        <v>2.7E-2</v>
      </c>
      <c r="U22" s="846">
        <v>3.9E-2</v>
      </c>
      <c r="V22" s="847">
        <v>28.4</v>
      </c>
      <c r="W22" s="848">
        <v>1.5039999999999999E-3</v>
      </c>
      <c r="X22" s="848">
        <v>7.4999999999999997E-3</v>
      </c>
      <c r="Y22" s="849">
        <v>0</v>
      </c>
      <c r="Z22" s="850">
        <v>117</v>
      </c>
      <c r="AD22" s="952" t="s">
        <v>56</v>
      </c>
      <c r="AE22" s="947">
        <v>2353</v>
      </c>
      <c r="AF22" s="923">
        <v>1428.5298341046257</v>
      </c>
      <c r="AG22" s="923">
        <v>12.130040121265498</v>
      </c>
      <c r="AH22" s="948">
        <v>6.0999999999999999E-2</v>
      </c>
      <c r="AI22" s="937">
        <v>87.88025232777936</v>
      </c>
      <c r="AJ22" s="937">
        <v>27.922499999999999</v>
      </c>
      <c r="AK22" s="792">
        <v>2.6162731357831728E-2</v>
      </c>
      <c r="AL22" s="923">
        <v>0.73052886633905645</v>
      </c>
      <c r="AM22" s="923">
        <v>0</v>
      </c>
      <c r="AN22" s="937">
        <v>28.653028866339056</v>
      </c>
      <c r="AO22" s="937">
        <v>116.53328119411842</v>
      </c>
      <c r="AP22" s="792">
        <v>0.33</v>
      </c>
      <c r="AQ22" s="937">
        <v>40.311775700193166</v>
      </c>
      <c r="AR22" s="886">
        <v>0</v>
      </c>
      <c r="AS22" s="923">
        <v>5.10157128434897</v>
      </c>
      <c r="AT22" s="923">
        <v>49.076248488318754</v>
      </c>
      <c r="AU22" s="949">
        <v>7.7512860000000003</v>
      </c>
      <c r="AV22" s="944">
        <v>0.14389502246807465</v>
      </c>
      <c r="AW22" s="923">
        <v>1.1153714731264726</v>
      </c>
      <c r="AX22" s="23">
        <v>0</v>
      </c>
      <c r="AY22" s="937">
        <v>98.254681661638401</v>
      </c>
      <c r="AZ22" s="923" t="s">
        <v>63</v>
      </c>
      <c r="BA22" s="950">
        <v>98.254681661638401</v>
      </c>
      <c r="BB22" s="951">
        <v>116.53328119411842</v>
      </c>
      <c r="BL22" s="887"/>
      <c r="BN22" s="945"/>
    </row>
    <row r="23" spans="3:66">
      <c r="C23" s="841" t="s">
        <v>237</v>
      </c>
      <c r="D23" s="842" t="s">
        <v>66</v>
      </c>
      <c r="E23" s="842">
        <v>2814</v>
      </c>
      <c r="F23" s="830">
        <v>214.82600000000002</v>
      </c>
      <c r="G23" s="830">
        <v>2025</v>
      </c>
      <c r="H23" s="830">
        <v>5</v>
      </c>
      <c r="I23" s="830">
        <v>2030</v>
      </c>
      <c r="J23" s="830">
        <v>40</v>
      </c>
      <c r="K23" s="843">
        <v>1400.7913907239533</v>
      </c>
      <c r="L23" s="843">
        <v>7.7512860000000003</v>
      </c>
      <c r="M23" s="844">
        <v>1</v>
      </c>
      <c r="N23" s="844">
        <v>0.99</v>
      </c>
      <c r="O23" s="845">
        <v>27.922499999999999</v>
      </c>
      <c r="P23" s="844">
        <v>0.03</v>
      </c>
      <c r="Q23" s="845">
        <v>12.130040121265498</v>
      </c>
      <c r="R23" s="829">
        <v>9658.6980000000003</v>
      </c>
      <c r="S23" s="836">
        <v>0.35115174229668622</v>
      </c>
      <c r="T23" s="836">
        <v>2.7E-2</v>
      </c>
      <c r="U23" s="846">
        <v>3.9E-2</v>
      </c>
      <c r="V23" s="847">
        <v>28.4</v>
      </c>
      <c r="W23" s="848">
        <v>1.5039999999999999E-3</v>
      </c>
      <c r="X23" s="848">
        <v>7.4999999999999997E-3</v>
      </c>
      <c r="Y23" s="849">
        <v>0</v>
      </c>
      <c r="Z23" s="850">
        <v>117</v>
      </c>
      <c r="AD23" s="952" t="s">
        <v>66</v>
      </c>
      <c r="AE23" s="947">
        <v>2814</v>
      </c>
      <c r="AF23" s="923">
        <v>1400.7913907239533</v>
      </c>
      <c r="AG23" s="923">
        <v>12.130040121265498</v>
      </c>
      <c r="AH23" s="948">
        <v>6.0999999999999999E-2</v>
      </c>
      <c r="AI23" s="937">
        <v>86.188207281558348</v>
      </c>
      <c r="AJ23" s="937">
        <v>27.922499999999999</v>
      </c>
      <c r="AK23" s="792">
        <v>2.6162731357831728E-2</v>
      </c>
      <c r="AL23" s="923">
        <v>0.73052886633905645</v>
      </c>
      <c r="AM23" s="923">
        <v>96.198592162982422</v>
      </c>
      <c r="AN23" s="937">
        <v>124.85162102932148</v>
      </c>
      <c r="AO23" s="937">
        <v>211.03982831087984</v>
      </c>
      <c r="AP23" s="792">
        <v>0.33</v>
      </c>
      <c r="AQ23" s="937">
        <v>73.003953338480642</v>
      </c>
      <c r="AR23" s="886">
        <v>0</v>
      </c>
      <c r="AS23" s="923">
        <v>5.7200873382155413</v>
      </c>
      <c r="AT23" s="923">
        <v>55.248596133447769</v>
      </c>
      <c r="AU23" s="949">
        <v>7.7512860000000003</v>
      </c>
      <c r="AV23" s="944">
        <v>0.14389502246807465</v>
      </c>
      <c r="AW23" s="923">
        <v>1.1153714731264726</v>
      </c>
      <c r="AX23" s="23">
        <v>0</v>
      </c>
      <c r="AY23" s="937">
        <v>137.11920694505486</v>
      </c>
      <c r="AZ23" s="923" t="s">
        <v>63</v>
      </c>
      <c r="BA23" s="950">
        <v>137.11920694505486</v>
      </c>
      <c r="BB23" s="951">
        <v>211.03982831087984</v>
      </c>
      <c r="BL23" s="887"/>
      <c r="BN23" s="945"/>
    </row>
    <row r="24" spans="3:66">
      <c r="C24" s="841" t="s">
        <v>61</v>
      </c>
      <c r="D24" s="842" t="s">
        <v>67</v>
      </c>
      <c r="E24" s="842">
        <v>4225</v>
      </c>
      <c r="F24" s="830">
        <v>202.477</v>
      </c>
      <c r="G24" s="830">
        <v>2025</v>
      </c>
      <c r="H24" s="830">
        <v>5</v>
      </c>
      <c r="I24" s="830">
        <v>2030</v>
      </c>
      <c r="J24" s="830">
        <v>40</v>
      </c>
      <c r="K24" s="843">
        <v>1373.0529473432809</v>
      </c>
      <c r="L24" s="843">
        <v>7.7512860000000003</v>
      </c>
      <c r="M24" s="844">
        <v>1</v>
      </c>
      <c r="N24" s="844">
        <v>0.99</v>
      </c>
      <c r="O24" s="845">
        <v>27.922499999999999</v>
      </c>
      <c r="P24" s="844">
        <v>0.03</v>
      </c>
      <c r="Q24" s="845">
        <v>12.130040121265498</v>
      </c>
      <c r="R24" s="829">
        <v>9668.4149999999991</v>
      </c>
      <c r="S24" s="836">
        <v>0.35115174229668622</v>
      </c>
      <c r="T24" s="836">
        <v>2.7E-2</v>
      </c>
      <c r="U24" s="846">
        <v>3.9E-2</v>
      </c>
      <c r="V24" s="847">
        <v>28.4</v>
      </c>
      <c r="W24" s="848">
        <v>1.5039999999999999E-3</v>
      </c>
      <c r="X24" s="848">
        <v>7.4999999999999997E-3</v>
      </c>
      <c r="Y24" s="849">
        <v>0</v>
      </c>
      <c r="Z24" s="850">
        <v>117</v>
      </c>
      <c r="AD24" s="952" t="s">
        <v>67</v>
      </c>
      <c r="AE24" s="947">
        <v>4225</v>
      </c>
      <c r="AF24" s="923">
        <v>1373.0529473432809</v>
      </c>
      <c r="AG24" s="923">
        <v>12.130040121265498</v>
      </c>
      <c r="AH24" s="948">
        <v>6.0999999999999999E-2</v>
      </c>
      <c r="AI24" s="937">
        <v>84.496162235337323</v>
      </c>
      <c r="AJ24" s="937">
        <v>27.922499999999999</v>
      </c>
      <c r="AK24" s="792">
        <v>2.6162731357831728E-2</v>
      </c>
      <c r="AL24" s="923">
        <v>0.73052886633905645</v>
      </c>
      <c r="AM24" s="923">
        <v>14.72428058229</v>
      </c>
      <c r="AN24" s="937">
        <v>43.377309448629056</v>
      </c>
      <c r="AO24" s="937">
        <v>127.87347168396639</v>
      </c>
      <c r="AP24" s="792">
        <v>0.33</v>
      </c>
      <c r="AQ24" s="937">
        <v>44.234631134622376</v>
      </c>
      <c r="AR24" s="886">
        <v>0</v>
      </c>
      <c r="AS24" s="923">
        <v>5.716678296246049</v>
      </c>
      <c r="AT24" s="923">
        <v>55.27121818959975</v>
      </c>
      <c r="AU24" s="949">
        <v>7.7512860000000003</v>
      </c>
      <c r="AV24" s="944">
        <v>0.14389502246807465</v>
      </c>
      <c r="AW24" s="923">
        <v>1.1153714731264726</v>
      </c>
      <c r="AX24" s="23">
        <v>0</v>
      </c>
      <c r="AY24" s="937">
        <v>108.37250679734861</v>
      </c>
      <c r="AZ24" s="923" t="s">
        <v>63</v>
      </c>
      <c r="BA24" s="950">
        <v>108.37250679734861</v>
      </c>
      <c r="BB24" s="951">
        <v>127.87347168396639</v>
      </c>
      <c r="BL24" s="887"/>
      <c r="BN24" s="945"/>
    </row>
    <row r="25" spans="3:66">
      <c r="C25" s="841" t="s">
        <v>238</v>
      </c>
      <c r="D25" s="842" t="s">
        <v>68</v>
      </c>
      <c r="E25" s="842">
        <v>6130</v>
      </c>
      <c r="F25" s="830">
        <v>191.75899999999999</v>
      </c>
      <c r="G25" s="830">
        <v>2025</v>
      </c>
      <c r="H25" s="830">
        <v>5</v>
      </c>
      <c r="I25" s="830">
        <v>2030</v>
      </c>
      <c r="J25" s="830">
        <v>40</v>
      </c>
      <c r="K25" s="843">
        <v>1373.0529473432809</v>
      </c>
      <c r="L25" s="843">
        <v>7.7512860000000003</v>
      </c>
      <c r="M25" s="844">
        <v>1</v>
      </c>
      <c r="N25" s="844">
        <v>0.99</v>
      </c>
      <c r="O25" s="845">
        <v>27.922499999999999</v>
      </c>
      <c r="P25" s="844">
        <v>0.03</v>
      </c>
      <c r="Q25" s="845">
        <v>12.130040121265498</v>
      </c>
      <c r="R25" s="829">
        <v>9600.3960000000006</v>
      </c>
      <c r="S25" s="836">
        <v>0.35115174229668622</v>
      </c>
      <c r="T25" s="836">
        <v>2.7E-2</v>
      </c>
      <c r="U25" s="846">
        <v>3.9E-2</v>
      </c>
      <c r="V25" s="847">
        <v>28.4</v>
      </c>
      <c r="W25" s="848">
        <v>1.5039999999999999E-3</v>
      </c>
      <c r="X25" s="848">
        <v>7.4999999999999997E-3</v>
      </c>
      <c r="Y25" s="849">
        <v>0</v>
      </c>
      <c r="Z25" s="850">
        <v>117</v>
      </c>
      <c r="AD25" s="952" t="s">
        <v>68</v>
      </c>
      <c r="AE25" s="947">
        <v>6130</v>
      </c>
      <c r="AF25" s="923">
        <v>1373.0529473432809</v>
      </c>
      <c r="AG25" s="923">
        <v>12.130040121265498</v>
      </c>
      <c r="AH25" s="948">
        <v>6.0999999999999999E-2</v>
      </c>
      <c r="AI25" s="937">
        <v>84.496162235337323</v>
      </c>
      <c r="AJ25" s="937">
        <v>27.922499999999999</v>
      </c>
      <c r="AK25" s="792">
        <v>2.6162731357831728E-2</v>
      </c>
      <c r="AL25" s="923">
        <v>0.73052886633905645</v>
      </c>
      <c r="AM25" s="923">
        <v>25.7991364904832</v>
      </c>
      <c r="AN25" s="937">
        <v>54.452165356822256</v>
      </c>
      <c r="AO25" s="937">
        <v>138.94832759215959</v>
      </c>
      <c r="AP25" s="792">
        <v>0.33</v>
      </c>
      <c r="AQ25" s="937">
        <v>48.065700702974809</v>
      </c>
      <c r="AR25" s="886">
        <v>0</v>
      </c>
      <c r="AS25" s="923">
        <v>4.944831658985902</v>
      </c>
      <c r="AT25" s="923">
        <v>47.472342079601617</v>
      </c>
      <c r="AU25" s="949">
        <v>7.7512860000000003</v>
      </c>
      <c r="AV25" s="944">
        <v>0.14389502246807465</v>
      </c>
      <c r="AW25" s="923">
        <v>1.1153714731264726</v>
      </c>
      <c r="AX25" s="23">
        <v>0</v>
      </c>
      <c r="AY25" s="937">
        <v>104.40470025570291</v>
      </c>
      <c r="AZ25" s="923" t="s">
        <v>63</v>
      </c>
      <c r="BA25" s="950">
        <v>104.40470025570291</v>
      </c>
      <c r="BB25" s="951">
        <v>138.94832759215959</v>
      </c>
      <c r="BL25" s="887"/>
      <c r="BN25" s="945"/>
    </row>
    <row r="26" spans="3:66">
      <c r="C26" s="826" t="s">
        <v>18</v>
      </c>
      <c r="D26" s="827" t="s">
        <v>81</v>
      </c>
      <c r="E26" s="827">
        <v>0</v>
      </c>
      <c r="F26" s="852">
        <v>649</v>
      </c>
      <c r="G26" s="853">
        <v>2025</v>
      </c>
      <c r="H26" s="854">
        <v>5</v>
      </c>
      <c r="I26" s="855">
        <v>2030</v>
      </c>
      <c r="J26" s="853">
        <v>40</v>
      </c>
      <c r="K26" s="856">
        <v>1838.998205135525</v>
      </c>
      <c r="L26" s="856">
        <v>2.7028979999999998</v>
      </c>
      <c r="M26" s="857">
        <v>0</v>
      </c>
      <c r="N26" s="857">
        <v>1</v>
      </c>
      <c r="O26" s="858">
        <v>42.4422</v>
      </c>
      <c r="P26" s="857">
        <v>0</v>
      </c>
      <c r="Q26" s="858">
        <v>12.081952747147499</v>
      </c>
      <c r="R26" s="852">
        <v>6040</v>
      </c>
      <c r="S26" s="859">
        <v>0.5649240860756457</v>
      </c>
      <c r="T26" s="859">
        <v>2.5000000000000001E-2</v>
      </c>
      <c r="U26" s="860">
        <v>3.7999999999999999E-2</v>
      </c>
      <c r="V26" s="861">
        <v>210</v>
      </c>
      <c r="W26" s="862">
        <v>1.5039999999999999E-3</v>
      </c>
      <c r="X26" s="862">
        <v>7.4999999999999997E-3</v>
      </c>
      <c r="Y26" s="863">
        <v>0</v>
      </c>
      <c r="Z26" s="696">
        <v>117</v>
      </c>
      <c r="AD26" s="946" t="s">
        <v>81</v>
      </c>
      <c r="AE26" s="947">
        <v>0</v>
      </c>
      <c r="AF26" s="923">
        <v>1838.998205135525</v>
      </c>
      <c r="AG26" s="923">
        <v>12.081952747147499</v>
      </c>
      <c r="AH26" s="948">
        <v>6.2330000000000003E-2</v>
      </c>
      <c r="AI26" s="937">
        <v>115.37782624082698</v>
      </c>
      <c r="AJ26" s="937">
        <v>42.4422</v>
      </c>
      <c r="AK26" s="792">
        <v>2.6162731357831728E-2</v>
      </c>
      <c r="AL26" s="923">
        <v>1.1104038768353657</v>
      </c>
      <c r="AM26" s="923">
        <v>0</v>
      </c>
      <c r="AN26" s="937">
        <v>43.552603876835363</v>
      </c>
      <c r="AO26" s="937">
        <v>158.93043011766235</v>
      </c>
      <c r="AP26" s="792">
        <v>0.78</v>
      </c>
      <c r="AQ26" s="937">
        <v>23.259927133482954</v>
      </c>
      <c r="AR26" s="886">
        <v>0</v>
      </c>
      <c r="AS26" s="923">
        <v>5.6147516544049472</v>
      </c>
      <c r="AT26" s="923">
        <v>33.913099992605886</v>
      </c>
      <c r="AU26" s="949">
        <v>2.7028979999999998</v>
      </c>
      <c r="AV26" s="944">
        <v>0.14389502246807465</v>
      </c>
      <c r="AW26" s="923">
        <v>0.38893356843891397</v>
      </c>
      <c r="AX26" s="23">
        <v>0</v>
      </c>
      <c r="AY26" s="937">
        <v>60.264858694527753</v>
      </c>
      <c r="AZ26" s="923" t="s">
        <v>63</v>
      </c>
      <c r="BA26" s="950">
        <v>60.264858694527753</v>
      </c>
      <c r="BB26" s="951">
        <v>158.93043011766235</v>
      </c>
      <c r="BL26" s="887"/>
      <c r="BN26" s="945"/>
    </row>
    <row r="27" spans="3:66">
      <c r="C27" s="841" t="s">
        <v>234</v>
      </c>
      <c r="D27" s="842" t="s">
        <v>64</v>
      </c>
      <c r="E27" s="842">
        <v>19</v>
      </c>
      <c r="F27" s="830">
        <v>655.49</v>
      </c>
      <c r="G27" s="830">
        <v>2025</v>
      </c>
      <c r="H27" s="830">
        <v>5</v>
      </c>
      <c r="I27" s="830">
        <v>2030</v>
      </c>
      <c r="J27" s="830">
        <v>40</v>
      </c>
      <c r="K27" s="843">
        <v>2022.8980256490777</v>
      </c>
      <c r="L27" s="843">
        <v>2.7028979999999998</v>
      </c>
      <c r="M27" s="844">
        <v>0</v>
      </c>
      <c r="N27" s="844">
        <v>1</v>
      </c>
      <c r="O27" s="845">
        <v>42.4422</v>
      </c>
      <c r="P27" s="844">
        <v>0</v>
      </c>
      <c r="Q27" s="845">
        <v>12.081952747147499</v>
      </c>
      <c r="R27" s="829">
        <v>6027.92</v>
      </c>
      <c r="S27" s="836">
        <v>0.5649240860756457</v>
      </c>
      <c r="T27" s="836">
        <v>2.5000000000000001E-2</v>
      </c>
      <c r="U27" s="846">
        <v>3.7999999999999999E-2</v>
      </c>
      <c r="V27" s="847">
        <v>210</v>
      </c>
      <c r="W27" s="848">
        <v>1.5039999999999999E-3</v>
      </c>
      <c r="X27" s="848">
        <v>7.4999999999999997E-3</v>
      </c>
      <c r="Y27" s="849">
        <v>0</v>
      </c>
      <c r="Z27" s="850">
        <v>117</v>
      </c>
      <c r="AD27" s="952" t="s">
        <v>64</v>
      </c>
      <c r="AE27" s="947">
        <v>19</v>
      </c>
      <c r="AF27" s="923">
        <v>2022.8980256490777</v>
      </c>
      <c r="AG27" s="923">
        <v>12.081952747147499</v>
      </c>
      <c r="AH27" s="948">
        <v>6.2330000000000003E-2</v>
      </c>
      <c r="AI27" s="937">
        <v>126.84030205343672</v>
      </c>
      <c r="AJ27" s="937">
        <v>42.4422</v>
      </c>
      <c r="AK27" s="792">
        <v>2.6162731357831728E-2</v>
      </c>
      <c r="AL27" s="923">
        <v>1.1104038768353657</v>
      </c>
      <c r="AM27" s="923">
        <v>0</v>
      </c>
      <c r="AN27" s="937">
        <v>43.552603876835363</v>
      </c>
      <c r="AO27" s="937">
        <v>170.39290593027209</v>
      </c>
      <c r="AP27" s="792">
        <v>0.78</v>
      </c>
      <c r="AQ27" s="937">
        <v>24.93749355026813</v>
      </c>
      <c r="AR27" s="886">
        <v>0</v>
      </c>
      <c r="AS27" s="923">
        <v>5.6947139982809709</v>
      </c>
      <c r="AT27" s="923">
        <v>34.327280404517829</v>
      </c>
      <c r="AU27" s="949">
        <v>2.7028979999999998</v>
      </c>
      <c r="AV27" s="944">
        <v>0.14389502246807465</v>
      </c>
      <c r="AW27" s="923">
        <v>0.38893356843891397</v>
      </c>
      <c r="AX27" s="23">
        <v>0</v>
      </c>
      <c r="AY27" s="937">
        <v>62.356605523224871</v>
      </c>
      <c r="AZ27" s="923" t="s">
        <v>63</v>
      </c>
      <c r="BA27" s="950">
        <v>62.356605523224871</v>
      </c>
      <c r="BB27" s="951">
        <v>170.39290593027209</v>
      </c>
      <c r="BL27" s="887"/>
      <c r="BN27" s="945"/>
    </row>
    <row r="28" spans="3:66">
      <c r="C28" s="841" t="s">
        <v>235</v>
      </c>
      <c r="D28" s="842" t="s">
        <v>65</v>
      </c>
      <c r="E28" s="842">
        <v>497</v>
      </c>
      <c r="F28" s="830">
        <v>630.82799999999997</v>
      </c>
      <c r="G28" s="830">
        <v>2025</v>
      </c>
      <c r="H28" s="830">
        <v>5</v>
      </c>
      <c r="I28" s="830">
        <v>2030</v>
      </c>
      <c r="J28" s="830">
        <v>40</v>
      </c>
      <c r="K28" s="843">
        <v>2188.4078641112746</v>
      </c>
      <c r="L28" s="843">
        <v>2.7028979999999998</v>
      </c>
      <c r="M28" s="844">
        <v>0</v>
      </c>
      <c r="N28" s="844">
        <v>1</v>
      </c>
      <c r="O28" s="845">
        <v>42.4422</v>
      </c>
      <c r="P28" s="844">
        <v>0</v>
      </c>
      <c r="Q28" s="845">
        <v>12.081952747147499</v>
      </c>
      <c r="R28" s="829">
        <v>6058.119999999999</v>
      </c>
      <c r="S28" s="836">
        <v>0.5649240860756457</v>
      </c>
      <c r="T28" s="836">
        <v>2.5000000000000001E-2</v>
      </c>
      <c r="U28" s="846">
        <v>3.7999999999999999E-2</v>
      </c>
      <c r="V28" s="847">
        <v>210</v>
      </c>
      <c r="W28" s="848">
        <v>1.5039999999999999E-3</v>
      </c>
      <c r="X28" s="848">
        <v>7.4999999999999997E-3</v>
      </c>
      <c r="Y28" s="849">
        <v>0</v>
      </c>
      <c r="Z28" s="850">
        <v>117</v>
      </c>
      <c r="AD28" s="952" t="s">
        <v>65</v>
      </c>
      <c r="AE28" s="947">
        <v>497</v>
      </c>
      <c r="AF28" s="923">
        <v>2188.4078641112746</v>
      </c>
      <c r="AG28" s="923">
        <v>12.081952747147499</v>
      </c>
      <c r="AH28" s="948">
        <v>6.2330000000000003E-2</v>
      </c>
      <c r="AI28" s="937">
        <v>137.15653028478548</v>
      </c>
      <c r="AJ28" s="937">
        <v>42.4422</v>
      </c>
      <c r="AK28" s="792">
        <v>2.6162731357831728E-2</v>
      </c>
      <c r="AL28" s="923">
        <v>1.1104038768353657</v>
      </c>
      <c r="AM28" s="923">
        <v>0</v>
      </c>
      <c r="AN28" s="937">
        <v>43.552603876835363</v>
      </c>
      <c r="AO28" s="937">
        <v>180.70913416162085</v>
      </c>
      <c r="AP28" s="792">
        <v>0.78</v>
      </c>
      <c r="AQ28" s="937">
        <v>26.447303325374786</v>
      </c>
      <c r="AR28" s="886">
        <v>0</v>
      </c>
      <c r="AS28" s="923">
        <v>6.7601746648887975</v>
      </c>
      <c r="AT28" s="923">
        <v>40.953949340856113</v>
      </c>
      <c r="AU28" s="949">
        <v>2.7028979999999998</v>
      </c>
      <c r="AV28" s="944">
        <v>0.14389502246807465</v>
      </c>
      <c r="AW28" s="923">
        <v>0.38893356843891397</v>
      </c>
      <c r="AX28" s="23">
        <v>0</v>
      </c>
      <c r="AY28" s="937">
        <v>70.493084234669823</v>
      </c>
      <c r="AZ28" s="923" t="s">
        <v>63</v>
      </c>
      <c r="BA28" s="950">
        <v>70.493084234669823</v>
      </c>
      <c r="BB28" s="951">
        <v>180.70913416162085</v>
      </c>
      <c r="BL28" s="887"/>
      <c r="BN28" s="945"/>
    </row>
    <row r="29" spans="3:66">
      <c r="C29" s="841" t="s">
        <v>236</v>
      </c>
      <c r="D29" s="842" t="s">
        <v>56</v>
      </c>
      <c r="E29" s="842">
        <v>2353</v>
      </c>
      <c r="F29" s="830">
        <v>611.35799999999995</v>
      </c>
      <c r="G29" s="830">
        <v>2025</v>
      </c>
      <c r="H29" s="830">
        <v>5</v>
      </c>
      <c r="I29" s="830">
        <v>2030</v>
      </c>
      <c r="J29" s="830">
        <v>40</v>
      </c>
      <c r="K29" s="843">
        <v>1912.5581333409461</v>
      </c>
      <c r="L29" s="843">
        <v>2.7028979999999998</v>
      </c>
      <c r="M29" s="844">
        <v>0</v>
      </c>
      <c r="N29" s="844">
        <v>1</v>
      </c>
      <c r="O29" s="845">
        <v>42.4422</v>
      </c>
      <c r="P29" s="844">
        <v>0</v>
      </c>
      <c r="Q29" s="845">
        <v>12.081952747147499</v>
      </c>
      <c r="R29" s="829">
        <v>6033.96</v>
      </c>
      <c r="S29" s="836">
        <v>0.5649240860756457</v>
      </c>
      <c r="T29" s="836">
        <v>2.5000000000000001E-2</v>
      </c>
      <c r="U29" s="846">
        <v>3.7999999999999999E-2</v>
      </c>
      <c r="V29" s="847">
        <v>210</v>
      </c>
      <c r="W29" s="848">
        <v>1.5039999999999999E-3</v>
      </c>
      <c r="X29" s="848">
        <v>7.4999999999999997E-3</v>
      </c>
      <c r="Y29" s="849">
        <v>0</v>
      </c>
      <c r="Z29" s="850">
        <v>117</v>
      </c>
      <c r="AD29" s="952" t="s">
        <v>56</v>
      </c>
      <c r="AE29" s="947">
        <v>2353</v>
      </c>
      <c r="AF29" s="923">
        <v>1912.5581333409461</v>
      </c>
      <c r="AG29" s="923">
        <v>12.081952747147499</v>
      </c>
      <c r="AH29" s="948">
        <v>6.2330000000000003E-2</v>
      </c>
      <c r="AI29" s="937">
        <v>119.96281656587088</v>
      </c>
      <c r="AJ29" s="937">
        <v>42.4422</v>
      </c>
      <c r="AK29" s="792">
        <v>2.6162731357831728E-2</v>
      </c>
      <c r="AL29" s="923">
        <v>1.1104038768353657</v>
      </c>
      <c r="AM29" s="923">
        <v>0</v>
      </c>
      <c r="AN29" s="937">
        <v>43.552603876835363</v>
      </c>
      <c r="AO29" s="937">
        <v>163.51542044270624</v>
      </c>
      <c r="AP29" s="792">
        <v>0.78</v>
      </c>
      <c r="AQ29" s="937">
        <v>23.930953700197026</v>
      </c>
      <c r="AR29" s="886">
        <v>0</v>
      </c>
      <c r="AS29" s="923">
        <v>5.10157128434897</v>
      </c>
      <c r="AT29" s="923">
        <v>30.782677066910306</v>
      </c>
      <c r="AU29" s="949">
        <v>2.7028979999999998</v>
      </c>
      <c r="AV29" s="944">
        <v>0.14389502246807465</v>
      </c>
      <c r="AW29" s="923">
        <v>0.38893356843891397</v>
      </c>
      <c r="AX29" s="23">
        <v>0</v>
      </c>
      <c r="AY29" s="937">
        <v>57.805462335546245</v>
      </c>
      <c r="AZ29" s="923" t="s">
        <v>63</v>
      </c>
      <c r="BA29" s="950">
        <v>57.805462335546245</v>
      </c>
      <c r="BB29" s="951">
        <v>163.51542044270624</v>
      </c>
      <c r="BL29" s="887"/>
      <c r="BN29" s="945"/>
    </row>
    <row r="30" spans="3:66">
      <c r="C30" s="841" t="s">
        <v>237</v>
      </c>
      <c r="D30" s="842" t="s">
        <v>66</v>
      </c>
      <c r="E30" s="842">
        <v>2814</v>
      </c>
      <c r="F30" s="830">
        <v>593.18600000000004</v>
      </c>
      <c r="G30" s="830">
        <v>2025</v>
      </c>
      <c r="H30" s="830">
        <v>5</v>
      </c>
      <c r="I30" s="830">
        <v>2030</v>
      </c>
      <c r="J30" s="830">
        <v>40</v>
      </c>
      <c r="K30" s="843">
        <v>1857.3881871868803</v>
      </c>
      <c r="L30" s="843">
        <v>2.7028979999999998</v>
      </c>
      <c r="M30" s="844">
        <v>0</v>
      </c>
      <c r="N30" s="844">
        <v>1</v>
      </c>
      <c r="O30" s="845">
        <v>42.4422</v>
      </c>
      <c r="P30" s="844">
        <v>0</v>
      </c>
      <c r="Q30" s="845">
        <v>12.081952747147499</v>
      </c>
      <c r="R30" s="829">
        <v>6058.119999999999</v>
      </c>
      <c r="S30" s="836">
        <v>0.5649240860756457</v>
      </c>
      <c r="T30" s="836">
        <v>2.5000000000000001E-2</v>
      </c>
      <c r="U30" s="846">
        <v>3.7999999999999999E-2</v>
      </c>
      <c r="V30" s="847">
        <v>210</v>
      </c>
      <c r="W30" s="848">
        <v>1.5039999999999999E-3</v>
      </c>
      <c r="X30" s="848">
        <v>7.4999999999999997E-3</v>
      </c>
      <c r="Y30" s="849">
        <v>0</v>
      </c>
      <c r="Z30" s="850">
        <v>117</v>
      </c>
      <c r="AD30" s="952" t="s">
        <v>66</v>
      </c>
      <c r="AE30" s="947">
        <v>2814</v>
      </c>
      <c r="AF30" s="923">
        <v>1857.3881871868803</v>
      </c>
      <c r="AG30" s="923">
        <v>12.081952747147499</v>
      </c>
      <c r="AH30" s="948">
        <v>6.2330000000000003E-2</v>
      </c>
      <c r="AI30" s="937">
        <v>116.52407382208796</v>
      </c>
      <c r="AJ30" s="937">
        <v>42.4422</v>
      </c>
      <c r="AK30" s="792">
        <v>2.6162731357831728E-2</v>
      </c>
      <c r="AL30" s="923">
        <v>1.1104038768353657</v>
      </c>
      <c r="AM30" s="923">
        <v>60.337595725055991</v>
      </c>
      <c r="AN30" s="937">
        <v>103.89019960189135</v>
      </c>
      <c r="AO30" s="937">
        <v>220.4142734239793</v>
      </c>
      <c r="AP30" s="792">
        <v>0.78</v>
      </c>
      <c r="AQ30" s="937">
        <v>32.258265048586132</v>
      </c>
      <c r="AR30" s="886">
        <v>0</v>
      </c>
      <c r="AS30" s="923">
        <v>5.7200873382155413</v>
      </c>
      <c r="AT30" s="923">
        <v>34.65297550539033</v>
      </c>
      <c r="AU30" s="949">
        <v>2.7028979999999998</v>
      </c>
      <c r="AV30" s="944">
        <v>0.14389502246807465</v>
      </c>
      <c r="AW30" s="923">
        <v>0.38893356843891397</v>
      </c>
      <c r="AX30" s="23">
        <v>0</v>
      </c>
      <c r="AY30" s="937">
        <v>70.003072122415375</v>
      </c>
      <c r="AZ30" s="923" t="s">
        <v>63</v>
      </c>
      <c r="BA30" s="950">
        <v>70.003072122415375</v>
      </c>
      <c r="BB30" s="951">
        <v>220.4142734239793</v>
      </c>
      <c r="BL30" s="887"/>
      <c r="BN30" s="945"/>
    </row>
    <row r="31" spans="3:66">
      <c r="C31" s="841" t="s">
        <v>61</v>
      </c>
      <c r="D31" s="842" t="s">
        <v>67</v>
      </c>
      <c r="E31" s="842">
        <v>4225</v>
      </c>
      <c r="F31" s="830">
        <v>560.08699999999999</v>
      </c>
      <c r="G31" s="830">
        <v>2025</v>
      </c>
      <c r="H31" s="830">
        <v>5</v>
      </c>
      <c r="I31" s="830">
        <v>2030</v>
      </c>
      <c r="J31" s="830">
        <v>40</v>
      </c>
      <c r="K31" s="843">
        <v>1820.6082230841698</v>
      </c>
      <c r="L31" s="843">
        <v>2.7028979999999998</v>
      </c>
      <c r="M31" s="844">
        <v>0</v>
      </c>
      <c r="N31" s="844">
        <v>1</v>
      </c>
      <c r="O31" s="845">
        <v>42.4422</v>
      </c>
      <c r="P31" s="844">
        <v>0</v>
      </c>
      <c r="Q31" s="845">
        <v>12.081952747147499</v>
      </c>
      <c r="R31" s="829">
        <v>6076.24</v>
      </c>
      <c r="S31" s="836">
        <v>0.5649240860756457</v>
      </c>
      <c r="T31" s="836">
        <v>2.5000000000000001E-2</v>
      </c>
      <c r="U31" s="846">
        <v>3.7999999999999999E-2</v>
      </c>
      <c r="V31" s="847">
        <v>210</v>
      </c>
      <c r="W31" s="848">
        <v>1.5039999999999999E-3</v>
      </c>
      <c r="X31" s="848">
        <v>7.4999999999999997E-3</v>
      </c>
      <c r="Y31" s="849">
        <v>0</v>
      </c>
      <c r="Z31" s="850">
        <v>117</v>
      </c>
      <c r="AD31" s="952" t="s">
        <v>67</v>
      </c>
      <c r="AE31" s="947">
        <v>4225</v>
      </c>
      <c r="AF31" s="923">
        <v>1820.6082230841698</v>
      </c>
      <c r="AG31" s="923">
        <v>12.081952747147499</v>
      </c>
      <c r="AH31" s="948">
        <v>6.2330000000000003E-2</v>
      </c>
      <c r="AI31" s="937">
        <v>114.23157865956601</v>
      </c>
      <c r="AJ31" s="937">
        <v>42.4422</v>
      </c>
      <c r="AK31" s="792">
        <v>2.6162731357831728E-2</v>
      </c>
      <c r="AL31" s="923">
        <v>1.1104038768353657</v>
      </c>
      <c r="AM31" s="923">
        <v>9.2536638782400011</v>
      </c>
      <c r="AN31" s="937">
        <v>52.806267755075368</v>
      </c>
      <c r="AO31" s="937">
        <v>167.03784641464136</v>
      </c>
      <c r="AP31" s="792">
        <v>0.78</v>
      </c>
      <c r="AQ31" s="937">
        <v>24.446470907189052</v>
      </c>
      <c r="AR31" s="886">
        <v>0</v>
      </c>
      <c r="AS31" s="923">
        <v>5.716678296246049</v>
      </c>
      <c r="AT31" s="923">
        <v>34.735909330782093</v>
      </c>
      <c r="AU31" s="949">
        <v>2.7028979999999998</v>
      </c>
      <c r="AV31" s="944">
        <v>0.14389502246807465</v>
      </c>
      <c r="AW31" s="923">
        <v>0.38893356843891397</v>
      </c>
      <c r="AX31" s="23">
        <v>0</v>
      </c>
      <c r="AY31" s="937">
        <v>62.274211806410058</v>
      </c>
      <c r="AZ31" s="923" t="s">
        <v>63</v>
      </c>
      <c r="BA31" s="950">
        <v>62.274211806410058</v>
      </c>
      <c r="BB31" s="951">
        <v>167.03784641464136</v>
      </c>
      <c r="BL31" s="887"/>
      <c r="BN31" s="945"/>
    </row>
    <row r="32" spans="3:66">
      <c r="C32" s="841" t="s">
        <v>238</v>
      </c>
      <c r="D32" s="842" t="s">
        <v>68</v>
      </c>
      <c r="E32" s="842">
        <v>6130</v>
      </c>
      <c r="F32" s="830">
        <v>525.04100000000005</v>
      </c>
      <c r="G32" s="830">
        <v>2025</v>
      </c>
      <c r="H32" s="830">
        <v>5</v>
      </c>
      <c r="I32" s="830">
        <v>2030</v>
      </c>
      <c r="J32" s="830">
        <v>40</v>
      </c>
      <c r="K32" s="843">
        <v>1820.6082230841698</v>
      </c>
      <c r="L32" s="843">
        <v>2.7028979999999998</v>
      </c>
      <c r="M32" s="844">
        <v>0</v>
      </c>
      <c r="N32" s="844">
        <v>1</v>
      </c>
      <c r="O32" s="845">
        <v>42.4422</v>
      </c>
      <c r="P32" s="844">
        <v>0</v>
      </c>
      <c r="Q32" s="845">
        <v>12.081952747147499</v>
      </c>
      <c r="R32" s="829">
        <v>6076.24</v>
      </c>
      <c r="S32" s="836">
        <v>0.5649240860756457</v>
      </c>
      <c r="T32" s="836">
        <v>2.5000000000000001E-2</v>
      </c>
      <c r="U32" s="846">
        <v>3.7999999999999999E-2</v>
      </c>
      <c r="V32" s="847">
        <v>210</v>
      </c>
      <c r="W32" s="848">
        <v>1.5039999999999999E-3</v>
      </c>
      <c r="X32" s="848">
        <v>7.4999999999999997E-3</v>
      </c>
      <c r="Y32" s="849">
        <v>0</v>
      </c>
      <c r="Z32" s="850">
        <v>117</v>
      </c>
      <c r="AD32" s="952" t="s">
        <v>68</v>
      </c>
      <c r="AE32" s="947">
        <v>6130</v>
      </c>
      <c r="AF32" s="923">
        <v>1820.6082230841698</v>
      </c>
      <c r="AG32" s="923">
        <v>12.081952747147499</v>
      </c>
      <c r="AH32" s="948">
        <v>6.2330000000000003E-2</v>
      </c>
      <c r="AI32" s="937">
        <v>114.23157865956601</v>
      </c>
      <c r="AJ32" s="937">
        <v>42.4422</v>
      </c>
      <c r="AK32" s="792">
        <v>2.6162731357831728E-2</v>
      </c>
      <c r="AL32" s="923">
        <v>1.1104038768353657</v>
      </c>
      <c r="AM32" s="923">
        <v>16.328674891008003</v>
      </c>
      <c r="AN32" s="937">
        <v>59.881278767843369</v>
      </c>
      <c r="AO32" s="937">
        <v>174.11285742740938</v>
      </c>
      <c r="AP32" s="792">
        <v>0.78</v>
      </c>
      <c r="AQ32" s="937">
        <v>25.481919187947749</v>
      </c>
      <c r="AR32" s="886">
        <v>0</v>
      </c>
      <c r="AS32" s="923">
        <v>4.944831658985902</v>
      </c>
      <c r="AT32" s="923">
        <v>30.045983919596498</v>
      </c>
      <c r="AU32" s="949">
        <v>2.7028979999999998</v>
      </c>
      <c r="AV32" s="944">
        <v>0.14389502246807465</v>
      </c>
      <c r="AW32" s="923">
        <v>0.38893356843891397</v>
      </c>
      <c r="AX32" s="23">
        <v>0</v>
      </c>
      <c r="AY32" s="937">
        <v>58.61973467598316</v>
      </c>
      <c r="AZ32" s="923" t="s">
        <v>63</v>
      </c>
      <c r="BA32" s="950">
        <v>58.61973467598316</v>
      </c>
      <c r="BB32" s="951">
        <v>174.11285742740938</v>
      </c>
      <c r="BL32" s="887"/>
      <c r="BN32" s="945"/>
    </row>
    <row r="33" spans="3:66">
      <c r="C33" s="826" t="s">
        <v>18</v>
      </c>
      <c r="D33" s="827" t="s">
        <v>82</v>
      </c>
      <c r="E33" s="827">
        <v>0</v>
      </c>
      <c r="F33" s="852">
        <v>1227</v>
      </c>
      <c r="G33" s="853">
        <v>2025</v>
      </c>
      <c r="H33" s="854">
        <v>5</v>
      </c>
      <c r="I33" s="855">
        <v>2030</v>
      </c>
      <c r="J33" s="853">
        <v>40</v>
      </c>
      <c r="K33" s="856">
        <v>1553.2592457948324</v>
      </c>
      <c r="L33" s="856">
        <v>2.2784759999999999</v>
      </c>
      <c r="M33" s="857">
        <v>0</v>
      </c>
      <c r="N33" s="857">
        <v>1</v>
      </c>
      <c r="O33" s="858">
        <v>35.18235</v>
      </c>
      <c r="P33" s="857">
        <v>0</v>
      </c>
      <c r="Q33" s="858">
        <v>11.885996697616648</v>
      </c>
      <c r="R33" s="852">
        <v>6122</v>
      </c>
      <c r="S33" s="859">
        <v>0.55735731458622995</v>
      </c>
      <c r="T33" s="859">
        <v>2.5000000000000001E-2</v>
      </c>
      <c r="U33" s="860">
        <v>3.7999999999999999E-2</v>
      </c>
      <c r="V33" s="861">
        <v>210</v>
      </c>
      <c r="W33" s="862">
        <v>1.5039999999999999E-3</v>
      </c>
      <c r="X33" s="862">
        <v>7.4999999999999997E-3</v>
      </c>
      <c r="Y33" s="863">
        <v>0</v>
      </c>
      <c r="Z33" s="696">
        <v>117</v>
      </c>
      <c r="AD33" s="946" t="s">
        <v>82</v>
      </c>
      <c r="AE33" s="947">
        <v>0</v>
      </c>
      <c r="AF33" s="923">
        <v>1553.2592457948324</v>
      </c>
      <c r="AG33" s="923">
        <v>11.885996697616648</v>
      </c>
      <c r="AH33" s="948">
        <v>6.234E-2</v>
      </c>
      <c r="AI33" s="937">
        <v>97.571154416979283</v>
      </c>
      <c r="AJ33" s="937">
        <v>35.18235</v>
      </c>
      <c r="AK33" s="792">
        <v>2.6162731357831728E-2</v>
      </c>
      <c r="AL33" s="923">
        <v>0.92046637158721112</v>
      </c>
      <c r="AM33" s="923">
        <v>0</v>
      </c>
      <c r="AN33" s="937">
        <v>36.10281637158721</v>
      </c>
      <c r="AO33" s="937">
        <v>133.67397078856649</v>
      </c>
      <c r="AP33" s="792">
        <v>0.78</v>
      </c>
      <c r="AQ33" s="937">
        <v>19.56357141853508</v>
      </c>
      <c r="AR33" s="886">
        <v>0</v>
      </c>
      <c r="AS33" s="923">
        <v>5.6147516544049472</v>
      </c>
      <c r="AT33" s="923">
        <v>34.373509628267094</v>
      </c>
      <c r="AU33" s="949">
        <v>2.2784759999999999</v>
      </c>
      <c r="AV33" s="944">
        <v>0.14389502246807465</v>
      </c>
      <c r="AW33" s="923">
        <v>0.32786135521296883</v>
      </c>
      <c r="AX33" s="23">
        <v>0</v>
      </c>
      <c r="AY33" s="937">
        <v>56.543418402015142</v>
      </c>
      <c r="AZ33" s="923" t="s">
        <v>63</v>
      </c>
      <c r="BA33" s="950">
        <v>56.543418402015142</v>
      </c>
      <c r="BB33" s="951">
        <v>133.67397078856649</v>
      </c>
      <c r="BL33" s="887"/>
      <c r="BN33" s="945"/>
    </row>
    <row r="34" spans="3:66">
      <c r="C34" s="841" t="s">
        <v>234</v>
      </c>
      <c r="D34" s="842" t="s">
        <v>64</v>
      </c>
      <c r="E34" s="842">
        <v>19</v>
      </c>
      <c r="F34" s="830">
        <v>1239.27</v>
      </c>
      <c r="G34" s="830">
        <v>2025</v>
      </c>
      <c r="H34" s="830">
        <v>5</v>
      </c>
      <c r="I34" s="830">
        <v>2030</v>
      </c>
      <c r="J34" s="830">
        <v>40</v>
      </c>
      <c r="K34" s="843">
        <v>1708.5851703743158</v>
      </c>
      <c r="L34" s="843">
        <v>2.2784759999999999</v>
      </c>
      <c r="M34" s="844">
        <v>0</v>
      </c>
      <c r="N34" s="844">
        <v>1</v>
      </c>
      <c r="O34" s="845">
        <v>35.18235</v>
      </c>
      <c r="P34" s="844">
        <v>0</v>
      </c>
      <c r="Q34" s="845">
        <v>11.885996697616648</v>
      </c>
      <c r="R34" s="829">
        <v>6109.7560000000003</v>
      </c>
      <c r="S34" s="836">
        <v>0.55735731458622995</v>
      </c>
      <c r="T34" s="836">
        <v>2.5000000000000001E-2</v>
      </c>
      <c r="U34" s="846">
        <v>3.7999999999999999E-2</v>
      </c>
      <c r="V34" s="847">
        <v>210</v>
      </c>
      <c r="W34" s="848">
        <v>1.5039999999999999E-3</v>
      </c>
      <c r="X34" s="848">
        <v>7.4999999999999997E-3</v>
      </c>
      <c r="Y34" s="849">
        <v>0</v>
      </c>
      <c r="Z34" s="850">
        <v>117</v>
      </c>
      <c r="AD34" s="952" t="s">
        <v>64</v>
      </c>
      <c r="AE34" s="947">
        <v>19</v>
      </c>
      <c r="AF34" s="923">
        <v>1708.5851703743158</v>
      </c>
      <c r="AG34" s="923">
        <v>11.885996697616648</v>
      </c>
      <c r="AH34" s="948">
        <v>6.234E-2</v>
      </c>
      <c r="AI34" s="937">
        <v>107.25417255526428</v>
      </c>
      <c r="AJ34" s="937">
        <v>35.18235</v>
      </c>
      <c r="AK34" s="792">
        <v>2.6162731357831728E-2</v>
      </c>
      <c r="AL34" s="923">
        <v>0.92046637158721112</v>
      </c>
      <c r="AM34" s="923">
        <v>0</v>
      </c>
      <c r="AN34" s="937">
        <v>36.10281637158721</v>
      </c>
      <c r="AO34" s="937">
        <v>143.3569889268515</v>
      </c>
      <c r="AP34" s="792">
        <v>0.78</v>
      </c>
      <c r="AQ34" s="937">
        <v>20.980709069027558</v>
      </c>
      <c r="AR34" s="886">
        <v>0</v>
      </c>
      <c r="AS34" s="923">
        <v>5.6947139982809709</v>
      </c>
      <c r="AT34" s="923">
        <v>34.79331301928115</v>
      </c>
      <c r="AU34" s="949">
        <v>2.2784759999999999</v>
      </c>
      <c r="AV34" s="944">
        <v>0.14389502246807465</v>
      </c>
      <c r="AW34" s="923">
        <v>0.32786135521296883</v>
      </c>
      <c r="AX34" s="23">
        <v>0</v>
      </c>
      <c r="AY34" s="937">
        <v>58.380359443521677</v>
      </c>
      <c r="AZ34" s="923" t="s">
        <v>63</v>
      </c>
      <c r="BA34" s="950">
        <v>58.380359443521677</v>
      </c>
      <c r="BB34" s="951">
        <v>143.3569889268515</v>
      </c>
      <c r="BL34" s="887"/>
      <c r="BN34" s="945"/>
    </row>
    <row r="35" spans="3:66">
      <c r="C35" s="841" t="s">
        <v>235</v>
      </c>
      <c r="D35" s="842" t="s">
        <v>65</v>
      </c>
      <c r="E35" s="842">
        <v>497</v>
      </c>
      <c r="F35" s="830">
        <v>1192.644</v>
      </c>
      <c r="G35" s="830">
        <v>2025</v>
      </c>
      <c r="H35" s="830">
        <v>5</v>
      </c>
      <c r="I35" s="830">
        <v>2030</v>
      </c>
      <c r="J35" s="830">
        <v>40</v>
      </c>
      <c r="K35" s="843">
        <v>1848.3785024958504</v>
      </c>
      <c r="L35" s="843">
        <v>2.2784759999999999</v>
      </c>
      <c r="M35" s="844">
        <v>0</v>
      </c>
      <c r="N35" s="844">
        <v>1</v>
      </c>
      <c r="O35" s="845">
        <v>35.18235</v>
      </c>
      <c r="P35" s="844">
        <v>0</v>
      </c>
      <c r="Q35" s="845">
        <v>11.885996697616648</v>
      </c>
      <c r="R35" s="829">
        <v>6140.3659999999991</v>
      </c>
      <c r="S35" s="836">
        <v>0.55735731458622995</v>
      </c>
      <c r="T35" s="836">
        <v>2.5000000000000001E-2</v>
      </c>
      <c r="U35" s="846">
        <v>3.7999999999999999E-2</v>
      </c>
      <c r="V35" s="847">
        <v>210</v>
      </c>
      <c r="W35" s="848">
        <v>1.5039999999999999E-3</v>
      </c>
      <c r="X35" s="848">
        <v>7.4999999999999997E-3</v>
      </c>
      <c r="Y35" s="849">
        <v>0</v>
      </c>
      <c r="Z35" s="850">
        <v>117</v>
      </c>
      <c r="AD35" s="952" t="s">
        <v>65</v>
      </c>
      <c r="AE35" s="947">
        <v>497</v>
      </c>
      <c r="AF35" s="923">
        <v>1848.3785024958504</v>
      </c>
      <c r="AG35" s="923">
        <v>11.885996697616648</v>
      </c>
      <c r="AH35" s="948">
        <v>6.234E-2</v>
      </c>
      <c r="AI35" s="937">
        <v>115.96888887972074</v>
      </c>
      <c r="AJ35" s="937">
        <v>35.18235</v>
      </c>
      <c r="AK35" s="792">
        <v>2.6162731357831728E-2</v>
      </c>
      <c r="AL35" s="923">
        <v>0.92046637158721112</v>
      </c>
      <c r="AM35" s="923">
        <v>0</v>
      </c>
      <c r="AN35" s="937">
        <v>36.10281637158721</v>
      </c>
      <c r="AO35" s="937">
        <v>152.07170525130795</v>
      </c>
      <c r="AP35" s="792">
        <v>0.78</v>
      </c>
      <c r="AQ35" s="937">
        <v>22.256132954470779</v>
      </c>
      <c r="AR35" s="886">
        <v>0</v>
      </c>
      <c r="AS35" s="923">
        <v>6.7601746648887975</v>
      </c>
      <c r="AT35" s="923">
        <v>41.509946666344561</v>
      </c>
      <c r="AU35" s="949">
        <v>2.2784759999999999</v>
      </c>
      <c r="AV35" s="944">
        <v>0.14389502246807465</v>
      </c>
      <c r="AW35" s="923">
        <v>0.32786135521296883</v>
      </c>
      <c r="AX35" s="23">
        <v>0</v>
      </c>
      <c r="AY35" s="937">
        <v>66.372416976028319</v>
      </c>
      <c r="AZ35" s="923" t="s">
        <v>63</v>
      </c>
      <c r="BA35" s="950">
        <v>66.372416976028319</v>
      </c>
      <c r="BB35" s="951">
        <v>152.07170525130795</v>
      </c>
      <c r="BL35" s="887"/>
      <c r="BN35" s="945"/>
    </row>
    <row r="36" spans="3:66">
      <c r="C36" s="841" t="s">
        <v>236</v>
      </c>
      <c r="D36" s="842" t="s">
        <v>56</v>
      </c>
      <c r="E36" s="842">
        <v>2353</v>
      </c>
      <c r="F36" s="830">
        <v>1155.8339999999998</v>
      </c>
      <c r="G36" s="830">
        <v>2025</v>
      </c>
      <c r="H36" s="830">
        <v>5</v>
      </c>
      <c r="I36" s="830">
        <v>2030</v>
      </c>
      <c r="J36" s="830">
        <v>40</v>
      </c>
      <c r="K36" s="843">
        <v>1615.3896156266258</v>
      </c>
      <c r="L36" s="843">
        <v>2.2784759999999999</v>
      </c>
      <c r="M36" s="844">
        <v>0</v>
      </c>
      <c r="N36" s="844">
        <v>1</v>
      </c>
      <c r="O36" s="845">
        <v>35.18235</v>
      </c>
      <c r="P36" s="844">
        <v>0</v>
      </c>
      <c r="Q36" s="845">
        <v>11.885996697616648</v>
      </c>
      <c r="R36" s="829">
        <v>6115.8779999999997</v>
      </c>
      <c r="S36" s="836">
        <v>0.55735731458622995</v>
      </c>
      <c r="T36" s="836">
        <v>2.5000000000000001E-2</v>
      </c>
      <c r="U36" s="846">
        <v>3.7999999999999999E-2</v>
      </c>
      <c r="V36" s="847">
        <v>210</v>
      </c>
      <c r="W36" s="848">
        <v>1.5039999999999999E-3</v>
      </c>
      <c r="X36" s="848">
        <v>7.4999999999999997E-3</v>
      </c>
      <c r="Y36" s="849">
        <v>0</v>
      </c>
      <c r="Z36" s="850">
        <v>117</v>
      </c>
      <c r="AD36" s="952" t="s">
        <v>56</v>
      </c>
      <c r="AE36" s="947">
        <v>2353</v>
      </c>
      <c r="AF36" s="923">
        <v>1615.3896156266258</v>
      </c>
      <c r="AG36" s="923">
        <v>11.885996697616648</v>
      </c>
      <c r="AH36" s="948">
        <v>6.234E-2</v>
      </c>
      <c r="AI36" s="937">
        <v>101.44436167229328</v>
      </c>
      <c r="AJ36" s="937">
        <v>35.18235</v>
      </c>
      <c r="AK36" s="792">
        <v>2.6162731357831728E-2</v>
      </c>
      <c r="AL36" s="923">
        <v>0.92046637158721112</v>
      </c>
      <c r="AM36" s="923">
        <v>0</v>
      </c>
      <c r="AN36" s="937">
        <v>36.10281637158721</v>
      </c>
      <c r="AO36" s="937">
        <v>137.54717804388048</v>
      </c>
      <c r="AP36" s="792">
        <v>0.78</v>
      </c>
      <c r="AQ36" s="937">
        <v>20.130426478732069</v>
      </c>
      <c r="AR36" s="886">
        <v>0</v>
      </c>
      <c r="AS36" s="923">
        <v>5.10157128434897</v>
      </c>
      <c r="AT36" s="923">
        <v>31.200587583381612</v>
      </c>
      <c r="AU36" s="949">
        <v>2.2784759999999999</v>
      </c>
      <c r="AV36" s="944">
        <v>0.14389502246807465</v>
      </c>
      <c r="AW36" s="923">
        <v>0.32786135521296883</v>
      </c>
      <c r="AX36" s="23">
        <v>0</v>
      </c>
      <c r="AY36" s="937">
        <v>53.937351417326646</v>
      </c>
      <c r="AZ36" s="923" t="s">
        <v>63</v>
      </c>
      <c r="BA36" s="950">
        <v>53.937351417326646</v>
      </c>
      <c r="BB36" s="951">
        <v>137.54717804388048</v>
      </c>
      <c r="BL36" s="887"/>
      <c r="BN36" s="945"/>
    </row>
    <row r="37" spans="3:66">
      <c r="C37" s="841" t="s">
        <v>237</v>
      </c>
      <c r="D37" s="842" t="s">
        <v>66</v>
      </c>
      <c r="E37" s="842">
        <v>2814</v>
      </c>
      <c r="F37" s="830">
        <v>1121.4780000000001</v>
      </c>
      <c r="G37" s="830">
        <v>2025</v>
      </c>
      <c r="H37" s="830">
        <v>5</v>
      </c>
      <c r="I37" s="830">
        <v>2030</v>
      </c>
      <c r="J37" s="830">
        <v>40</v>
      </c>
      <c r="K37" s="843">
        <v>1568.7918382527807</v>
      </c>
      <c r="L37" s="843">
        <v>2.2784759999999999</v>
      </c>
      <c r="M37" s="844">
        <v>0</v>
      </c>
      <c r="N37" s="844">
        <v>1</v>
      </c>
      <c r="O37" s="845">
        <v>35.18235</v>
      </c>
      <c r="P37" s="844">
        <v>0</v>
      </c>
      <c r="Q37" s="845">
        <v>11.885996697616648</v>
      </c>
      <c r="R37" s="829">
        <v>6140.3659999999991</v>
      </c>
      <c r="S37" s="836">
        <v>0.55735731458622995</v>
      </c>
      <c r="T37" s="836">
        <v>2.5000000000000001E-2</v>
      </c>
      <c r="U37" s="846">
        <v>3.7999999999999999E-2</v>
      </c>
      <c r="V37" s="847">
        <v>210</v>
      </c>
      <c r="W37" s="848">
        <v>1.5039999999999999E-3</v>
      </c>
      <c r="X37" s="848">
        <v>7.4999999999999997E-3</v>
      </c>
      <c r="Y37" s="849">
        <v>0</v>
      </c>
      <c r="Z37" s="850">
        <v>117</v>
      </c>
      <c r="AD37" s="952" t="s">
        <v>66</v>
      </c>
      <c r="AE37" s="947">
        <v>2814</v>
      </c>
      <c r="AF37" s="923">
        <v>1568.7918382527807</v>
      </c>
      <c r="AG37" s="923">
        <v>11.885996697616648</v>
      </c>
      <c r="AH37" s="948">
        <v>6.234E-2</v>
      </c>
      <c r="AI37" s="937">
        <v>98.539456230807772</v>
      </c>
      <c r="AJ37" s="937">
        <v>35.18235</v>
      </c>
      <c r="AK37" s="792">
        <v>2.6162731357831728E-2</v>
      </c>
      <c r="AL37" s="923">
        <v>0.92046637158721112</v>
      </c>
      <c r="AM37" s="923">
        <v>61.156748514700801</v>
      </c>
      <c r="AN37" s="937">
        <v>97.259564886288018</v>
      </c>
      <c r="AO37" s="937">
        <v>195.79902111709578</v>
      </c>
      <c r="AP37" s="792">
        <v>0.78</v>
      </c>
      <c r="AQ37" s="937">
        <v>28.65575183191309</v>
      </c>
      <c r="AR37" s="886">
        <v>0</v>
      </c>
      <c r="AS37" s="923">
        <v>5.7200873382155413</v>
      </c>
      <c r="AT37" s="923">
        <v>35.12342980860921</v>
      </c>
      <c r="AU37" s="949">
        <v>2.2784759999999999</v>
      </c>
      <c r="AV37" s="944">
        <v>0.14389502246807465</v>
      </c>
      <c r="AW37" s="923">
        <v>0.32786135521296883</v>
      </c>
      <c r="AX37" s="23">
        <v>0</v>
      </c>
      <c r="AY37" s="937">
        <v>66.385518995735268</v>
      </c>
      <c r="AZ37" s="923" t="s">
        <v>63</v>
      </c>
      <c r="BA37" s="950">
        <v>66.385518995735268</v>
      </c>
      <c r="BB37" s="951">
        <v>195.79902111709578</v>
      </c>
      <c r="BL37" s="887"/>
      <c r="BN37" s="945"/>
    </row>
    <row r="38" spans="3:66">
      <c r="C38" s="841" t="s">
        <v>61</v>
      </c>
      <c r="D38" s="842" t="s">
        <v>67</v>
      </c>
      <c r="E38" s="842">
        <v>4225</v>
      </c>
      <c r="F38" s="830">
        <v>1058.9010000000001</v>
      </c>
      <c r="G38" s="830">
        <v>2025</v>
      </c>
      <c r="H38" s="830">
        <v>5</v>
      </c>
      <c r="I38" s="830">
        <v>2030</v>
      </c>
      <c r="J38" s="830">
        <v>40</v>
      </c>
      <c r="K38" s="843">
        <v>1537.7266533368841</v>
      </c>
      <c r="L38" s="843">
        <v>2.2784759999999999</v>
      </c>
      <c r="M38" s="844">
        <v>0</v>
      </c>
      <c r="N38" s="844">
        <v>1</v>
      </c>
      <c r="O38" s="845">
        <v>35.18235</v>
      </c>
      <c r="P38" s="844">
        <v>0</v>
      </c>
      <c r="Q38" s="845">
        <v>11.885996697616648</v>
      </c>
      <c r="R38" s="829">
        <v>6158.732</v>
      </c>
      <c r="S38" s="836">
        <v>0.55735731458622995</v>
      </c>
      <c r="T38" s="836">
        <v>2.5000000000000001E-2</v>
      </c>
      <c r="U38" s="846">
        <v>3.7999999999999999E-2</v>
      </c>
      <c r="V38" s="847">
        <v>210</v>
      </c>
      <c r="W38" s="848">
        <v>1.5039999999999999E-3</v>
      </c>
      <c r="X38" s="848">
        <v>7.4999999999999997E-3</v>
      </c>
      <c r="Y38" s="849">
        <v>0</v>
      </c>
      <c r="Z38" s="850">
        <v>117</v>
      </c>
      <c r="AD38" s="952" t="s">
        <v>67</v>
      </c>
      <c r="AE38" s="947">
        <v>4225</v>
      </c>
      <c r="AF38" s="923">
        <v>1537.7266533368841</v>
      </c>
      <c r="AG38" s="923">
        <v>11.885996697616648</v>
      </c>
      <c r="AH38" s="948">
        <v>6.234E-2</v>
      </c>
      <c r="AI38" s="937">
        <v>96.602852603150779</v>
      </c>
      <c r="AJ38" s="937">
        <v>35.18235</v>
      </c>
      <c r="AK38" s="792">
        <v>2.6162731357831728E-2</v>
      </c>
      <c r="AL38" s="923">
        <v>0.92046637158721112</v>
      </c>
      <c r="AM38" s="923">
        <v>9.3792930898320002</v>
      </c>
      <c r="AN38" s="937">
        <v>45.482109461419213</v>
      </c>
      <c r="AO38" s="937">
        <v>142.08496206456999</v>
      </c>
      <c r="AP38" s="792">
        <v>0.78</v>
      </c>
      <c r="AQ38" s="937">
        <v>20.794544266562756</v>
      </c>
      <c r="AR38" s="886">
        <v>0</v>
      </c>
      <c r="AS38" s="923">
        <v>5.716678296246049</v>
      </c>
      <c r="AT38" s="923">
        <v>35.20748955679602</v>
      </c>
      <c r="AU38" s="949">
        <v>2.2784759999999999</v>
      </c>
      <c r="AV38" s="944">
        <v>0.14389502246807465</v>
      </c>
      <c r="AW38" s="923">
        <v>0.32786135521296883</v>
      </c>
      <c r="AX38" s="23">
        <v>0</v>
      </c>
      <c r="AY38" s="937">
        <v>58.608371178571737</v>
      </c>
      <c r="AZ38" s="923" t="s">
        <v>63</v>
      </c>
      <c r="BA38" s="950">
        <v>58.608371178571737</v>
      </c>
      <c r="BB38" s="951">
        <v>142.08496206456999</v>
      </c>
      <c r="BL38" s="887"/>
      <c r="BN38" s="945"/>
    </row>
    <row r="39" spans="3:66">
      <c r="C39" s="841" t="s">
        <v>238</v>
      </c>
      <c r="D39" s="842" t="s">
        <v>68</v>
      </c>
      <c r="E39" s="842">
        <v>6130</v>
      </c>
      <c r="F39" s="830">
        <v>992.64300000000003</v>
      </c>
      <c r="G39" s="830">
        <v>2025</v>
      </c>
      <c r="H39" s="830">
        <v>5</v>
      </c>
      <c r="I39" s="830">
        <v>2030</v>
      </c>
      <c r="J39" s="830">
        <v>40</v>
      </c>
      <c r="K39" s="843">
        <v>1537.7266533368841</v>
      </c>
      <c r="L39" s="843">
        <v>2.2784759999999999</v>
      </c>
      <c r="M39" s="844">
        <v>0</v>
      </c>
      <c r="N39" s="844">
        <v>1</v>
      </c>
      <c r="O39" s="845">
        <v>35.18235</v>
      </c>
      <c r="P39" s="844">
        <v>0</v>
      </c>
      <c r="Q39" s="845">
        <v>11.885996697616648</v>
      </c>
      <c r="R39" s="829">
        <v>6158.732</v>
      </c>
      <c r="S39" s="836">
        <v>0.55735731458622995</v>
      </c>
      <c r="T39" s="836">
        <v>2.5000000000000001E-2</v>
      </c>
      <c r="U39" s="846">
        <v>3.7999999999999999E-2</v>
      </c>
      <c r="V39" s="847">
        <v>210</v>
      </c>
      <c r="W39" s="848">
        <v>1.5039999999999999E-3</v>
      </c>
      <c r="X39" s="848">
        <v>7.4999999999999997E-3</v>
      </c>
      <c r="Y39" s="849">
        <v>0</v>
      </c>
      <c r="Z39" s="850">
        <v>117</v>
      </c>
      <c r="AD39" s="952" t="s">
        <v>68</v>
      </c>
      <c r="AE39" s="947">
        <v>6130</v>
      </c>
      <c r="AF39" s="923">
        <v>1537.7266533368841</v>
      </c>
      <c r="AG39" s="923">
        <v>11.885996697616648</v>
      </c>
      <c r="AH39" s="948">
        <v>6.234E-2</v>
      </c>
      <c r="AI39" s="937">
        <v>96.602852603150779</v>
      </c>
      <c r="AJ39" s="937">
        <v>35.18235</v>
      </c>
      <c r="AK39" s="792">
        <v>2.6162731357831728E-2</v>
      </c>
      <c r="AL39" s="923">
        <v>0.92046637158721112</v>
      </c>
      <c r="AM39" s="923">
        <v>16.550355576614397</v>
      </c>
      <c r="AN39" s="937">
        <v>52.653171948201603</v>
      </c>
      <c r="AO39" s="937">
        <v>149.25602455135237</v>
      </c>
      <c r="AP39" s="792">
        <v>0.78</v>
      </c>
      <c r="AQ39" s="937">
        <v>21.844049957755583</v>
      </c>
      <c r="AR39" s="886">
        <v>0</v>
      </c>
      <c r="AS39" s="923">
        <v>4.944831658985902</v>
      </c>
      <c r="AT39" s="923">
        <v>30.453892972809566</v>
      </c>
      <c r="AU39" s="949">
        <v>2.2784759999999999</v>
      </c>
      <c r="AV39" s="944">
        <v>0.14389502246807465</v>
      </c>
      <c r="AW39" s="923">
        <v>0.32786135521296883</v>
      </c>
      <c r="AX39" s="23">
        <v>0</v>
      </c>
      <c r="AY39" s="937">
        <v>54.904280285778114</v>
      </c>
      <c r="AZ39" s="923" t="s">
        <v>63</v>
      </c>
      <c r="BA39" s="950">
        <v>54.904280285778114</v>
      </c>
      <c r="BB39" s="951">
        <v>149.25602455135237</v>
      </c>
      <c r="BL39" s="887"/>
      <c r="BN39" s="945"/>
    </row>
    <row r="40" spans="3:66">
      <c r="C40" s="826" t="s">
        <v>18</v>
      </c>
      <c r="D40" s="827" t="s">
        <v>83</v>
      </c>
      <c r="E40" s="827">
        <v>0</v>
      </c>
      <c r="F40" s="852">
        <v>565.47652173913048</v>
      </c>
      <c r="G40" s="853">
        <v>2025</v>
      </c>
      <c r="H40" s="854">
        <v>5</v>
      </c>
      <c r="I40" s="855">
        <v>2030</v>
      </c>
      <c r="J40" s="853">
        <v>40</v>
      </c>
      <c r="K40" s="856">
        <v>3429.3764812505824</v>
      </c>
      <c r="L40" s="856">
        <v>5.3164439999999997</v>
      </c>
      <c r="M40" s="857">
        <v>0</v>
      </c>
      <c r="N40" s="857">
        <v>1</v>
      </c>
      <c r="O40" s="858">
        <v>77.066100000000006</v>
      </c>
      <c r="P40" s="857">
        <v>0</v>
      </c>
      <c r="Q40" s="858">
        <v>65.279269304464421</v>
      </c>
      <c r="R40" s="852">
        <v>6743</v>
      </c>
      <c r="S40" s="859">
        <v>0.53165182242608799</v>
      </c>
      <c r="T40" s="859">
        <v>2.5000000000000001E-2</v>
      </c>
      <c r="U40" s="860">
        <v>3.7999999999999999E-2</v>
      </c>
      <c r="V40" s="861">
        <v>323.39999999999998</v>
      </c>
      <c r="W40" s="862">
        <v>1.5039999999999999E-3</v>
      </c>
      <c r="X40" s="862">
        <v>5.6249999999999998E-3</v>
      </c>
      <c r="Y40" s="863">
        <v>0</v>
      </c>
      <c r="Z40" s="696">
        <v>5.8204047217537891</v>
      </c>
      <c r="AD40" s="946" t="s">
        <v>83</v>
      </c>
      <c r="AE40" s="947">
        <v>0</v>
      </c>
      <c r="AF40" s="923">
        <v>3429.3764812505824</v>
      </c>
      <c r="AG40" s="923">
        <v>65.279269304464421</v>
      </c>
      <c r="AH40" s="948">
        <v>6.2390000000000001E-2</v>
      </c>
      <c r="AI40" s="937">
        <v>218.03157227712938</v>
      </c>
      <c r="AJ40" s="937">
        <v>77.066100000000006</v>
      </c>
      <c r="AK40" s="792">
        <v>5.5399999999999998E-2</v>
      </c>
      <c r="AL40" s="923">
        <v>4.2694619400000002</v>
      </c>
      <c r="AM40" s="923">
        <v>0</v>
      </c>
      <c r="AN40" s="937">
        <v>81.335561940000005</v>
      </c>
      <c r="AO40" s="937">
        <v>299.36713421712938</v>
      </c>
      <c r="AP40" s="792">
        <v>0.78</v>
      </c>
      <c r="AQ40" s="937">
        <v>43.813244089850329</v>
      </c>
      <c r="AR40" s="886">
        <v>0</v>
      </c>
      <c r="AS40" s="923">
        <v>5.6147516544049472</v>
      </c>
      <c r="AT40" s="923">
        <v>37.860270405652564</v>
      </c>
      <c r="AU40" s="949">
        <v>5.3164439999999997</v>
      </c>
      <c r="AV40" s="944">
        <v>0.11519703495348303</v>
      </c>
      <c r="AW40" s="923">
        <v>0.61243858529623507</v>
      </c>
      <c r="AX40" s="23">
        <v>0</v>
      </c>
      <c r="AY40" s="937">
        <v>87.602397080799136</v>
      </c>
      <c r="AZ40" s="923" t="s">
        <v>63</v>
      </c>
      <c r="BA40" s="950">
        <v>87.602397080799136</v>
      </c>
      <c r="BB40" s="951">
        <v>299.36713421712938</v>
      </c>
      <c r="BL40" s="887"/>
      <c r="BN40" s="945"/>
    </row>
    <row r="41" spans="3:66">
      <c r="C41" s="841" t="s">
        <v>234</v>
      </c>
      <c r="D41" s="842" t="s">
        <v>64</v>
      </c>
      <c r="E41" s="842">
        <v>19</v>
      </c>
      <c r="F41" s="830">
        <v>571.13128695652176</v>
      </c>
      <c r="G41" s="830">
        <v>2025</v>
      </c>
      <c r="H41" s="830">
        <v>5</v>
      </c>
      <c r="I41" s="830">
        <v>2030</v>
      </c>
      <c r="J41" s="830">
        <v>40</v>
      </c>
      <c r="K41" s="843">
        <v>3772.3141293756407</v>
      </c>
      <c r="L41" s="843">
        <v>5.3164439999999997</v>
      </c>
      <c r="M41" s="844">
        <v>0</v>
      </c>
      <c r="N41" s="844">
        <v>1</v>
      </c>
      <c r="O41" s="845">
        <v>77.066100000000006</v>
      </c>
      <c r="P41" s="844">
        <v>0</v>
      </c>
      <c r="Q41" s="845">
        <v>65.279269304464421</v>
      </c>
      <c r="R41" s="829">
        <v>6729.5140000000001</v>
      </c>
      <c r="S41" s="836">
        <v>0.53165182242608799</v>
      </c>
      <c r="T41" s="836">
        <v>2.5000000000000001E-2</v>
      </c>
      <c r="U41" s="846">
        <v>3.7999999999999999E-2</v>
      </c>
      <c r="V41" s="847">
        <v>323.39999999999998</v>
      </c>
      <c r="W41" s="848">
        <v>1.5039999999999999E-3</v>
      </c>
      <c r="X41" s="848">
        <v>5.6249999999999998E-3</v>
      </c>
      <c r="Y41" s="849">
        <v>0</v>
      </c>
      <c r="Z41" s="850">
        <v>5.8204047217537891</v>
      </c>
      <c r="AD41" s="952" t="s">
        <v>64</v>
      </c>
      <c r="AE41" s="947">
        <v>19</v>
      </c>
      <c r="AF41" s="923">
        <v>3772.3141293756407</v>
      </c>
      <c r="AG41" s="923">
        <v>65.279269304464421</v>
      </c>
      <c r="AH41" s="948">
        <v>6.2390000000000001E-2</v>
      </c>
      <c r="AI41" s="937">
        <v>239.42745214365175</v>
      </c>
      <c r="AJ41" s="937">
        <v>77.066100000000006</v>
      </c>
      <c r="AK41" s="792">
        <v>5.5399999999999998E-2</v>
      </c>
      <c r="AL41" s="923">
        <v>4.2694619400000002</v>
      </c>
      <c r="AM41" s="923">
        <v>0</v>
      </c>
      <c r="AN41" s="937">
        <v>81.335561940000005</v>
      </c>
      <c r="AO41" s="937">
        <v>320.76301408365174</v>
      </c>
      <c r="AP41" s="792">
        <v>0.78</v>
      </c>
      <c r="AQ41" s="937">
        <v>46.944592858513602</v>
      </c>
      <c r="AR41" s="886">
        <v>0</v>
      </c>
      <c r="AS41" s="923">
        <v>5.6947139982809709</v>
      </c>
      <c r="AT41" s="923">
        <v>38.322657577427769</v>
      </c>
      <c r="AU41" s="949">
        <v>5.3164439999999997</v>
      </c>
      <c r="AV41" s="944">
        <v>0.11519703495348303</v>
      </c>
      <c r="AW41" s="923">
        <v>0.61243858529623507</v>
      </c>
      <c r="AX41" s="23">
        <v>0</v>
      </c>
      <c r="AY41" s="937">
        <v>91.196133021237614</v>
      </c>
      <c r="AZ41" s="923" t="s">
        <v>63</v>
      </c>
      <c r="BA41" s="950">
        <v>91.196133021237614</v>
      </c>
      <c r="BB41" s="951">
        <v>320.76301408365174</v>
      </c>
      <c r="BL41" s="887"/>
      <c r="BN41" s="945"/>
    </row>
    <row r="42" spans="3:66">
      <c r="C42" s="841" t="s">
        <v>235</v>
      </c>
      <c r="D42" s="842" t="s">
        <v>65</v>
      </c>
      <c r="E42" s="842">
        <v>497</v>
      </c>
      <c r="F42" s="830">
        <v>549.64317913043476</v>
      </c>
      <c r="G42" s="830">
        <v>2025</v>
      </c>
      <c r="H42" s="830">
        <v>5</v>
      </c>
      <c r="I42" s="830">
        <v>2030</v>
      </c>
      <c r="J42" s="830">
        <v>40</v>
      </c>
      <c r="K42" s="843">
        <v>4080.9580126881929</v>
      </c>
      <c r="L42" s="843">
        <v>5.3164439999999997</v>
      </c>
      <c r="M42" s="844">
        <v>0</v>
      </c>
      <c r="N42" s="844">
        <v>1</v>
      </c>
      <c r="O42" s="845">
        <v>77.066100000000006</v>
      </c>
      <c r="P42" s="844">
        <v>0</v>
      </c>
      <c r="Q42" s="845">
        <v>65.279269304464421</v>
      </c>
      <c r="R42" s="829">
        <v>6763.2289999999994</v>
      </c>
      <c r="S42" s="836">
        <v>0.53165182242608799</v>
      </c>
      <c r="T42" s="836">
        <v>2.5000000000000001E-2</v>
      </c>
      <c r="U42" s="846">
        <v>3.7999999999999999E-2</v>
      </c>
      <c r="V42" s="847">
        <v>323.39999999999998</v>
      </c>
      <c r="W42" s="848">
        <v>1.5039999999999999E-3</v>
      </c>
      <c r="X42" s="848">
        <v>5.6249999999999998E-3</v>
      </c>
      <c r="Y42" s="849">
        <v>0</v>
      </c>
      <c r="Z42" s="850">
        <v>5.8204047217537891</v>
      </c>
      <c r="AD42" s="952" t="s">
        <v>65</v>
      </c>
      <c r="AE42" s="947">
        <v>497</v>
      </c>
      <c r="AF42" s="923">
        <v>4080.9580126881929</v>
      </c>
      <c r="AG42" s="923">
        <v>65.279269304464421</v>
      </c>
      <c r="AH42" s="948">
        <v>6.2390000000000001E-2</v>
      </c>
      <c r="AI42" s="937">
        <v>258.68374402352191</v>
      </c>
      <c r="AJ42" s="937">
        <v>77.066100000000006</v>
      </c>
      <c r="AK42" s="792">
        <v>5.5399999999999998E-2</v>
      </c>
      <c r="AL42" s="923">
        <v>4.2694619400000002</v>
      </c>
      <c r="AM42" s="923">
        <v>0</v>
      </c>
      <c r="AN42" s="937">
        <v>81.335561940000005</v>
      </c>
      <c r="AO42" s="937">
        <v>340.0193059635219</v>
      </c>
      <c r="AP42" s="792">
        <v>0.78</v>
      </c>
      <c r="AQ42" s="937">
        <v>49.762806750310546</v>
      </c>
      <c r="AR42" s="886">
        <v>0</v>
      </c>
      <c r="AS42" s="923">
        <v>6.7601746648887975</v>
      </c>
      <c r="AT42" s="923">
        <v>45.720609338641189</v>
      </c>
      <c r="AU42" s="949">
        <v>5.3164439999999997</v>
      </c>
      <c r="AV42" s="944">
        <v>0.11519703495348303</v>
      </c>
      <c r="AW42" s="923">
        <v>0.61243858529623507</v>
      </c>
      <c r="AX42" s="23">
        <v>0</v>
      </c>
      <c r="AY42" s="937">
        <v>101.41229867424798</v>
      </c>
      <c r="AZ42" s="923" t="s">
        <v>63</v>
      </c>
      <c r="BA42" s="950">
        <v>101.41229867424798</v>
      </c>
      <c r="BB42" s="951">
        <v>340.0193059635219</v>
      </c>
      <c r="BL42" s="887"/>
      <c r="BN42" s="945"/>
    </row>
    <row r="43" spans="3:66">
      <c r="C43" s="841" t="s">
        <v>236</v>
      </c>
      <c r="D43" s="842" t="s">
        <v>56</v>
      </c>
      <c r="E43" s="842">
        <v>2353</v>
      </c>
      <c r="F43" s="830">
        <v>532.6788834782609</v>
      </c>
      <c r="G43" s="830">
        <v>2025</v>
      </c>
      <c r="H43" s="830">
        <v>5</v>
      </c>
      <c r="I43" s="830">
        <v>2030</v>
      </c>
      <c r="J43" s="830">
        <v>40</v>
      </c>
      <c r="K43" s="843">
        <v>3566.5515405006058</v>
      </c>
      <c r="L43" s="843">
        <v>5.3164439999999997</v>
      </c>
      <c r="M43" s="844">
        <v>0</v>
      </c>
      <c r="N43" s="844">
        <v>1</v>
      </c>
      <c r="O43" s="845">
        <v>77.066100000000006</v>
      </c>
      <c r="P43" s="844">
        <v>0</v>
      </c>
      <c r="Q43" s="845">
        <v>65.279269304464421</v>
      </c>
      <c r="R43" s="829">
        <v>6736.2569999999996</v>
      </c>
      <c r="S43" s="836">
        <v>0.53165182242608799</v>
      </c>
      <c r="T43" s="836">
        <v>2.5000000000000001E-2</v>
      </c>
      <c r="U43" s="846">
        <v>3.7999999999999999E-2</v>
      </c>
      <c r="V43" s="847">
        <v>323.39999999999998</v>
      </c>
      <c r="W43" s="848">
        <v>1.5039999999999999E-3</v>
      </c>
      <c r="X43" s="848">
        <v>5.6249999999999998E-3</v>
      </c>
      <c r="Y43" s="849">
        <v>0</v>
      </c>
      <c r="Z43" s="850">
        <v>5.8204047217537891</v>
      </c>
      <c r="AD43" s="952" t="s">
        <v>56</v>
      </c>
      <c r="AE43" s="947">
        <v>2353</v>
      </c>
      <c r="AF43" s="923">
        <v>3566.5515405006058</v>
      </c>
      <c r="AG43" s="923">
        <v>65.279269304464421</v>
      </c>
      <c r="AH43" s="948">
        <v>6.2390000000000001E-2</v>
      </c>
      <c r="AI43" s="937">
        <v>226.58992422373834</v>
      </c>
      <c r="AJ43" s="937">
        <v>77.066100000000006</v>
      </c>
      <c r="AK43" s="792">
        <v>5.5399999999999998E-2</v>
      </c>
      <c r="AL43" s="923">
        <v>4.2694619400000002</v>
      </c>
      <c r="AM43" s="923">
        <v>0</v>
      </c>
      <c r="AN43" s="937">
        <v>81.335561940000005</v>
      </c>
      <c r="AO43" s="937">
        <v>307.92548616373836</v>
      </c>
      <c r="AP43" s="792">
        <v>0.78</v>
      </c>
      <c r="AQ43" s="937">
        <v>45.065783597315644</v>
      </c>
      <c r="AR43" s="886">
        <v>0</v>
      </c>
      <c r="AS43" s="923">
        <v>5.10157128434897</v>
      </c>
      <c r="AT43" s="923">
        <v>34.365495275194732</v>
      </c>
      <c r="AU43" s="949">
        <v>5.3164439999999997</v>
      </c>
      <c r="AV43" s="944">
        <v>0.11519703495348303</v>
      </c>
      <c r="AW43" s="923">
        <v>0.61243858529623507</v>
      </c>
      <c r="AX43" s="23">
        <v>0</v>
      </c>
      <c r="AY43" s="937">
        <v>85.360161457806612</v>
      </c>
      <c r="AZ43" s="923" t="s">
        <v>63</v>
      </c>
      <c r="BA43" s="950">
        <v>85.360161457806612</v>
      </c>
      <c r="BB43" s="951">
        <v>307.92548616373836</v>
      </c>
      <c r="BL43" s="887"/>
      <c r="BN43" s="945"/>
    </row>
    <row r="44" spans="3:66">
      <c r="C44" s="841" t="s">
        <v>237</v>
      </c>
      <c r="D44" s="842" t="s">
        <v>66</v>
      </c>
      <c r="E44" s="842">
        <v>2814</v>
      </c>
      <c r="F44" s="830">
        <v>516.8455408695653</v>
      </c>
      <c r="G44" s="830">
        <v>2025</v>
      </c>
      <c r="H44" s="830">
        <v>5</v>
      </c>
      <c r="I44" s="830">
        <v>2030</v>
      </c>
      <c r="J44" s="830">
        <v>40</v>
      </c>
      <c r="K44" s="843">
        <v>3463.6702460630881</v>
      </c>
      <c r="L44" s="843">
        <v>5.3164439999999997</v>
      </c>
      <c r="M44" s="844">
        <v>0</v>
      </c>
      <c r="N44" s="844">
        <v>1</v>
      </c>
      <c r="O44" s="845">
        <v>77.066100000000006</v>
      </c>
      <c r="P44" s="844">
        <v>0</v>
      </c>
      <c r="Q44" s="845">
        <v>65.279269304464421</v>
      </c>
      <c r="R44" s="829">
        <v>6763.2289999999994</v>
      </c>
      <c r="S44" s="836">
        <v>0.53165182242608799</v>
      </c>
      <c r="T44" s="836">
        <v>2.5000000000000001E-2</v>
      </c>
      <c r="U44" s="846">
        <v>3.7999999999999999E-2</v>
      </c>
      <c r="V44" s="847">
        <v>323.39999999999998</v>
      </c>
      <c r="W44" s="848">
        <v>1.5039999999999999E-3</v>
      </c>
      <c r="X44" s="848">
        <v>5.6249999999999998E-3</v>
      </c>
      <c r="Y44" s="849">
        <v>0</v>
      </c>
      <c r="Z44" s="850">
        <v>5.8204047217537891</v>
      </c>
      <c r="AD44" s="952" t="s">
        <v>66</v>
      </c>
      <c r="AE44" s="947">
        <v>2814</v>
      </c>
      <c r="AF44" s="923">
        <v>3463.6702460630881</v>
      </c>
      <c r="AG44" s="923">
        <v>65.279269304464421</v>
      </c>
      <c r="AH44" s="948">
        <v>6.2390000000000001E-2</v>
      </c>
      <c r="AI44" s="937">
        <v>220.17116026378162</v>
      </c>
      <c r="AJ44" s="937">
        <v>77.066100000000006</v>
      </c>
      <c r="AK44" s="792">
        <v>5.5399999999999998E-2</v>
      </c>
      <c r="AL44" s="923">
        <v>4.2694619400000002</v>
      </c>
      <c r="AM44" s="923">
        <v>60.337595725055991</v>
      </c>
      <c r="AN44" s="937">
        <v>141.67315766505601</v>
      </c>
      <c r="AO44" s="937">
        <v>361.84431792883765</v>
      </c>
      <c r="AP44" s="792">
        <v>0.78</v>
      </c>
      <c r="AQ44" s="937">
        <v>52.956960240141321</v>
      </c>
      <c r="AR44" s="886">
        <v>0</v>
      </c>
      <c r="AS44" s="923">
        <v>5.7200873382155413</v>
      </c>
      <c r="AT44" s="923">
        <v>38.686260568352147</v>
      </c>
      <c r="AU44" s="949">
        <v>5.3164439999999997</v>
      </c>
      <c r="AV44" s="944">
        <v>0.11519703495348303</v>
      </c>
      <c r="AW44" s="923">
        <v>0.61243858529623507</v>
      </c>
      <c r="AX44" s="23">
        <v>0</v>
      </c>
      <c r="AY44" s="937">
        <v>97.572103393789703</v>
      </c>
      <c r="AZ44" s="923" t="s">
        <v>63</v>
      </c>
      <c r="BA44" s="950">
        <v>97.572103393789703</v>
      </c>
      <c r="BB44" s="951">
        <v>361.84431792883765</v>
      </c>
      <c r="BL44" s="887"/>
      <c r="BN44" s="945"/>
    </row>
    <row r="45" spans="3:66">
      <c r="C45" s="841" t="s">
        <v>61</v>
      </c>
      <c r="D45" s="842" t="s">
        <v>67</v>
      </c>
      <c r="E45" s="842">
        <v>4225</v>
      </c>
      <c r="F45" s="830">
        <v>488.00623826086962</v>
      </c>
      <c r="G45" s="830">
        <v>2025</v>
      </c>
      <c r="H45" s="830">
        <v>5</v>
      </c>
      <c r="I45" s="830">
        <v>2030</v>
      </c>
      <c r="J45" s="830">
        <v>40</v>
      </c>
      <c r="K45" s="843">
        <v>3395.0827164380767</v>
      </c>
      <c r="L45" s="843">
        <v>5.3164439999999997</v>
      </c>
      <c r="M45" s="844">
        <v>0</v>
      </c>
      <c r="N45" s="844">
        <v>1</v>
      </c>
      <c r="O45" s="845">
        <v>77.066100000000006</v>
      </c>
      <c r="P45" s="844">
        <v>0</v>
      </c>
      <c r="Q45" s="845">
        <v>65.279269304464421</v>
      </c>
      <c r="R45" s="829">
        <v>6783.4579999999996</v>
      </c>
      <c r="S45" s="836">
        <v>0.53165182242608799</v>
      </c>
      <c r="T45" s="836">
        <v>2.5000000000000001E-2</v>
      </c>
      <c r="U45" s="846">
        <v>3.7999999999999999E-2</v>
      </c>
      <c r="V45" s="847">
        <v>323.39999999999998</v>
      </c>
      <c r="W45" s="848">
        <v>1.5039999999999999E-3</v>
      </c>
      <c r="X45" s="848">
        <v>5.6249999999999998E-3</v>
      </c>
      <c r="Y45" s="849">
        <v>0</v>
      </c>
      <c r="Z45" s="850">
        <v>5.8204047217537891</v>
      </c>
      <c r="AD45" s="952" t="s">
        <v>67</v>
      </c>
      <c r="AE45" s="947">
        <v>4225</v>
      </c>
      <c r="AF45" s="923">
        <v>3395.0827164380767</v>
      </c>
      <c r="AG45" s="923">
        <v>65.279269304464421</v>
      </c>
      <c r="AH45" s="948">
        <v>6.2390000000000001E-2</v>
      </c>
      <c r="AI45" s="937">
        <v>215.89198429047713</v>
      </c>
      <c r="AJ45" s="937">
        <v>77.066100000000006</v>
      </c>
      <c r="AK45" s="792">
        <v>5.5399999999999998E-2</v>
      </c>
      <c r="AL45" s="923">
        <v>4.2694619400000002</v>
      </c>
      <c r="AM45" s="923">
        <v>9.2536638782400011</v>
      </c>
      <c r="AN45" s="937">
        <v>90.58922581824001</v>
      </c>
      <c r="AO45" s="937">
        <v>306.48121010871716</v>
      </c>
      <c r="AP45" s="792">
        <v>0.78</v>
      </c>
      <c r="AQ45" s="937">
        <v>44.854409628368629</v>
      </c>
      <c r="AR45" s="886">
        <v>0</v>
      </c>
      <c r="AS45" s="923">
        <v>5.716678296246049</v>
      </c>
      <c r="AT45" s="923">
        <v>38.778847122096636</v>
      </c>
      <c r="AU45" s="949">
        <v>5.3164439999999997</v>
      </c>
      <c r="AV45" s="944">
        <v>0.11519703495348303</v>
      </c>
      <c r="AW45" s="923">
        <v>0.61243858529623507</v>
      </c>
      <c r="AX45" s="23">
        <v>0</v>
      </c>
      <c r="AY45" s="937">
        <v>89.562139335761501</v>
      </c>
      <c r="AZ45" s="923" t="s">
        <v>63</v>
      </c>
      <c r="BA45" s="950">
        <v>89.562139335761501</v>
      </c>
      <c r="BB45" s="951">
        <v>306.48121010871716</v>
      </c>
      <c r="BL45" s="887"/>
      <c r="BN45" s="945"/>
    </row>
    <row r="46" spans="3:66">
      <c r="C46" s="841" t="s">
        <v>238</v>
      </c>
      <c r="D46" s="842" t="s">
        <v>68</v>
      </c>
      <c r="E46" s="842">
        <v>6130</v>
      </c>
      <c r="F46" s="830">
        <v>457.47050608695656</v>
      </c>
      <c r="G46" s="830">
        <v>2025</v>
      </c>
      <c r="H46" s="830">
        <v>5</v>
      </c>
      <c r="I46" s="830">
        <v>2030</v>
      </c>
      <c r="J46" s="830">
        <v>40</v>
      </c>
      <c r="K46" s="843">
        <v>3395.0827164380767</v>
      </c>
      <c r="L46" s="843">
        <v>5.3164439999999997</v>
      </c>
      <c r="M46" s="844">
        <v>0</v>
      </c>
      <c r="N46" s="844">
        <v>1</v>
      </c>
      <c r="O46" s="845">
        <v>77.066100000000006</v>
      </c>
      <c r="P46" s="844">
        <v>0</v>
      </c>
      <c r="Q46" s="845">
        <v>65.279269304464421</v>
      </c>
      <c r="R46" s="829">
        <v>6783.4579999999996</v>
      </c>
      <c r="S46" s="836">
        <v>0.53165182242608799</v>
      </c>
      <c r="T46" s="836">
        <v>2.5000000000000001E-2</v>
      </c>
      <c r="U46" s="846">
        <v>3.7999999999999999E-2</v>
      </c>
      <c r="V46" s="847">
        <v>323.39999999999998</v>
      </c>
      <c r="W46" s="848">
        <v>1.5039999999999999E-3</v>
      </c>
      <c r="X46" s="848">
        <v>5.6249999999999998E-3</v>
      </c>
      <c r="Y46" s="849">
        <v>0</v>
      </c>
      <c r="Z46" s="850">
        <v>5.8204047217537891</v>
      </c>
      <c r="AD46" s="952" t="s">
        <v>68</v>
      </c>
      <c r="AE46" s="947">
        <v>6130</v>
      </c>
      <c r="AF46" s="923">
        <v>3395.0827164380767</v>
      </c>
      <c r="AG46" s="923">
        <v>65.279269304464421</v>
      </c>
      <c r="AH46" s="948">
        <v>6.2390000000000001E-2</v>
      </c>
      <c r="AI46" s="937">
        <v>215.89198429047713</v>
      </c>
      <c r="AJ46" s="937">
        <v>77.066100000000006</v>
      </c>
      <c r="AK46" s="792">
        <v>5.5399999999999998E-2</v>
      </c>
      <c r="AL46" s="923">
        <v>4.2694619400000002</v>
      </c>
      <c r="AM46" s="923">
        <v>16.328674891008003</v>
      </c>
      <c r="AN46" s="937">
        <v>97.664236831008012</v>
      </c>
      <c r="AO46" s="937">
        <v>313.55622112148512</v>
      </c>
      <c r="AP46" s="792">
        <v>0.78</v>
      </c>
      <c r="AQ46" s="937">
        <v>45.889857909127308</v>
      </c>
      <c r="AR46" s="886">
        <v>0</v>
      </c>
      <c r="AS46" s="923">
        <v>4.944831658985902</v>
      </c>
      <c r="AT46" s="923">
        <v>33.543057875801189</v>
      </c>
      <c r="AU46" s="949">
        <v>5.3164439999999997</v>
      </c>
      <c r="AV46" s="944">
        <v>0.11519703495348303</v>
      </c>
      <c r="AW46" s="923">
        <v>0.61243858529623507</v>
      </c>
      <c r="AX46" s="23">
        <v>0</v>
      </c>
      <c r="AY46" s="937">
        <v>85.361798370224733</v>
      </c>
      <c r="AZ46" s="923" t="s">
        <v>63</v>
      </c>
      <c r="BA46" s="950">
        <v>85.361798370224733</v>
      </c>
      <c r="BB46" s="951">
        <v>313.55622112148512</v>
      </c>
      <c r="BL46" s="887"/>
      <c r="BN46" s="945"/>
    </row>
    <row r="47" spans="3:66">
      <c r="C47" s="826" t="s">
        <v>18</v>
      </c>
      <c r="D47" s="827" t="s">
        <v>84</v>
      </c>
      <c r="E47" s="827">
        <v>0</v>
      </c>
      <c r="F47" s="852">
        <v>1084.7570564516129</v>
      </c>
      <c r="G47" s="853">
        <v>2025</v>
      </c>
      <c r="H47" s="854">
        <v>5</v>
      </c>
      <c r="I47" s="855">
        <v>2030</v>
      </c>
      <c r="J47" s="853">
        <v>40</v>
      </c>
      <c r="K47" s="856">
        <v>2846.0201368724652</v>
      </c>
      <c r="L47" s="856">
        <v>4.8250080000000004</v>
      </c>
      <c r="M47" s="857">
        <v>0</v>
      </c>
      <c r="N47" s="857">
        <v>1</v>
      </c>
      <c r="O47" s="858">
        <v>62.993160000000003</v>
      </c>
      <c r="P47" s="857">
        <v>0</v>
      </c>
      <c r="Q47" s="858">
        <v>65.083313254933572</v>
      </c>
      <c r="R47" s="852">
        <v>6843</v>
      </c>
      <c r="S47" s="859">
        <v>0.52462655118063006</v>
      </c>
      <c r="T47" s="859">
        <v>2.5000000000000001E-2</v>
      </c>
      <c r="U47" s="860">
        <v>3.7999999999999999E-2</v>
      </c>
      <c r="V47" s="861">
        <v>323.39999999999998</v>
      </c>
      <c r="W47" s="862">
        <v>1.5039999999999999E-3</v>
      </c>
      <c r="X47" s="862">
        <v>5.6249999999999998E-3</v>
      </c>
      <c r="Y47" s="863">
        <v>0</v>
      </c>
      <c r="Z47" s="696">
        <v>5.8204047217537891</v>
      </c>
      <c r="AD47" s="946" t="s">
        <v>84</v>
      </c>
      <c r="AE47" s="947">
        <v>0</v>
      </c>
      <c r="AF47" s="923">
        <v>2846.0201368724652</v>
      </c>
      <c r="AG47" s="923">
        <v>65.083313254933572</v>
      </c>
      <c r="AH47" s="948">
        <v>6.241E-2</v>
      </c>
      <c r="AI47" s="937">
        <v>181.68196632245096</v>
      </c>
      <c r="AJ47" s="937">
        <v>62.993160000000003</v>
      </c>
      <c r="AK47" s="792">
        <v>5.5399999999999998E-2</v>
      </c>
      <c r="AL47" s="923">
        <v>3.489821064</v>
      </c>
      <c r="AM47" s="923">
        <v>0</v>
      </c>
      <c r="AN47" s="937">
        <v>66.482981064000001</v>
      </c>
      <c r="AO47" s="937">
        <v>248.16494738645096</v>
      </c>
      <c r="AP47" s="792">
        <v>0.78</v>
      </c>
      <c r="AQ47" s="937">
        <v>36.319656273628816</v>
      </c>
      <c r="AR47" s="886">
        <v>0</v>
      </c>
      <c r="AS47" s="923">
        <v>5.6147516544049472</v>
      </c>
      <c r="AT47" s="923">
        <v>38.421745571093055</v>
      </c>
      <c r="AU47" s="949">
        <v>4.8250080000000004</v>
      </c>
      <c r="AV47" s="944">
        <v>0.11519703495348303</v>
      </c>
      <c r="AW47" s="923">
        <v>0.5558266152268353</v>
      </c>
      <c r="AX47" s="23">
        <v>0</v>
      </c>
      <c r="AY47" s="937">
        <v>80.122236459948709</v>
      </c>
      <c r="AZ47" s="923" t="s">
        <v>63</v>
      </c>
      <c r="BA47" s="950">
        <v>80.122236459948709</v>
      </c>
      <c r="BB47" s="951">
        <v>248.16494738645096</v>
      </c>
      <c r="BL47" s="887"/>
      <c r="BN47" s="945"/>
    </row>
    <row r="48" spans="3:66">
      <c r="C48" s="841" t="s">
        <v>234</v>
      </c>
      <c r="D48" s="842" t="s">
        <v>64</v>
      </c>
      <c r="E48" s="842">
        <v>19</v>
      </c>
      <c r="F48" s="830">
        <v>1095.6046270161291</v>
      </c>
      <c r="G48" s="830">
        <v>2025</v>
      </c>
      <c r="H48" s="830">
        <v>5</v>
      </c>
      <c r="I48" s="830">
        <v>2030</v>
      </c>
      <c r="J48" s="830">
        <v>40</v>
      </c>
      <c r="K48" s="843">
        <v>3130.6221505597118</v>
      </c>
      <c r="L48" s="843">
        <v>4.8250080000000004</v>
      </c>
      <c r="M48" s="844">
        <v>0</v>
      </c>
      <c r="N48" s="844">
        <v>1</v>
      </c>
      <c r="O48" s="845">
        <v>62.993160000000003</v>
      </c>
      <c r="P48" s="844">
        <v>0</v>
      </c>
      <c r="Q48" s="845">
        <v>65.083313254933572</v>
      </c>
      <c r="R48" s="829">
        <v>6829.3140000000003</v>
      </c>
      <c r="S48" s="836">
        <v>0.52462655118063006</v>
      </c>
      <c r="T48" s="836">
        <v>2.5000000000000001E-2</v>
      </c>
      <c r="U48" s="846">
        <v>3.7999999999999999E-2</v>
      </c>
      <c r="V48" s="847">
        <v>323.39999999999998</v>
      </c>
      <c r="W48" s="848">
        <v>1.5039999999999999E-3</v>
      </c>
      <c r="X48" s="848">
        <v>5.6249999999999998E-3</v>
      </c>
      <c r="Y48" s="849">
        <v>0</v>
      </c>
      <c r="Z48" s="850">
        <v>5.8204047217537891</v>
      </c>
      <c r="AD48" s="952" t="s">
        <v>64</v>
      </c>
      <c r="AE48" s="947">
        <v>19</v>
      </c>
      <c r="AF48" s="923">
        <v>3130.6221505597118</v>
      </c>
      <c r="AG48" s="923">
        <v>65.083313254933572</v>
      </c>
      <c r="AH48" s="948">
        <v>6.241E-2</v>
      </c>
      <c r="AI48" s="937">
        <v>199.44397799667203</v>
      </c>
      <c r="AJ48" s="937">
        <v>62.993160000000003</v>
      </c>
      <c r="AK48" s="792">
        <v>5.5399999999999998E-2</v>
      </c>
      <c r="AL48" s="923">
        <v>3.489821064</v>
      </c>
      <c r="AM48" s="923">
        <v>0</v>
      </c>
      <c r="AN48" s="937">
        <v>66.482981064000001</v>
      </c>
      <c r="AO48" s="937">
        <v>265.92695906067206</v>
      </c>
      <c r="AP48" s="792">
        <v>0.78</v>
      </c>
      <c r="AQ48" s="937">
        <v>38.91917794471842</v>
      </c>
      <c r="AR48" s="886">
        <v>0</v>
      </c>
      <c r="AS48" s="923">
        <v>5.6947139982809709</v>
      </c>
      <c r="AT48" s="923">
        <v>38.890990034456216</v>
      </c>
      <c r="AU48" s="949">
        <v>4.8250080000000004</v>
      </c>
      <c r="AV48" s="944">
        <v>0.11519703495348303</v>
      </c>
      <c r="AW48" s="923">
        <v>0.5558266152268353</v>
      </c>
      <c r="AX48" s="23">
        <v>0</v>
      </c>
      <c r="AY48" s="937">
        <v>83.191002594401468</v>
      </c>
      <c r="AZ48" s="923" t="s">
        <v>63</v>
      </c>
      <c r="BA48" s="950">
        <v>83.191002594401468</v>
      </c>
      <c r="BB48" s="951">
        <v>265.92695906067206</v>
      </c>
      <c r="BL48" s="887"/>
      <c r="BN48" s="945"/>
    </row>
    <row r="49" spans="3:66">
      <c r="C49" s="841" t="s">
        <v>235</v>
      </c>
      <c r="D49" s="842" t="s">
        <v>65</v>
      </c>
      <c r="E49" s="842">
        <v>497</v>
      </c>
      <c r="F49" s="830">
        <v>1054.3838588709677</v>
      </c>
      <c r="G49" s="830">
        <v>2025</v>
      </c>
      <c r="H49" s="830">
        <v>5</v>
      </c>
      <c r="I49" s="830">
        <v>2030</v>
      </c>
      <c r="J49" s="830">
        <v>40</v>
      </c>
      <c r="K49" s="843">
        <v>3386.7639628782335</v>
      </c>
      <c r="L49" s="843">
        <v>4.8250080000000004</v>
      </c>
      <c r="M49" s="844">
        <v>0</v>
      </c>
      <c r="N49" s="844">
        <v>1</v>
      </c>
      <c r="O49" s="845">
        <v>62.993160000000003</v>
      </c>
      <c r="P49" s="844">
        <v>0</v>
      </c>
      <c r="Q49" s="845">
        <v>65.083313254933572</v>
      </c>
      <c r="R49" s="829">
        <v>6863.5289999999995</v>
      </c>
      <c r="S49" s="836">
        <v>0.52462655118063006</v>
      </c>
      <c r="T49" s="836">
        <v>2.5000000000000001E-2</v>
      </c>
      <c r="U49" s="846">
        <v>3.7999999999999999E-2</v>
      </c>
      <c r="V49" s="847">
        <v>323.39999999999998</v>
      </c>
      <c r="W49" s="848">
        <v>1.5039999999999999E-3</v>
      </c>
      <c r="X49" s="848">
        <v>5.6249999999999998E-3</v>
      </c>
      <c r="Y49" s="849">
        <v>0</v>
      </c>
      <c r="Z49" s="850">
        <v>5.8204047217537891</v>
      </c>
      <c r="AD49" s="952" t="s">
        <v>65</v>
      </c>
      <c r="AE49" s="947">
        <v>497</v>
      </c>
      <c r="AF49" s="923">
        <v>3386.7639628782335</v>
      </c>
      <c r="AG49" s="923">
        <v>65.083313254933572</v>
      </c>
      <c r="AH49" s="948">
        <v>6.241E-2</v>
      </c>
      <c r="AI49" s="937">
        <v>215.42978850347097</v>
      </c>
      <c r="AJ49" s="937">
        <v>62.993160000000003</v>
      </c>
      <c r="AK49" s="792">
        <v>5.5399999999999998E-2</v>
      </c>
      <c r="AL49" s="923">
        <v>3.489821064</v>
      </c>
      <c r="AM49" s="923">
        <v>0</v>
      </c>
      <c r="AN49" s="937">
        <v>66.482981064000001</v>
      </c>
      <c r="AO49" s="937">
        <v>281.91276956747095</v>
      </c>
      <c r="AP49" s="792">
        <v>0.78</v>
      </c>
      <c r="AQ49" s="937">
        <v>41.258747448699062</v>
      </c>
      <c r="AR49" s="886">
        <v>0</v>
      </c>
      <c r="AS49" s="923">
        <v>6.7601746648887975</v>
      </c>
      <c r="AT49" s="923">
        <v>46.398654857529536</v>
      </c>
      <c r="AU49" s="949">
        <v>4.8250080000000004</v>
      </c>
      <c r="AV49" s="944">
        <v>0.11519703495348303</v>
      </c>
      <c r="AW49" s="923">
        <v>0.5558266152268353</v>
      </c>
      <c r="AX49" s="23">
        <v>0</v>
      </c>
      <c r="AY49" s="937">
        <v>93.038236921455422</v>
      </c>
      <c r="AZ49" s="923" t="s">
        <v>63</v>
      </c>
      <c r="BA49" s="950">
        <v>93.038236921455422</v>
      </c>
      <c r="BB49" s="951">
        <v>281.91276956747095</v>
      </c>
      <c r="BL49" s="887"/>
      <c r="BN49" s="945"/>
    </row>
    <row r="50" spans="3:66">
      <c r="C50" s="841" t="s">
        <v>236</v>
      </c>
      <c r="D50" s="842" t="s">
        <v>56</v>
      </c>
      <c r="E50" s="842">
        <v>2353</v>
      </c>
      <c r="F50" s="830">
        <v>1021.8411471774193</v>
      </c>
      <c r="G50" s="830">
        <v>2025</v>
      </c>
      <c r="H50" s="830">
        <v>5</v>
      </c>
      <c r="I50" s="830">
        <v>2030</v>
      </c>
      <c r="J50" s="830">
        <v>40</v>
      </c>
      <c r="K50" s="843">
        <v>2959.860942347364</v>
      </c>
      <c r="L50" s="843">
        <v>4.8250080000000004</v>
      </c>
      <c r="M50" s="844">
        <v>0</v>
      </c>
      <c r="N50" s="844">
        <v>1</v>
      </c>
      <c r="O50" s="845">
        <v>62.993160000000003</v>
      </c>
      <c r="P50" s="844">
        <v>0</v>
      </c>
      <c r="Q50" s="845">
        <v>65.083313254933572</v>
      </c>
      <c r="R50" s="829">
        <v>6836.1570000000002</v>
      </c>
      <c r="S50" s="836">
        <v>0.52462655118063006</v>
      </c>
      <c r="T50" s="836">
        <v>2.5000000000000001E-2</v>
      </c>
      <c r="U50" s="846">
        <v>3.7999999999999999E-2</v>
      </c>
      <c r="V50" s="847">
        <v>323.39999999999998</v>
      </c>
      <c r="W50" s="848">
        <v>1.5039999999999999E-3</v>
      </c>
      <c r="X50" s="848">
        <v>5.6249999999999998E-3</v>
      </c>
      <c r="Y50" s="849">
        <v>0</v>
      </c>
      <c r="Z50" s="850">
        <v>5.8204047217537891</v>
      </c>
      <c r="AD50" s="952" t="s">
        <v>56</v>
      </c>
      <c r="AE50" s="947">
        <v>2353</v>
      </c>
      <c r="AF50" s="923">
        <v>2959.860942347364</v>
      </c>
      <c r="AG50" s="923">
        <v>65.083313254933572</v>
      </c>
      <c r="AH50" s="948">
        <v>6.241E-2</v>
      </c>
      <c r="AI50" s="937">
        <v>188.7867709921394</v>
      </c>
      <c r="AJ50" s="937">
        <v>62.993160000000003</v>
      </c>
      <c r="AK50" s="792">
        <v>5.5399999999999998E-2</v>
      </c>
      <c r="AL50" s="923">
        <v>3.489821064</v>
      </c>
      <c r="AM50" s="923">
        <v>0</v>
      </c>
      <c r="AN50" s="937">
        <v>66.482981064000001</v>
      </c>
      <c r="AO50" s="937">
        <v>255.2697520561394</v>
      </c>
      <c r="AP50" s="792">
        <v>0.78</v>
      </c>
      <c r="AQ50" s="937">
        <v>37.359464942064655</v>
      </c>
      <c r="AR50" s="886">
        <v>0</v>
      </c>
      <c r="AS50" s="923">
        <v>5.10157128434897</v>
      </c>
      <c r="AT50" s="923">
        <v>34.875142246501198</v>
      </c>
      <c r="AU50" s="949">
        <v>4.8250080000000004</v>
      </c>
      <c r="AV50" s="944">
        <v>0.11519703495348303</v>
      </c>
      <c r="AW50" s="923">
        <v>0.5558266152268353</v>
      </c>
      <c r="AX50" s="23">
        <v>0</v>
      </c>
      <c r="AY50" s="937">
        <v>77.615441803792692</v>
      </c>
      <c r="AZ50" s="923" t="s">
        <v>63</v>
      </c>
      <c r="BA50" s="950">
        <v>77.615441803792692</v>
      </c>
      <c r="BB50" s="951">
        <v>255.2697520561394</v>
      </c>
      <c r="BL50" s="887"/>
      <c r="BN50" s="945"/>
    </row>
    <row r="51" spans="3:66">
      <c r="C51" s="841" t="s">
        <v>237</v>
      </c>
      <c r="D51" s="842" t="s">
        <v>66</v>
      </c>
      <c r="E51" s="842">
        <v>2814</v>
      </c>
      <c r="F51" s="830">
        <v>991.46794959677425</v>
      </c>
      <c r="G51" s="830">
        <v>2025</v>
      </c>
      <c r="H51" s="830">
        <v>5</v>
      </c>
      <c r="I51" s="830">
        <v>2030</v>
      </c>
      <c r="J51" s="830">
        <v>40</v>
      </c>
      <c r="K51" s="843">
        <v>2874.4803382411897</v>
      </c>
      <c r="L51" s="843">
        <v>4.8250080000000004</v>
      </c>
      <c r="M51" s="844">
        <v>0</v>
      </c>
      <c r="N51" s="844">
        <v>1</v>
      </c>
      <c r="O51" s="845">
        <v>62.993160000000003</v>
      </c>
      <c r="P51" s="844">
        <v>0</v>
      </c>
      <c r="Q51" s="845">
        <v>65.083313254933572</v>
      </c>
      <c r="R51" s="829">
        <v>6863.5289999999995</v>
      </c>
      <c r="S51" s="836">
        <v>0.52462655118063006</v>
      </c>
      <c r="T51" s="836">
        <v>2.5000000000000001E-2</v>
      </c>
      <c r="U51" s="846">
        <v>3.7999999999999999E-2</v>
      </c>
      <c r="V51" s="847">
        <v>323.39999999999998</v>
      </c>
      <c r="W51" s="848">
        <v>1.5039999999999999E-3</v>
      </c>
      <c r="X51" s="848">
        <v>5.6249999999999998E-3</v>
      </c>
      <c r="Y51" s="849">
        <v>0</v>
      </c>
      <c r="Z51" s="850">
        <v>5.8204047217537891</v>
      </c>
      <c r="AD51" s="952" t="s">
        <v>66</v>
      </c>
      <c r="AE51" s="947">
        <v>2814</v>
      </c>
      <c r="AF51" s="923">
        <v>2874.4803382411897</v>
      </c>
      <c r="AG51" s="923">
        <v>65.083313254933572</v>
      </c>
      <c r="AH51" s="948">
        <v>6.241E-2</v>
      </c>
      <c r="AI51" s="937">
        <v>183.45816748987306</v>
      </c>
      <c r="AJ51" s="937">
        <v>62.993160000000003</v>
      </c>
      <c r="AK51" s="792">
        <v>5.5399999999999998E-2</v>
      </c>
      <c r="AL51" s="923">
        <v>3.489821064</v>
      </c>
      <c r="AM51" s="923">
        <v>61.156748514700801</v>
      </c>
      <c r="AN51" s="937">
        <v>127.63972957870081</v>
      </c>
      <c r="AO51" s="937">
        <v>311.09789706857384</v>
      </c>
      <c r="AP51" s="792">
        <v>0.78</v>
      </c>
      <c r="AQ51" s="937">
        <v>45.530075089066536</v>
      </c>
      <c r="AR51" s="886">
        <v>0</v>
      </c>
      <c r="AS51" s="923">
        <v>5.7200873382155413</v>
      </c>
      <c r="AT51" s="923">
        <v>39.259985328375166</v>
      </c>
      <c r="AU51" s="949">
        <v>4.8250080000000004</v>
      </c>
      <c r="AV51" s="944">
        <v>0.11519703495348303</v>
      </c>
      <c r="AW51" s="923">
        <v>0.5558266152268353</v>
      </c>
      <c r="AX51" s="23">
        <v>0</v>
      </c>
      <c r="AY51" s="937">
        <v>90.17089503266854</v>
      </c>
      <c r="AZ51" s="923" t="s">
        <v>63</v>
      </c>
      <c r="BA51" s="950">
        <v>90.17089503266854</v>
      </c>
      <c r="BB51" s="951">
        <v>311.09789706857384</v>
      </c>
      <c r="BL51" s="887"/>
      <c r="BN51" s="945"/>
    </row>
    <row r="52" spans="3:66">
      <c r="C52" s="841" t="s">
        <v>61</v>
      </c>
      <c r="D52" s="842" t="s">
        <v>67</v>
      </c>
      <c r="E52" s="842">
        <v>4225</v>
      </c>
      <c r="F52" s="830">
        <v>936.14533971774199</v>
      </c>
      <c r="G52" s="830">
        <v>2025</v>
      </c>
      <c r="H52" s="830">
        <v>5</v>
      </c>
      <c r="I52" s="830">
        <v>2030</v>
      </c>
      <c r="J52" s="830">
        <v>40</v>
      </c>
      <c r="K52" s="843">
        <v>2817.5599355037407</v>
      </c>
      <c r="L52" s="843">
        <v>4.8250080000000004</v>
      </c>
      <c r="M52" s="844">
        <v>0</v>
      </c>
      <c r="N52" s="844">
        <v>1</v>
      </c>
      <c r="O52" s="845">
        <v>62.993160000000003</v>
      </c>
      <c r="P52" s="844">
        <v>0</v>
      </c>
      <c r="Q52" s="845">
        <v>65.083313254933572</v>
      </c>
      <c r="R52" s="829">
        <v>6884.058</v>
      </c>
      <c r="S52" s="836">
        <v>0.52462655118063006</v>
      </c>
      <c r="T52" s="836">
        <v>2.5000000000000001E-2</v>
      </c>
      <c r="U52" s="846">
        <v>3.7999999999999999E-2</v>
      </c>
      <c r="V52" s="847">
        <v>323.39999999999998</v>
      </c>
      <c r="W52" s="848">
        <v>1.5039999999999999E-3</v>
      </c>
      <c r="X52" s="848">
        <v>5.6249999999999998E-3</v>
      </c>
      <c r="Y52" s="849">
        <v>0</v>
      </c>
      <c r="Z52" s="850">
        <v>5.8204047217537891</v>
      </c>
      <c r="AD52" s="952" t="s">
        <v>67</v>
      </c>
      <c r="AE52" s="947">
        <v>4225</v>
      </c>
      <c r="AF52" s="923">
        <v>2817.5599355037407</v>
      </c>
      <c r="AG52" s="923">
        <v>65.083313254933572</v>
      </c>
      <c r="AH52" s="948">
        <v>6.241E-2</v>
      </c>
      <c r="AI52" s="937">
        <v>179.90576515502886</v>
      </c>
      <c r="AJ52" s="937">
        <v>62.993160000000003</v>
      </c>
      <c r="AK52" s="792">
        <v>5.5399999999999998E-2</v>
      </c>
      <c r="AL52" s="923">
        <v>3.489821064</v>
      </c>
      <c r="AM52" s="923">
        <v>9.3792930898320002</v>
      </c>
      <c r="AN52" s="937">
        <v>75.862274153832004</v>
      </c>
      <c r="AO52" s="937">
        <v>255.76803930886086</v>
      </c>
      <c r="AP52" s="792">
        <v>0.78</v>
      </c>
      <c r="AQ52" s="937">
        <v>37.432390719596775</v>
      </c>
      <c r="AR52" s="886">
        <v>0</v>
      </c>
      <c r="AS52" s="923">
        <v>5.716678296246049</v>
      </c>
      <c r="AT52" s="923">
        <v>39.353944958698989</v>
      </c>
      <c r="AU52" s="949">
        <v>4.8250080000000004</v>
      </c>
      <c r="AV52" s="944">
        <v>0.11519703495348303</v>
      </c>
      <c r="AW52" s="923">
        <v>0.5558266152268353</v>
      </c>
      <c r="AX52" s="23">
        <v>0</v>
      </c>
      <c r="AY52" s="937">
        <v>82.167170293522588</v>
      </c>
      <c r="AZ52" s="923" t="s">
        <v>63</v>
      </c>
      <c r="BA52" s="950">
        <v>82.167170293522588</v>
      </c>
      <c r="BB52" s="951">
        <v>255.76803930886086</v>
      </c>
      <c r="BL52" s="887"/>
      <c r="BN52" s="945"/>
    </row>
    <row r="53" spans="3:66">
      <c r="C53" s="841" t="s">
        <v>238</v>
      </c>
      <c r="D53" s="842" t="s">
        <v>68</v>
      </c>
      <c r="E53" s="842">
        <v>6130</v>
      </c>
      <c r="F53" s="830">
        <v>877.56845866935487</v>
      </c>
      <c r="G53" s="830">
        <v>2025</v>
      </c>
      <c r="H53" s="830">
        <v>5</v>
      </c>
      <c r="I53" s="830">
        <v>2030</v>
      </c>
      <c r="J53" s="830">
        <v>40</v>
      </c>
      <c r="K53" s="843">
        <v>2817.5599355037407</v>
      </c>
      <c r="L53" s="843">
        <v>4.8250080000000004</v>
      </c>
      <c r="M53" s="844">
        <v>0</v>
      </c>
      <c r="N53" s="844">
        <v>1</v>
      </c>
      <c r="O53" s="845">
        <v>62.993160000000003</v>
      </c>
      <c r="P53" s="844">
        <v>0</v>
      </c>
      <c r="Q53" s="845">
        <v>65.083313254933572</v>
      </c>
      <c r="R53" s="829">
        <v>6884.058</v>
      </c>
      <c r="S53" s="836">
        <v>0.52462655118063006</v>
      </c>
      <c r="T53" s="836">
        <v>2.5000000000000001E-2</v>
      </c>
      <c r="U53" s="846">
        <v>3.7999999999999999E-2</v>
      </c>
      <c r="V53" s="847">
        <v>323.39999999999998</v>
      </c>
      <c r="W53" s="848">
        <v>1.5039999999999999E-3</v>
      </c>
      <c r="X53" s="848">
        <v>5.6249999999999998E-3</v>
      </c>
      <c r="Y53" s="849">
        <v>0</v>
      </c>
      <c r="Z53" s="850">
        <v>5.8204047217537891</v>
      </c>
      <c r="AD53" s="952" t="s">
        <v>68</v>
      </c>
      <c r="AE53" s="947">
        <v>6130</v>
      </c>
      <c r="AF53" s="923">
        <v>2817.5599355037407</v>
      </c>
      <c r="AG53" s="923">
        <v>65.083313254933572</v>
      </c>
      <c r="AH53" s="948">
        <v>6.241E-2</v>
      </c>
      <c r="AI53" s="937">
        <v>179.90576515502886</v>
      </c>
      <c r="AJ53" s="937">
        <v>62.993160000000003</v>
      </c>
      <c r="AK53" s="792">
        <v>5.5399999999999998E-2</v>
      </c>
      <c r="AL53" s="923">
        <v>3.489821064</v>
      </c>
      <c r="AM53" s="923">
        <v>16.550355576614397</v>
      </c>
      <c r="AN53" s="937">
        <v>83.033336640614394</v>
      </c>
      <c r="AO53" s="937">
        <v>262.93910179564324</v>
      </c>
      <c r="AP53" s="792">
        <v>0.78</v>
      </c>
      <c r="AQ53" s="937">
        <v>38.481896410789602</v>
      </c>
      <c r="AR53" s="886">
        <v>0</v>
      </c>
      <c r="AS53" s="923">
        <v>4.944831658985902</v>
      </c>
      <c r="AT53" s="923">
        <v>34.040507940695171</v>
      </c>
      <c r="AU53" s="949">
        <v>4.8250080000000004</v>
      </c>
      <c r="AV53" s="944">
        <v>0.11519703495348303</v>
      </c>
      <c r="AW53" s="923">
        <v>0.5558266152268353</v>
      </c>
      <c r="AX53" s="23">
        <v>0</v>
      </c>
      <c r="AY53" s="937">
        <v>77.903238966711598</v>
      </c>
      <c r="AZ53" s="923" t="s">
        <v>63</v>
      </c>
      <c r="BA53" s="950">
        <v>77.903238966711598</v>
      </c>
      <c r="BB53" s="951">
        <v>262.93910179564324</v>
      </c>
      <c r="BL53" s="887"/>
      <c r="BN53" s="945"/>
    </row>
    <row r="54" spans="3:66">
      <c r="C54" s="826" t="s">
        <v>18</v>
      </c>
      <c r="D54" s="827" t="s">
        <v>85</v>
      </c>
      <c r="E54" s="827">
        <v>0</v>
      </c>
      <c r="F54" s="852">
        <v>20</v>
      </c>
      <c r="G54" s="853">
        <v>2025</v>
      </c>
      <c r="H54" s="854">
        <v>2.5</v>
      </c>
      <c r="I54" s="855">
        <v>2027</v>
      </c>
      <c r="J54" s="853">
        <v>30</v>
      </c>
      <c r="K54" s="856">
        <v>1917.8471266781141</v>
      </c>
      <c r="L54" s="856">
        <v>6.2364190903858878</v>
      </c>
      <c r="M54" s="857">
        <v>0.74</v>
      </c>
      <c r="N54" s="857">
        <v>0.91</v>
      </c>
      <c r="O54" s="858">
        <v>42.818296273768375</v>
      </c>
      <c r="P54" s="857">
        <v>0.03</v>
      </c>
      <c r="Q54" s="858">
        <v>14.594518044812999</v>
      </c>
      <c r="R54" s="852">
        <v>8295</v>
      </c>
      <c r="S54" s="859">
        <v>0.41134918383326097</v>
      </c>
      <c r="T54" s="859">
        <v>2.5000000000000001E-2</v>
      </c>
      <c r="U54" s="860">
        <v>0.05</v>
      </c>
      <c r="V54" s="861">
        <v>27.1</v>
      </c>
      <c r="W54" s="862">
        <v>1.5150000000000001E-3</v>
      </c>
      <c r="X54" s="862">
        <v>2.1309999999999999E-2</v>
      </c>
      <c r="Y54" s="863">
        <v>0</v>
      </c>
      <c r="Z54" s="696">
        <v>117</v>
      </c>
      <c r="AD54" s="946" t="s">
        <v>85</v>
      </c>
      <c r="AE54" s="947">
        <v>0</v>
      </c>
      <c r="AF54" s="923">
        <v>1917.8471266781141</v>
      </c>
      <c r="AG54" s="923">
        <v>14.594518044812999</v>
      </c>
      <c r="AH54" s="948">
        <v>6.8909999999999999E-2</v>
      </c>
      <c r="AI54" s="937">
        <v>133.16455373785689</v>
      </c>
      <c r="AJ54" s="937">
        <v>42.818296273768375</v>
      </c>
      <c r="AK54" s="792">
        <v>2.6162731357831728E-2</v>
      </c>
      <c r="AL54" s="923">
        <v>1.1202435826106494</v>
      </c>
      <c r="AM54" s="923">
        <v>0</v>
      </c>
      <c r="AN54" s="937">
        <v>43.938539856379023</v>
      </c>
      <c r="AO54" s="937">
        <v>177.10309359423593</v>
      </c>
      <c r="AP54" s="792">
        <v>0.33</v>
      </c>
      <c r="AQ54" s="937">
        <v>61.264388264229943</v>
      </c>
      <c r="AR54" s="886">
        <v>0</v>
      </c>
      <c r="AS54" s="923">
        <v>5.6147516544049472</v>
      </c>
      <c r="AT54" s="923">
        <v>46.574364973289036</v>
      </c>
      <c r="AU54" s="949">
        <v>6.2364190903858878</v>
      </c>
      <c r="AV54" s="944">
        <v>0.14389502246807465</v>
      </c>
      <c r="AW54" s="923">
        <v>0.89738966513140694</v>
      </c>
      <c r="AX54" s="23">
        <v>0</v>
      </c>
      <c r="AY54" s="937">
        <v>114.97256199303628</v>
      </c>
      <c r="AZ54" s="923" t="s">
        <v>63</v>
      </c>
      <c r="BA54" s="950">
        <v>114.97256199303628</v>
      </c>
      <c r="BB54" s="951">
        <v>177.10309359423593</v>
      </c>
      <c r="BL54" s="887"/>
      <c r="BN54" s="945"/>
    </row>
    <row r="55" spans="3:66">
      <c r="C55" s="826" t="s">
        <v>18</v>
      </c>
      <c r="D55" s="827" t="s">
        <v>86</v>
      </c>
      <c r="E55" s="827">
        <v>0</v>
      </c>
      <c r="F55" s="852">
        <v>50</v>
      </c>
      <c r="G55" s="853">
        <v>2025</v>
      </c>
      <c r="H55" s="854">
        <v>3.5</v>
      </c>
      <c r="I55" s="855">
        <v>2028</v>
      </c>
      <c r="J55" s="853">
        <v>40</v>
      </c>
      <c r="K55" s="856">
        <v>2351.517125048329</v>
      </c>
      <c r="L55" s="856">
        <v>6.6625874999999999</v>
      </c>
      <c r="M55" s="857">
        <v>0.87</v>
      </c>
      <c r="N55" s="857">
        <v>0.98</v>
      </c>
      <c r="O55" s="858">
        <v>12.41605</v>
      </c>
      <c r="P55" s="857">
        <v>0.03</v>
      </c>
      <c r="Q55" s="858">
        <v>32.458977529649992</v>
      </c>
      <c r="R55" s="852">
        <v>9447</v>
      </c>
      <c r="S55" s="859">
        <v>0.36118783528071347</v>
      </c>
      <c r="T55" s="859">
        <v>2.9000000000000001E-2</v>
      </c>
      <c r="U55" s="860">
        <v>3.9E-2</v>
      </c>
      <c r="V55" s="861">
        <v>27</v>
      </c>
      <c r="W55" s="862">
        <v>1.5039999999999999E-3</v>
      </c>
      <c r="X55" s="862">
        <v>7.9912500000000001E-3</v>
      </c>
      <c r="Y55" s="863">
        <v>0</v>
      </c>
      <c r="Z55" s="696">
        <v>117</v>
      </c>
      <c r="AD55" s="946" t="s">
        <v>86</v>
      </c>
      <c r="AE55" s="947">
        <v>0</v>
      </c>
      <c r="AF55" s="923">
        <v>2351.517125048329</v>
      </c>
      <c r="AG55" s="923">
        <v>32.458977529649992</v>
      </c>
      <c r="AH55" s="948">
        <v>6.1019999999999998E-2</v>
      </c>
      <c r="AI55" s="937">
        <v>145.47022177930828</v>
      </c>
      <c r="AJ55" s="937">
        <v>12.41605</v>
      </c>
      <c r="AK55" s="792">
        <v>2.6162731357831728E-2</v>
      </c>
      <c r="AL55" s="923">
        <v>0.32483778067540664</v>
      </c>
      <c r="AM55" s="923">
        <v>0</v>
      </c>
      <c r="AN55" s="937">
        <v>12.740887780675408</v>
      </c>
      <c r="AO55" s="937">
        <v>158.2111095599837</v>
      </c>
      <c r="AP55" s="792">
        <v>0.33</v>
      </c>
      <c r="AQ55" s="937">
        <v>54.729178621829149</v>
      </c>
      <c r="AR55" s="886">
        <v>0</v>
      </c>
      <c r="AS55" s="923">
        <v>5.6147516544049472</v>
      </c>
      <c r="AT55" s="923">
        <v>53.042558879163536</v>
      </c>
      <c r="AU55" s="949">
        <v>6.6625874999999999</v>
      </c>
      <c r="AV55" s="944">
        <v>0.14389502246807465</v>
      </c>
      <c r="AW55" s="923">
        <v>0.95871317800801326</v>
      </c>
      <c r="AX55" s="23">
        <v>0</v>
      </c>
      <c r="AY55" s="937">
        <v>115.3930381790007</v>
      </c>
      <c r="AZ55" s="923" t="s">
        <v>63</v>
      </c>
      <c r="BA55" s="950">
        <v>115.3930381790007</v>
      </c>
      <c r="BB55" s="951">
        <v>158.2111095599837</v>
      </c>
      <c r="BL55" s="887"/>
      <c r="BN55" s="945"/>
    </row>
    <row r="56" spans="3:66">
      <c r="C56" s="841" t="s">
        <v>234</v>
      </c>
      <c r="D56" s="842" t="s">
        <v>170</v>
      </c>
      <c r="E56" s="842">
        <v>19</v>
      </c>
      <c r="F56" s="830">
        <v>50</v>
      </c>
      <c r="G56" s="830">
        <v>2025</v>
      </c>
      <c r="H56" s="830">
        <v>3.5</v>
      </c>
      <c r="I56" s="830">
        <v>2028</v>
      </c>
      <c r="J56" s="830">
        <v>40</v>
      </c>
      <c r="K56" s="843">
        <v>2539.6384950521956</v>
      </c>
      <c r="L56" s="843">
        <v>6.6625874999999999</v>
      </c>
      <c r="M56" s="844">
        <v>0.87</v>
      </c>
      <c r="N56" s="844">
        <v>0.98</v>
      </c>
      <c r="O56" s="845">
        <v>12.41605</v>
      </c>
      <c r="P56" s="844">
        <v>0.03</v>
      </c>
      <c r="Q56" s="845">
        <v>32.458977529649992</v>
      </c>
      <c r="R56" s="829">
        <v>9409.2119999999995</v>
      </c>
      <c r="S56" s="836">
        <v>0.36118783528071347</v>
      </c>
      <c r="T56" s="836">
        <v>2.9000000000000001E-2</v>
      </c>
      <c r="U56" s="846">
        <v>3.9E-2</v>
      </c>
      <c r="V56" s="847">
        <v>27</v>
      </c>
      <c r="W56" s="848">
        <v>1.5039999999999999E-3</v>
      </c>
      <c r="X56" s="848">
        <v>7.9912500000000001E-3</v>
      </c>
      <c r="Y56" s="849">
        <v>0</v>
      </c>
      <c r="Z56" s="850">
        <v>117</v>
      </c>
      <c r="AD56" s="952" t="s">
        <v>170</v>
      </c>
      <c r="AE56" s="947">
        <v>19</v>
      </c>
      <c r="AF56" s="923">
        <v>2539.6384950521956</v>
      </c>
      <c r="AG56" s="923">
        <v>32.458977529649992</v>
      </c>
      <c r="AH56" s="948">
        <v>6.1019999999999998E-2</v>
      </c>
      <c r="AI56" s="937">
        <v>156.94938777694421</v>
      </c>
      <c r="AJ56" s="937">
        <v>12.41605</v>
      </c>
      <c r="AK56" s="792">
        <v>2.6162731357831728E-2</v>
      </c>
      <c r="AL56" s="923">
        <v>0.32483778067540664</v>
      </c>
      <c r="AM56" s="923">
        <v>0</v>
      </c>
      <c r="AN56" s="937">
        <v>12.740887780675408</v>
      </c>
      <c r="AO56" s="937">
        <v>169.6902755576196</v>
      </c>
      <c r="AP56" s="792">
        <v>0.33</v>
      </c>
      <c r="AQ56" s="937">
        <v>58.700109159270653</v>
      </c>
      <c r="AR56" s="886">
        <v>0</v>
      </c>
      <c r="AS56" s="923">
        <v>5.6147516544049472</v>
      </c>
      <c r="AT56" s="923">
        <v>52.830388643646884</v>
      </c>
      <c r="AU56" s="949">
        <v>6.6625874999999999</v>
      </c>
      <c r="AV56" s="944">
        <v>0.14389502246807465</v>
      </c>
      <c r="AW56" s="923">
        <v>0.95871317800801326</v>
      </c>
      <c r="AX56" s="23">
        <v>0</v>
      </c>
      <c r="AY56" s="937">
        <v>119.15179848092555</v>
      </c>
      <c r="AZ56" s="923" t="s">
        <v>63</v>
      </c>
      <c r="BA56" s="950">
        <v>119.15179848092555</v>
      </c>
      <c r="BB56" s="951">
        <v>169.6902755576196</v>
      </c>
      <c r="BL56" s="887"/>
      <c r="BN56" s="945"/>
    </row>
    <row r="57" spans="3:66">
      <c r="C57" s="841" t="s">
        <v>235</v>
      </c>
      <c r="D57" s="842" t="s">
        <v>171</v>
      </c>
      <c r="E57" s="842">
        <v>497</v>
      </c>
      <c r="F57" s="830">
        <v>50</v>
      </c>
      <c r="G57" s="830">
        <v>2025</v>
      </c>
      <c r="H57" s="830">
        <v>3.5</v>
      </c>
      <c r="I57" s="830">
        <v>2028</v>
      </c>
      <c r="J57" s="830">
        <v>40</v>
      </c>
      <c r="K57" s="843">
        <v>2680.7295225550947</v>
      </c>
      <c r="L57" s="843">
        <v>6.6625874999999999</v>
      </c>
      <c r="M57" s="844">
        <v>0.87</v>
      </c>
      <c r="N57" s="844">
        <v>0.98</v>
      </c>
      <c r="O57" s="845">
        <v>12.41605</v>
      </c>
      <c r="P57" s="844">
        <v>0.03</v>
      </c>
      <c r="Q57" s="845">
        <v>32.458977529649992</v>
      </c>
      <c r="R57" s="829">
        <v>9484.7880000000005</v>
      </c>
      <c r="S57" s="836">
        <v>0.36118783528071347</v>
      </c>
      <c r="T57" s="836">
        <v>2.9000000000000001E-2</v>
      </c>
      <c r="U57" s="846">
        <v>3.9E-2</v>
      </c>
      <c r="V57" s="847">
        <v>27</v>
      </c>
      <c r="W57" s="848">
        <v>1.5039999999999999E-3</v>
      </c>
      <c r="X57" s="848">
        <v>7.9912500000000001E-3</v>
      </c>
      <c r="Y57" s="849">
        <v>0</v>
      </c>
      <c r="Z57" s="850">
        <v>117</v>
      </c>
      <c r="AD57" s="952" t="s">
        <v>171</v>
      </c>
      <c r="AE57" s="947">
        <v>497</v>
      </c>
      <c r="AF57" s="923">
        <v>2680.7295225550947</v>
      </c>
      <c r="AG57" s="923">
        <v>32.458977529649992</v>
      </c>
      <c r="AH57" s="948">
        <v>6.1019999999999998E-2</v>
      </c>
      <c r="AI57" s="937">
        <v>165.55876227517112</v>
      </c>
      <c r="AJ57" s="937">
        <v>12.41605</v>
      </c>
      <c r="AK57" s="792">
        <v>2.6162731357831728E-2</v>
      </c>
      <c r="AL57" s="923">
        <v>0.32483778067540664</v>
      </c>
      <c r="AM57" s="923">
        <v>0</v>
      </c>
      <c r="AN57" s="937">
        <v>12.740887780675408</v>
      </c>
      <c r="AO57" s="937">
        <v>178.29965005584654</v>
      </c>
      <c r="AP57" s="792">
        <v>0.33</v>
      </c>
      <c r="AQ57" s="937">
        <v>61.678307062351777</v>
      </c>
      <c r="AR57" s="886">
        <v>0</v>
      </c>
      <c r="AS57" s="923">
        <v>5.6147516544049472</v>
      </c>
      <c r="AT57" s="923">
        <v>53.254729114680202</v>
      </c>
      <c r="AU57" s="949">
        <v>6.6625874999999999</v>
      </c>
      <c r="AV57" s="944">
        <v>0.14389502246807465</v>
      </c>
      <c r="AW57" s="923">
        <v>0.95871317800801326</v>
      </c>
      <c r="AX57" s="23">
        <v>0</v>
      </c>
      <c r="AY57" s="937">
        <v>122.55433685503999</v>
      </c>
      <c r="AZ57" s="923" t="s">
        <v>63</v>
      </c>
      <c r="BA57" s="950">
        <v>122.55433685503999</v>
      </c>
      <c r="BB57" s="951">
        <v>178.29965005584654</v>
      </c>
      <c r="BL57" s="887"/>
      <c r="BN57" s="945"/>
    </row>
    <row r="58" spans="3:66">
      <c r="C58" s="841" t="s">
        <v>236</v>
      </c>
      <c r="D58" s="842" t="s">
        <v>172</v>
      </c>
      <c r="E58" s="842">
        <v>2353</v>
      </c>
      <c r="F58" s="830">
        <v>50</v>
      </c>
      <c r="G58" s="830">
        <v>2025</v>
      </c>
      <c r="H58" s="830">
        <v>3.5</v>
      </c>
      <c r="I58" s="830">
        <v>2028</v>
      </c>
      <c r="J58" s="830">
        <v>40</v>
      </c>
      <c r="K58" s="843">
        <v>2422.0626387997791</v>
      </c>
      <c r="L58" s="843">
        <v>6.6625874999999999</v>
      </c>
      <c r="M58" s="844">
        <v>0.87</v>
      </c>
      <c r="N58" s="844">
        <v>0.98</v>
      </c>
      <c r="O58" s="845">
        <v>12.41605</v>
      </c>
      <c r="P58" s="844">
        <v>0.03</v>
      </c>
      <c r="Q58" s="845">
        <v>32.458977529649992</v>
      </c>
      <c r="R58" s="829">
        <v>9352.5300000000007</v>
      </c>
      <c r="S58" s="836">
        <v>0.36118783528071347</v>
      </c>
      <c r="T58" s="836">
        <v>2.9000000000000001E-2</v>
      </c>
      <c r="U58" s="846">
        <v>3.9E-2</v>
      </c>
      <c r="V58" s="847">
        <v>27</v>
      </c>
      <c r="W58" s="848">
        <v>1.5039999999999999E-3</v>
      </c>
      <c r="X58" s="848">
        <v>7.9912500000000001E-3</v>
      </c>
      <c r="Y58" s="849">
        <v>0</v>
      </c>
      <c r="Z58" s="850">
        <v>117</v>
      </c>
      <c r="AD58" s="952" t="s">
        <v>172</v>
      </c>
      <c r="AE58" s="947">
        <v>2353</v>
      </c>
      <c r="AF58" s="923">
        <v>2422.0626387997791</v>
      </c>
      <c r="AG58" s="923">
        <v>32.458977529649992</v>
      </c>
      <c r="AH58" s="948">
        <v>6.1019999999999998E-2</v>
      </c>
      <c r="AI58" s="937">
        <v>149.77490902842175</v>
      </c>
      <c r="AJ58" s="937">
        <v>12.41605</v>
      </c>
      <c r="AK58" s="792">
        <v>2.6162731357831728E-2</v>
      </c>
      <c r="AL58" s="923">
        <v>0.32483778067540664</v>
      </c>
      <c r="AM58" s="923">
        <v>0</v>
      </c>
      <c r="AN58" s="937">
        <v>12.740887780675408</v>
      </c>
      <c r="AO58" s="937">
        <v>162.51579680909714</v>
      </c>
      <c r="AP58" s="792">
        <v>0.33</v>
      </c>
      <c r="AQ58" s="937">
        <v>56.218277573369704</v>
      </c>
      <c r="AR58" s="886">
        <v>0</v>
      </c>
      <c r="AS58" s="923">
        <v>5.6147516544049472</v>
      </c>
      <c r="AT58" s="923">
        <v>52.512133290371899</v>
      </c>
      <c r="AU58" s="949">
        <v>6.6625874999999999</v>
      </c>
      <c r="AV58" s="944">
        <v>0.14389502246807465</v>
      </c>
      <c r="AW58" s="923">
        <v>0.95871317800801326</v>
      </c>
      <c r="AX58" s="23">
        <v>0</v>
      </c>
      <c r="AY58" s="937">
        <v>116.35171154174962</v>
      </c>
      <c r="AZ58" s="923" t="s">
        <v>63</v>
      </c>
      <c r="BA58" s="950">
        <v>116.35171154174962</v>
      </c>
      <c r="BB58" s="951">
        <v>162.51579680909714</v>
      </c>
      <c r="BL58" s="887"/>
      <c r="BN58" s="945"/>
    </row>
    <row r="59" spans="3:66">
      <c r="C59" s="841" t="s">
        <v>237</v>
      </c>
      <c r="D59" s="842" t="s">
        <v>87</v>
      </c>
      <c r="E59" s="842">
        <v>2814</v>
      </c>
      <c r="F59" s="829">
        <v>50</v>
      </c>
      <c r="G59" s="830">
        <v>2025</v>
      </c>
      <c r="H59" s="830">
        <v>3.5</v>
      </c>
      <c r="I59" s="830">
        <v>2028</v>
      </c>
      <c r="J59" s="830">
        <v>40</v>
      </c>
      <c r="K59" s="843">
        <v>2375.0322962988125</v>
      </c>
      <c r="L59" s="843">
        <v>6.6625874999999999</v>
      </c>
      <c r="M59" s="844">
        <v>0.87</v>
      </c>
      <c r="N59" s="844">
        <v>0.98</v>
      </c>
      <c r="O59" s="845">
        <v>12.41605</v>
      </c>
      <c r="P59" s="844">
        <v>0.03</v>
      </c>
      <c r="Q59" s="845">
        <v>32.458977529649992</v>
      </c>
      <c r="R59" s="829">
        <v>9390.3179999999993</v>
      </c>
      <c r="S59" s="836">
        <v>0.36118783528071347</v>
      </c>
      <c r="T59" s="836">
        <v>2.9000000000000001E-2</v>
      </c>
      <c r="U59" s="846">
        <v>3.9E-2</v>
      </c>
      <c r="V59" s="847">
        <v>27</v>
      </c>
      <c r="W59" s="848">
        <v>1.5039999999999999E-3</v>
      </c>
      <c r="X59" s="848">
        <v>7.9912500000000001E-3</v>
      </c>
      <c r="Y59" s="849">
        <v>0</v>
      </c>
      <c r="Z59" s="850">
        <v>117</v>
      </c>
      <c r="AD59" s="952" t="s">
        <v>87</v>
      </c>
      <c r="AE59" s="947">
        <v>2814</v>
      </c>
      <c r="AF59" s="923">
        <v>2375.0322962988125</v>
      </c>
      <c r="AG59" s="923">
        <v>32.458977529649992</v>
      </c>
      <c r="AH59" s="948">
        <v>6.1019999999999998E-2</v>
      </c>
      <c r="AI59" s="937">
        <v>146.90511752901278</v>
      </c>
      <c r="AJ59" s="937">
        <v>12.41605</v>
      </c>
      <c r="AK59" s="792">
        <v>2.6162731357831728E-2</v>
      </c>
      <c r="AL59" s="923">
        <v>0.32483778067540664</v>
      </c>
      <c r="AM59" s="923">
        <v>0</v>
      </c>
      <c r="AN59" s="937">
        <v>12.740887780675408</v>
      </c>
      <c r="AO59" s="937">
        <v>159.64600530968818</v>
      </c>
      <c r="AP59" s="792">
        <v>0.33</v>
      </c>
      <c r="AQ59" s="937">
        <v>55.225544939009332</v>
      </c>
      <c r="AR59" s="886">
        <v>0</v>
      </c>
      <c r="AS59" s="923">
        <v>5.6147516544049472</v>
      </c>
      <c r="AT59" s="923">
        <v>52.724303525888551</v>
      </c>
      <c r="AU59" s="949">
        <v>6.6625874999999999</v>
      </c>
      <c r="AV59" s="944">
        <v>0.14389502246807465</v>
      </c>
      <c r="AW59" s="923">
        <v>0.95871317800801326</v>
      </c>
      <c r="AX59" s="23">
        <v>0</v>
      </c>
      <c r="AY59" s="937">
        <v>115.5711491429059</v>
      </c>
      <c r="AZ59" s="923" t="s">
        <v>63</v>
      </c>
      <c r="BA59" s="950">
        <v>115.5711491429059</v>
      </c>
      <c r="BB59" s="951">
        <v>159.64600530968818</v>
      </c>
      <c r="BL59" s="887"/>
      <c r="BN59" s="945"/>
    </row>
    <row r="60" spans="3:66">
      <c r="C60" s="841" t="s">
        <v>61</v>
      </c>
      <c r="D60" s="842" t="s">
        <v>88</v>
      </c>
      <c r="E60" s="842">
        <v>4225</v>
      </c>
      <c r="F60" s="829">
        <v>50</v>
      </c>
      <c r="G60" s="830">
        <v>2025</v>
      </c>
      <c r="H60" s="830">
        <v>3.5</v>
      </c>
      <c r="I60" s="830">
        <v>2028</v>
      </c>
      <c r="J60" s="830">
        <v>40</v>
      </c>
      <c r="K60" s="843">
        <v>2351.517125048329</v>
      </c>
      <c r="L60" s="843">
        <v>6.6625874999999999</v>
      </c>
      <c r="M60" s="844">
        <v>0.87</v>
      </c>
      <c r="N60" s="844">
        <v>0.98</v>
      </c>
      <c r="O60" s="845">
        <v>12.41605</v>
      </c>
      <c r="P60" s="844">
        <v>0.03</v>
      </c>
      <c r="Q60" s="845">
        <v>32.458977529649992</v>
      </c>
      <c r="R60" s="829">
        <v>9399.7649999999994</v>
      </c>
      <c r="S60" s="836">
        <v>0.36118783528071347</v>
      </c>
      <c r="T60" s="836">
        <v>2.9000000000000001E-2</v>
      </c>
      <c r="U60" s="846">
        <v>3.9E-2</v>
      </c>
      <c r="V60" s="847">
        <v>27</v>
      </c>
      <c r="W60" s="848">
        <v>1.5039999999999999E-3</v>
      </c>
      <c r="X60" s="848">
        <v>7.9912500000000001E-3</v>
      </c>
      <c r="Y60" s="849">
        <v>0</v>
      </c>
      <c r="Z60" s="850">
        <v>117</v>
      </c>
      <c r="AD60" s="952" t="s">
        <v>88</v>
      </c>
      <c r="AE60" s="947">
        <v>4225</v>
      </c>
      <c r="AF60" s="923">
        <v>2351.517125048329</v>
      </c>
      <c r="AG60" s="923">
        <v>32.458977529649992</v>
      </c>
      <c r="AH60" s="948">
        <v>6.1019999999999998E-2</v>
      </c>
      <c r="AI60" s="937">
        <v>145.47022177930828</v>
      </c>
      <c r="AJ60" s="937">
        <v>12.41605</v>
      </c>
      <c r="AK60" s="792">
        <v>2.6162731357831728E-2</v>
      </c>
      <c r="AL60" s="923">
        <v>0.32483778067540664</v>
      </c>
      <c r="AM60" s="923">
        <v>0</v>
      </c>
      <c r="AN60" s="937">
        <v>12.740887780675408</v>
      </c>
      <c r="AO60" s="937">
        <v>158.2111095599837</v>
      </c>
      <c r="AP60" s="792">
        <v>0.33</v>
      </c>
      <c r="AQ60" s="937">
        <v>54.729178621829149</v>
      </c>
      <c r="AR60" s="886">
        <v>0</v>
      </c>
      <c r="AS60" s="923">
        <v>5.6147516544049472</v>
      </c>
      <c r="AT60" s="923">
        <v>52.777346084767714</v>
      </c>
      <c r="AU60" s="949">
        <v>6.6625874999999999</v>
      </c>
      <c r="AV60" s="944">
        <v>0.14389502246807465</v>
      </c>
      <c r="AW60" s="923">
        <v>0.95871317800801326</v>
      </c>
      <c r="AX60" s="23">
        <v>0</v>
      </c>
      <c r="AY60" s="937">
        <v>115.12782538460488</v>
      </c>
      <c r="AZ60" s="923" t="s">
        <v>63</v>
      </c>
      <c r="BA60" s="950">
        <v>115.12782538460488</v>
      </c>
      <c r="BB60" s="951">
        <v>158.2111095599837</v>
      </c>
      <c r="BL60" s="887"/>
      <c r="BN60" s="945"/>
    </row>
    <row r="61" spans="3:66">
      <c r="C61" s="841" t="s">
        <v>238</v>
      </c>
      <c r="D61" s="842" t="s">
        <v>89</v>
      </c>
      <c r="E61" s="842">
        <v>6130</v>
      </c>
      <c r="F61" s="829">
        <v>50</v>
      </c>
      <c r="G61" s="830">
        <v>2025</v>
      </c>
      <c r="H61" s="830">
        <v>3.5</v>
      </c>
      <c r="I61" s="830">
        <v>2028</v>
      </c>
      <c r="J61" s="830">
        <v>40</v>
      </c>
      <c r="K61" s="843">
        <v>2328.0019537978455</v>
      </c>
      <c r="L61" s="843">
        <v>6.6625874999999999</v>
      </c>
      <c r="M61" s="844">
        <v>0.87</v>
      </c>
      <c r="N61" s="844">
        <v>0.98</v>
      </c>
      <c r="O61" s="845">
        <v>12.41605</v>
      </c>
      <c r="P61" s="844">
        <v>0.03</v>
      </c>
      <c r="Q61" s="845">
        <v>32.458977529649992</v>
      </c>
      <c r="R61" s="829">
        <v>9333.6360000000004</v>
      </c>
      <c r="S61" s="836">
        <v>0.36118783528071347</v>
      </c>
      <c r="T61" s="836">
        <v>2.9000000000000001E-2</v>
      </c>
      <c r="U61" s="846">
        <v>3.9E-2</v>
      </c>
      <c r="V61" s="847">
        <v>27</v>
      </c>
      <c r="W61" s="848">
        <v>1.5039999999999999E-3</v>
      </c>
      <c r="X61" s="848">
        <v>7.9912500000000001E-3</v>
      </c>
      <c r="Y61" s="849">
        <v>0</v>
      </c>
      <c r="Z61" s="850">
        <v>117</v>
      </c>
      <c r="AD61" s="952" t="s">
        <v>89</v>
      </c>
      <c r="AE61" s="947">
        <v>6130</v>
      </c>
      <c r="AF61" s="923">
        <v>2328.0019537978455</v>
      </c>
      <c r="AG61" s="923">
        <v>32.458977529649992</v>
      </c>
      <c r="AH61" s="948">
        <v>6.1019999999999998E-2</v>
      </c>
      <c r="AI61" s="937">
        <v>144.03532602960377</v>
      </c>
      <c r="AJ61" s="937">
        <v>12.41605</v>
      </c>
      <c r="AK61" s="792">
        <v>2.6162731357831728E-2</v>
      </c>
      <c r="AL61" s="923">
        <v>0.32483778067540664</v>
      </c>
      <c r="AM61" s="923">
        <v>0</v>
      </c>
      <c r="AN61" s="937">
        <v>12.740887780675408</v>
      </c>
      <c r="AO61" s="937">
        <v>156.77621381027916</v>
      </c>
      <c r="AP61" s="792">
        <v>0.33</v>
      </c>
      <c r="AQ61" s="937">
        <v>54.232812304648938</v>
      </c>
      <c r="AR61" s="886">
        <v>0</v>
      </c>
      <c r="AS61" s="923">
        <v>5.6147516544049472</v>
      </c>
      <c r="AT61" s="923">
        <v>52.406048172613573</v>
      </c>
      <c r="AU61" s="949">
        <v>6.6625874999999999</v>
      </c>
      <c r="AV61" s="944">
        <v>0.14389502246807465</v>
      </c>
      <c r="AW61" s="923">
        <v>0.95871317800801326</v>
      </c>
      <c r="AX61" s="23">
        <v>0</v>
      </c>
      <c r="AY61" s="937">
        <v>114.26016115527052</v>
      </c>
      <c r="AZ61" s="923" t="s">
        <v>63</v>
      </c>
      <c r="BA61" s="950">
        <v>114.26016115527052</v>
      </c>
      <c r="BB61" s="951">
        <v>156.77621381027916</v>
      </c>
      <c r="BL61" s="887"/>
      <c r="BN61" s="945"/>
    </row>
    <row r="62" spans="3:66">
      <c r="C62" s="826" t="s">
        <v>18</v>
      </c>
      <c r="D62" s="827" t="s">
        <v>90</v>
      </c>
      <c r="E62" s="827">
        <v>0</v>
      </c>
      <c r="F62" s="852">
        <v>211</v>
      </c>
      <c r="G62" s="853">
        <v>2025</v>
      </c>
      <c r="H62" s="854">
        <v>3.5</v>
      </c>
      <c r="I62" s="855">
        <v>2028</v>
      </c>
      <c r="J62" s="853">
        <v>40</v>
      </c>
      <c r="K62" s="856">
        <v>1610.416817617818</v>
      </c>
      <c r="L62" s="856">
        <v>5.3300700000000001</v>
      </c>
      <c r="M62" s="857">
        <v>0.87</v>
      </c>
      <c r="N62" s="857">
        <v>0.98</v>
      </c>
      <c r="O62" s="858">
        <v>9.9328400000000006</v>
      </c>
      <c r="P62" s="857">
        <v>0.03</v>
      </c>
      <c r="Q62" s="858">
        <v>32.458977529649992</v>
      </c>
      <c r="R62" s="852">
        <v>9447</v>
      </c>
      <c r="S62" s="859">
        <v>0.36118783528071347</v>
      </c>
      <c r="T62" s="859">
        <v>2.9000000000000001E-2</v>
      </c>
      <c r="U62" s="860">
        <v>3.9E-2</v>
      </c>
      <c r="V62" s="861">
        <v>27</v>
      </c>
      <c r="W62" s="862">
        <v>1.5039999999999999E-3</v>
      </c>
      <c r="X62" s="862">
        <v>7.9912500000000001E-3</v>
      </c>
      <c r="Y62" s="863">
        <v>0</v>
      </c>
      <c r="Z62" s="696">
        <v>117</v>
      </c>
      <c r="AD62" s="946" t="s">
        <v>90</v>
      </c>
      <c r="AE62" s="947">
        <v>0</v>
      </c>
      <c r="AF62" s="923">
        <v>1610.416817617818</v>
      </c>
      <c r="AG62" s="923">
        <v>32.458977529649992</v>
      </c>
      <c r="AH62" s="948">
        <v>6.105E-2</v>
      </c>
      <c r="AI62" s="937">
        <v>100.29756729375292</v>
      </c>
      <c r="AJ62" s="937">
        <v>9.9328400000000006</v>
      </c>
      <c r="AK62" s="792">
        <v>2.6162731357831728E-2</v>
      </c>
      <c r="AL62" s="923">
        <v>0.25987022454032532</v>
      </c>
      <c r="AM62" s="923">
        <v>0</v>
      </c>
      <c r="AN62" s="937">
        <v>10.192710224540326</v>
      </c>
      <c r="AO62" s="937">
        <v>110.49027751829324</v>
      </c>
      <c r="AP62" s="792">
        <v>0.33</v>
      </c>
      <c r="AQ62" s="937">
        <v>38.221349632729087</v>
      </c>
      <c r="AR62" s="886">
        <v>0</v>
      </c>
      <c r="AS62" s="923">
        <v>5.6147516544049472</v>
      </c>
      <c r="AT62" s="923">
        <v>53.042558879163536</v>
      </c>
      <c r="AU62" s="949">
        <v>5.3300700000000001</v>
      </c>
      <c r="AV62" s="944">
        <v>0.14389502246807465</v>
      </c>
      <c r="AW62" s="923">
        <v>0.7669705424064106</v>
      </c>
      <c r="AX62" s="23">
        <v>0</v>
      </c>
      <c r="AY62" s="937">
        <v>97.360949054299041</v>
      </c>
      <c r="AZ62" s="923" t="s">
        <v>63</v>
      </c>
      <c r="BA62" s="950">
        <v>97.360949054299041</v>
      </c>
      <c r="BB62" s="951">
        <v>110.49027751829324</v>
      </c>
      <c r="BL62" s="887"/>
      <c r="BN62" s="945"/>
    </row>
    <row r="63" spans="3:66">
      <c r="C63" s="841" t="s">
        <v>234</v>
      </c>
      <c r="D63" s="842" t="s">
        <v>170</v>
      </c>
      <c r="E63" s="842">
        <v>19</v>
      </c>
      <c r="F63" s="830">
        <v>211</v>
      </c>
      <c r="G63" s="830">
        <v>2025</v>
      </c>
      <c r="H63" s="830">
        <v>3.5</v>
      </c>
      <c r="I63" s="830">
        <v>2028</v>
      </c>
      <c r="J63" s="830">
        <v>40</v>
      </c>
      <c r="K63" s="843">
        <v>1739.2501630272436</v>
      </c>
      <c r="L63" s="843">
        <v>5.3300700000000001</v>
      </c>
      <c r="M63" s="844">
        <v>0.87</v>
      </c>
      <c r="N63" s="844">
        <v>0.98</v>
      </c>
      <c r="O63" s="845">
        <v>9.9328400000000006</v>
      </c>
      <c r="P63" s="844">
        <v>0.03</v>
      </c>
      <c r="Q63" s="845">
        <v>32.458977529649992</v>
      </c>
      <c r="R63" s="829">
        <v>9409.2119999999995</v>
      </c>
      <c r="S63" s="836">
        <v>0.36118783528071347</v>
      </c>
      <c r="T63" s="836">
        <v>2.9000000000000001E-2</v>
      </c>
      <c r="U63" s="846">
        <v>3.9E-2</v>
      </c>
      <c r="V63" s="847">
        <v>27</v>
      </c>
      <c r="W63" s="848">
        <v>1.5039999999999999E-3</v>
      </c>
      <c r="X63" s="848">
        <v>7.9912500000000001E-3</v>
      </c>
      <c r="Y63" s="849">
        <v>0</v>
      </c>
      <c r="Z63" s="850">
        <v>117</v>
      </c>
      <c r="AD63" s="952" t="s">
        <v>170</v>
      </c>
      <c r="AE63" s="947">
        <v>19</v>
      </c>
      <c r="AF63" s="923">
        <v>1739.2501630272436</v>
      </c>
      <c r="AG63" s="923">
        <v>32.458977529649992</v>
      </c>
      <c r="AH63" s="948">
        <v>6.105E-2</v>
      </c>
      <c r="AI63" s="937">
        <v>108.16284303099835</v>
      </c>
      <c r="AJ63" s="937">
        <v>9.9328400000000006</v>
      </c>
      <c r="AK63" s="792">
        <v>2.6162731357831728E-2</v>
      </c>
      <c r="AL63" s="923">
        <v>0.25987022454032532</v>
      </c>
      <c r="AM63" s="923">
        <v>0</v>
      </c>
      <c r="AN63" s="937">
        <v>10.192710224540326</v>
      </c>
      <c r="AO63" s="937">
        <v>118.35555325553867</v>
      </c>
      <c r="AP63" s="792">
        <v>0.33</v>
      </c>
      <c r="AQ63" s="937">
        <v>40.942145169343661</v>
      </c>
      <c r="AR63" s="886">
        <v>0</v>
      </c>
      <c r="AS63" s="923">
        <v>5.6147516544049472</v>
      </c>
      <c r="AT63" s="923">
        <v>52.830388643646884</v>
      </c>
      <c r="AU63" s="949">
        <v>5.3300700000000001</v>
      </c>
      <c r="AV63" s="944">
        <v>0.14389502246807465</v>
      </c>
      <c r="AW63" s="923">
        <v>0.7669705424064106</v>
      </c>
      <c r="AX63" s="23">
        <v>0</v>
      </c>
      <c r="AY63" s="937">
        <v>99.869574355396963</v>
      </c>
      <c r="AZ63" s="923" t="s">
        <v>63</v>
      </c>
      <c r="BA63" s="950">
        <v>99.869574355396963</v>
      </c>
      <c r="BB63" s="951">
        <v>118.35555325553867</v>
      </c>
      <c r="BL63" s="887"/>
      <c r="BN63" s="945"/>
    </row>
    <row r="64" spans="3:66">
      <c r="C64" s="841" t="s">
        <v>235</v>
      </c>
      <c r="D64" s="842" t="s">
        <v>171</v>
      </c>
      <c r="E64" s="842">
        <v>497</v>
      </c>
      <c r="F64" s="830">
        <v>211</v>
      </c>
      <c r="G64" s="830">
        <v>2025</v>
      </c>
      <c r="H64" s="830">
        <v>3.5</v>
      </c>
      <c r="I64" s="830">
        <v>2028</v>
      </c>
      <c r="J64" s="830">
        <v>40</v>
      </c>
      <c r="K64" s="843">
        <v>1835.8751720843122</v>
      </c>
      <c r="L64" s="843">
        <v>5.3300700000000001</v>
      </c>
      <c r="M64" s="844">
        <v>0.87</v>
      </c>
      <c r="N64" s="844">
        <v>0.98</v>
      </c>
      <c r="O64" s="845">
        <v>9.9328400000000006</v>
      </c>
      <c r="P64" s="844">
        <v>0.03</v>
      </c>
      <c r="Q64" s="845">
        <v>32.458977529649992</v>
      </c>
      <c r="R64" s="829">
        <v>9484.7880000000005</v>
      </c>
      <c r="S64" s="836">
        <v>0.36118783528071347</v>
      </c>
      <c r="T64" s="836">
        <v>2.9000000000000001E-2</v>
      </c>
      <c r="U64" s="846">
        <v>3.9E-2</v>
      </c>
      <c r="V64" s="847">
        <v>27</v>
      </c>
      <c r="W64" s="848">
        <v>1.5039999999999999E-3</v>
      </c>
      <c r="X64" s="848">
        <v>7.9912500000000001E-3</v>
      </c>
      <c r="Y64" s="849">
        <v>0</v>
      </c>
      <c r="Z64" s="850">
        <v>117</v>
      </c>
      <c r="AD64" s="952" t="s">
        <v>171</v>
      </c>
      <c r="AE64" s="947">
        <v>497</v>
      </c>
      <c r="AF64" s="923">
        <v>1835.8751720843122</v>
      </c>
      <c r="AG64" s="923">
        <v>32.458977529649992</v>
      </c>
      <c r="AH64" s="948">
        <v>6.105E-2</v>
      </c>
      <c r="AI64" s="937">
        <v>114.06179983393238</v>
      </c>
      <c r="AJ64" s="937">
        <v>9.9328400000000006</v>
      </c>
      <c r="AK64" s="792">
        <v>2.6162731357831728E-2</v>
      </c>
      <c r="AL64" s="923">
        <v>0.25987022454032532</v>
      </c>
      <c r="AM64" s="923">
        <v>0</v>
      </c>
      <c r="AN64" s="937">
        <v>10.192710224540326</v>
      </c>
      <c r="AO64" s="937">
        <v>124.2545100584727</v>
      </c>
      <c r="AP64" s="792">
        <v>0.33</v>
      </c>
      <c r="AQ64" s="937">
        <v>42.982741821804588</v>
      </c>
      <c r="AR64" s="886">
        <v>0</v>
      </c>
      <c r="AS64" s="923">
        <v>5.6147516544049472</v>
      </c>
      <c r="AT64" s="923">
        <v>53.254729114680202</v>
      </c>
      <c r="AU64" s="949">
        <v>5.3300700000000001</v>
      </c>
      <c r="AV64" s="944">
        <v>0.14389502246807465</v>
      </c>
      <c r="AW64" s="923">
        <v>0.7669705424064106</v>
      </c>
      <c r="AX64" s="23">
        <v>0</v>
      </c>
      <c r="AY64" s="937">
        <v>102.3345114788912</v>
      </c>
      <c r="AZ64" s="923" t="s">
        <v>63</v>
      </c>
      <c r="BA64" s="950">
        <v>102.3345114788912</v>
      </c>
      <c r="BB64" s="951">
        <v>124.2545100584727</v>
      </c>
      <c r="BL64" s="887"/>
      <c r="BN64" s="945"/>
    </row>
    <row r="65" spans="3:66">
      <c r="C65" s="841" t="s">
        <v>236</v>
      </c>
      <c r="D65" s="842" t="s">
        <v>172</v>
      </c>
      <c r="E65" s="842">
        <v>2353</v>
      </c>
      <c r="F65" s="830">
        <v>211</v>
      </c>
      <c r="G65" s="830">
        <v>2025</v>
      </c>
      <c r="H65" s="830">
        <v>3.5</v>
      </c>
      <c r="I65" s="830">
        <v>2028</v>
      </c>
      <c r="J65" s="830">
        <v>40</v>
      </c>
      <c r="K65" s="843">
        <v>1658.7293221463526</v>
      </c>
      <c r="L65" s="843">
        <v>5.3300700000000001</v>
      </c>
      <c r="M65" s="844">
        <v>0.87</v>
      </c>
      <c r="N65" s="844">
        <v>0.98</v>
      </c>
      <c r="O65" s="845">
        <v>9.9328400000000006</v>
      </c>
      <c r="P65" s="844">
        <v>0.03</v>
      </c>
      <c r="Q65" s="845">
        <v>32.458977529649992</v>
      </c>
      <c r="R65" s="829">
        <v>9352.5300000000007</v>
      </c>
      <c r="S65" s="836">
        <v>0.36118783528071347</v>
      </c>
      <c r="T65" s="836">
        <v>2.9000000000000001E-2</v>
      </c>
      <c r="U65" s="846">
        <v>3.9E-2</v>
      </c>
      <c r="V65" s="847">
        <v>27</v>
      </c>
      <c r="W65" s="848">
        <v>1.5039999999999999E-3</v>
      </c>
      <c r="X65" s="848">
        <v>7.9912500000000001E-3</v>
      </c>
      <c r="Y65" s="849">
        <v>0</v>
      </c>
      <c r="Z65" s="850">
        <v>117</v>
      </c>
      <c r="AD65" s="952" t="s">
        <v>172</v>
      </c>
      <c r="AE65" s="947">
        <v>2353</v>
      </c>
      <c r="AF65" s="923">
        <v>1658.7293221463526</v>
      </c>
      <c r="AG65" s="923">
        <v>32.458977529649992</v>
      </c>
      <c r="AH65" s="948">
        <v>6.105E-2</v>
      </c>
      <c r="AI65" s="937">
        <v>103.24704569521995</v>
      </c>
      <c r="AJ65" s="937">
        <v>9.9328400000000006</v>
      </c>
      <c r="AK65" s="792">
        <v>2.6162731357831728E-2</v>
      </c>
      <c r="AL65" s="923">
        <v>0.25987022454032532</v>
      </c>
      <c r="AM65" s="923">
        <v>0</v>
      </c>
      <c r="AN65" s="937">
        <v>10.192710224540326</v>
      </c>
      <c r="AO65" s="937">
        <v>113.43975591976027</v>
      </c>
      <c r="AP65" s="792">
        <v>0.33</v>
      </c>
      <c r="AQ65" s="937">
        <v>39.241647958959554</v>
      </c>
      <c r="AR65" s="886">
        <v>0</v>
      </c>
      <c r="AS65" s="923">
        <v>5.6147516544049472</v>
      </c>
      <c r="AT65" s="923">
        <v>52.512133290371899</v>
      </c>
      <c r="AU65" s="949">
        <v>5.3300700000000001</v>
      </c>
      <c r="AV65" s="944">
        <v>0.14389502246807465</v>
      </c>
      <c r="AW65" s="923">
        <v>0.7669705424064106</v>
      </c>
      <c r="AX65" s="23">
        <v>0</v>
      </c>
      <c r="AY65" s="937">
        <v>97.850821791737872</v>
      </c>
      <c r="AZ65" s="923" t="s">
        <v>63</v>
      </c>
      <c r="BA65" s="950">
        <v>97.850821791737872</v>
      </c>
      <c r="BB65" s="951">
        <v>113.43975591976027</v>
      </c>
      <c r="BL65" s="887"/>
      <c r="BN65" s="945"/>
    </row>
    <row r="66" spans="3:66">
      <c r="C66" s="841" t="s">
        <v>237</v>
      </c>
      <c r="D66" s="842" t="s">
        <v>87</v>
      </c>
      <c r="E66" s="842">
        <v>2814</v>
      </c>
      <c r="F66" s="829">
        <v>211</v>
      </c>
      <c r="G66" s="830">
        <v>2025</v>
      </c>
      <c r="H66" s="830">
        <v>3.5</v>
      </c>
      <c r="I66" s="830">
        <v>2028</v>
      </c>
      <c r="J66" s="830">
        <v>40</v>
      </c>
      <c r="K66" s="843">
        <v>1626.5209857939963</v>
      </c>
      <c r="L66" s="843">
        <v>5.3300700000000001</v>
      </c>
      <c r="M66" s="844">
        <v>0.87</v>
      </c>
      <c r="N66" s="844">
        <v>0.98</v>
      </c>
      <c r="O66" s="845">
        <v>9.9328400000000006</v>
      </c>
      <c r="P66" s="844">
        <v>0.03</v>
      </c>
      <c r="Q66" s="845">
        <v>32.458977529649992</v>
      </c>
      <c r="R66" s="829">
        <v>9390.3179999999993</v>
      </c>
      <c r="S66" s="836">
        <v>0.36118783528071347</v>
      </c>
      <c r="T66" s="836">
        <v>2.9000000000000001E-2</v>
      </c>
      <c r="U66" s="846">
        <v>3.9E-2</v>
      </c>
      <c r="V66" s="847">
        <v>27</v>
      </c>
      <c r="W66" s="848">
        <v>1.5039999999999999E-3</v>
      </c>
      <c r="X66" s="848">
        <v>7.9912500000000001E-3</v>
      </c>
      <c r="Y66" s="849">
        <v>0</v>
      </c>
      <c r="Z66" s="850">
        <v>117</v>
      </c>
      <c r="AD66" s="952" t="s">
        <v>87</v>
      </c>
      <c r="AE66" s="947">
        <v>2814</v>
      </c>
      <c r="AF66" s="923">
        <v>1626.5209857939963</v>
      </c>
      <c r="AG66" s="923">
        <v>32.458977529649992</v>
      </c>
      <c r="AH66" s="948">
        <v>6.105E-2</v>
      </c>
      <c r="AI66" s="937">
        <v>101.28072676090861</v>
      </c>
      <c r="AJ66" s="937">
        <v>9.9328400000000006</v>
      </c>
      <c r="AK66" s="792">
        <v>2.6162731357831728E-2</v>
      </c>
      <c r="AL66" s="923">
        <v>0.25987022454032532</v>
      </c>
      <c r="AM66" s="923">
        <v>0</v>
      </c>
      <c r="AN66" s="937">
        <v>10.192710224540326</v>
      </c>
      <c r="AO66" s="937">
        <v>111.47343698544893</v>
      </c>
      <c r="AP66" s="792">
        <v>0.33</v>
      </c>
      <c r="AQ66" s="937">
        <v>38.561449074805907</v>
      </c>
      <c r="AR66" s="886">
        <v>0</v>
      </c>
      <c r="AS66" s="923">
        <v>5.6147516544049472</v>
      </c>
      <c r="AT66" s="923">
        <v>52.724303525888551</v>
      </c>
      <c r="AU66" s="949">
        <v>5.3300700000000001</v>
      </c>
      <c r="AV66" s="944">
        <v>0.14389502246807465</v>
      </c>
      <c r="AW66" s="923">
        <v>0.7669705424064106</v>
      </c>
      <c r="AX66" s="23">
        <v>0</v>
      </c>
      <c r="AY66" s="937">
        <v>97.382793143100869</v>
      </c>
      <c r="AZ66" s="923" t="s">
        <v>63</v>
      </c>
      <c r="BA66" s="950">
        <v>97.382793143100869</v>
      </c>
      <c r="BB66" s="951">
        <v>111.47343698544893</v>
      </c>
      <c r="BL66" s="887"/>
      <c r="BN66" s="945"/>
    </row>
    <row r="67" spans="3:66">
      <c r="C67" s="841" t="s">
        <v>61</v>
      </c>
      <c r="D67" s="842" t="s">
        <v>88</v>
      </c>
      <c r="E67" s="842">
        <v>4225</v>
      </c>
      <c r="F67" s="829">
        <v>211</v>
      </c>
      <c r="G67" s="830">
        <v>2025</v>
      </c>
      <c r="H67" s="830">
        <v>3.5</v>
      </c>
      <c r="I67" s="830">
        <v>2028</v>
      </c>
      <c r="J67" s="830">
        <v>40</v>
      </c>
      <c r="K67" s="843">
        <v>1610.416817617818</v>
      </c>
      <c r="L67" s="843">
        <v>5.3300700000000001</v>
      </c>
      <c r="M67" s="844">
        <v>0.87</v>
      </c>
      <c r="N67" s="844">
        <v>0.98</v>
      </c>
      <c r="O67" s="845">
        <v>9.9328400000000006</v>
      </c>
      <c r="P67" s="844">
        <v>0.03</v>
      </c>
      <c r="Q67" s="845">
        <v>32.458977529649992</v>
      </c>
      <c r="R67" s="829">
        <v>9399.7649999999994</v>
      </c>
      <c r="S67" s="836">
        <v>0.36118783528071347</v>
      </c>
      <c r="T67" s="836">
        <v>2.9000000000000001E-2</v>
      </c>
      <c r="U67" s="846">
        <v>3.9E-2</v>
      </c>
      <c r="V67" s="847">
        <v>27</v>
      </c>
      <c r="W67" s="848">
        <v>1.5039999999999999E-3</v>
      </c>
      <c r="X67" s="848">
        <v>7.9912500000000001E-3</v>
      </c>
      <c r="Y67" s="849">
        <v>0</v>
      </c>
      <c r="Z67" s="850">
        <v>117</v>
      </c>
      <c r="AD67" s="952" t="s">
        <v>88</v>
      </c>
      <c r="AE67" s="947">
        <v>4225</v>
      </c>
      <c r="AF67" s="923">
        <v>1610.416817617818</v>
      </c>
      <c r="AG67" s="923">
        <v>32.458977529649992</v>
      </c>
      <c r="AH67" s="948">
        <v>6.105E-2</v>
      </c>
      <c r="AI67" s="937">
        <v>100.29756729375292</v>
      </c>
      <c r="AJ67" s="937">
        <v>9.9328400000000006</v>
      </c>
      <c r="AK67" s="792">
        <v>2.6162731357831728E-2</v>
      </c>
      <c r="AL67" s="923">
        <v>0.25987022454032532</v>
      </c>
      <c r="AM67" s="923">
        <v>0</v>
      </c>
      <c r="AN67" s="937">
        <v>10.192710224540326</v>
      </c>
      <c r="AO67" s="937">
        <v>110.49027751829324</v>
      </c>
      <c r="AP67" s="792">
        <v>0.33</v>
      </c>
      <c r="AQ67" s="937">
        <v>38.221349632729087</v>
      </c>
      <c r="AR67" s="886">
        <v>0</v>
      </c>
      <c r="AS67" s="923">
        <v>5.6147516544049472</v>
      </c>
      <c r="AT67" s="923">
        <v>52.777346084767714</v>
      </c>
      <c r="AU67" s="949">
        <v>5.3300700000000001</v>
      </c>
      <c r="AV67" s="944">
        <v>0.14389502246807465</v>
      </c>
      <c r="AW67" s="923">
        <v>0.7669705424064106</v>
      </c>
      <c r="AX67" s="23">
        <v>0</v>
      </c>
      <c r="AY67" s="937">
        <v>97.095736259903219</v>
      </c>
      <c r="AZ67" s="923" t="s">
        <v>63</v>
      </c>
      <c r="BA67" s="950">
        <v>97.095736259903219</v>
      </c>
      <c r="BB67" s="951">
        <v>110.49027751829324</v>
      </c>
      <c r="BL67" s="887"/>
      <c r="BN67" s="945"/>
    </row>
    <row r="68" spans="3:66">
      <c r="C68" s="841" t="s">
        <v>238</v>
      </c>
      <c r="D68" s="842" t="s">
        <v>89</v>
      </c>
      <c r="E68" s="842">
        <v>6130</v>
      </c>
      <c r="F68" s="829">
        <v>211</v>
      </c>
      <c r="G68" s="830">
        <v>2025</v>
      </c>
      <c r="H68" s="830">
        <v>3.5</v>
      </c>
      <c r="I68" s="830">
        <v>2028</v>
      </c>
      <c r="J68" s="830">
        <v>40</v>
      </c>
      <c r="K68" s="843">
        <v>1594.3126494416397</v>
      </c>
      <c r="L68" s="843">
        <v>5.3300700000000001</v>
      </c>
      <c r="M68" s="844">
        <v>0.87</v>
      </c>
      <c r="N68" s="844">
        <v>0.98</v>
      </c>
      <c r="O68" s="845">
        <v>9.9328400000000006</v>
      </c>
      <c r="P68" s="844">
        <v>0.03</v>
      </c>
      <c r="Q68" s="845">
        <v>32.458977529649992</v>
      </c>
      <c r="R68" s="829">
        <v>9333.6360000000004</v>
      </c>
      <c r="S68" s="836">
        <v>0.36118783528071347</v>
      </c>
      <c r="T68" s="836">
        <v>2.9000000000000001E-2</v>
      </c>
      <c r="U68" s="846">
        <v>3.9E-2</v>
      </c>
      <c r="V68" s="847">
        <v>27</v>
      </c>
      <c r="W68" s="848">
        <v>1.5039999999999999E-3</v>
      </c>
      <c r="X68" s="848">
        <v>7.9912500000000001E-3</v>
      </c>
      <c r="Y68" s="849">
        <v>0</v>
      </c>
      <c r="Z68" s="850">
        <v>117</v>
      </c>
      <c r="AD68" s="952" t="s">
        <v>89</v>
      </c>
      <c r="AE68" s="947">
        <v>6130</v>
      </c>
      <c r="AF68" s="923">
        <v>1594.3126494416397</v>
      </c>
      <c r="AG68" s="923">
        <v>32.458977529649992</v>
      </c>
      <c r="AH68" s="948">
        <v>6.105E-2</v>
      </c>
      <c r="AI68" s="937">
        <v>99.314407826597233</v>
      </c>
      <c r="AJ68" s="937">
        <v>9.9328400000000006</v>
      </c>
      <c r="AK68" s="792">
        <v>2.6162731357831728E-2</v>
      </c>
      <c r="AL68" s="923">
        <v>0.25987022454032532</v>
      </c>
      <c r="AM68" s="923">
        <v>0</v>
      </c>
      <c r="AN68" s="937">
        <v>10.192710224540326</v>
      </c>
      <c r="AO68" s="937">
        <v>109.50711805113755</v>
      </c>
      <c r="AP68" s="792">
        <v>0.33</v>
      </c>
      <c r="AQ68" s="937">
        <v>37.881250190652253</v>
      </c>
      <c r="AR68" s="886">
        <v>0</v>
      </c>
      <c r="AS68" s="923">
        <v>5.6147516544049472</v>
      </c>
      <c r="AT68" s="923">
        <v>52.406048172613573</v>
      </c>
      <c r="AU68" s="949">
        <v>5.3300700000000001</v>
      </c>
      <c r="AV68" s="944">
        <v>0.14389502246807465</v>
      </c>
      <c r="AW68" s="923">
        <v>0.7669705424064106</v>
      </c>
      <c r="AX68" s="23">
        <v>0</v>
      </c>
      <c r="AY68" s="937">
        <v>96.384338905672237</v>
      </c>
      <c r="AZ68" s="923" t="s">
        <v>63</v>
      </c>
      <c r="BA68" s="950">
        <v>96.384338905672237</v>
      </c>
      <c r="BB68" s="951">
        <v>109.50711805113755</v>
      </c>
      <c r="BL68" s="887"/>
      <c r="BN68" s="945"/>
    </row>
    <row r="69" spans="3:66">
      <c r="C69" s="826" t="s">
        <v>18</v>
      </c>
      <c r="D69" s="827" t="s">
        <v>91</v>
      </c>
      <c r="E69" s="827">
        <v>0</v>
      </c>
      <c r="F69" s="852">
        <v>233</v>
      </c>
      <c r="G69" s="853">
        <v>2025</v>
      </c>
      <c r="H69" s="854">
        <v>5</v>
      </c>
      <c r="I69" s="855">
        <v>2030</v>
      </c>
      <c r="J69" s="853">
        <v>40</v>
      </c>
      <c r="K69" s="856">
        <v>1248.2299521302555</v>
      </c>
      <c r="L69" s="856">
        <v>6.9761574</v>
      </c>
      <c r="M69" s="857">
        <v>1</v>
      </c>
      <c r="N69" s="857">
        <v>0.99</v>
      </c>
      <c r="O69" s="858">
        <v>27.922499999999999</v>
      </c>
      <c r="P69" s="857">
        <v>0.03</v>
      </c>
      <c r="Q69" s="858">
        <v>12.130040121265498</v>
      </c>
      <c r="R69" s="852">
        <v>9717</v>
      </c>
      <c r="S69" s="859">
        <v>0.35115174229668622</v>
      </c>
      <c r="T69" s="859">
        <v>2.7E-2</v>
      </c>
      <c r="U69" s="860">
        <v>3.9E-2</v>
      </c>
      <c r="V69" s="861">
        <v>28.4</v>
      </c>
      <c r="W69" s="862">
        <v>1.5039999999999999E-3</v>
      </c>
      <c r="X69" s="862">
        <v>7.9912500000000001E-3</v>
      </c>
      <c r="Y69" s="863">
        <v>0</v>
      </c>
      <c r="Z69" s="696">
        <v>117</v>
      </c>
      <c r="AD69" s="946" t="s">
        <v>91</v>
      </c>
      <c r="AE69" s="947">
        <v>0</v>
      </c>
      <c r="AF69" s="923">
        <v>1248.2299521302555</v>
      </c>
      <c r="AG69" s="923">
        <v>12.130040121265498</v>
      </c>
      <c r="AH69" s="948">
        <v>6.0999999999999999E-2</v>
      </c>
      <c r="AI69" s="937">
        <v>76.881959527342772</v>
      </c>
      <c r="AJ69" s="937">
        <v>27.922499999999999</v>
      </c>
      <c r="AK69" s="792">
        <v>2.6162731357831728E-2</v>
      </c>
      <c r="AL69" s="923">
        <v>0.73052886633905645</v>
      </c>
      <c r="AM69" s="923">
        <v>0</v>
      </c>
      <c r="AN69" s="937">
        <v>28.653028866339056</v>
      </c>
      <c r="AO69" s="937">
        <v>105.53498839368183</v>
      </c>
      <c r="AP69" s="792">
        <v>0.33</v>
      </c>
      <c r="AQ69" s="937">
        <v>36.507191225156298</v>
      </c>
      <c r="AR69" s="886">
        <v>0</v>
      </c>
      <c r="AS69" s="923">
        <v>5.6147516544049472</v>
      </c>
      <c r="AT69" s="923">
        <v>54.558541825852878</v>
      </c>
      <c r="AU69" s="949">
        <v>6.9761574</v>
      </c>
      <c r="AV69" s="944">
        <v>0.14389502246807465</v>
      </c>
      <c r="AW69" s="923">
        <v>1.0038343258138251</v>
      </c>
      <c r="AX69" s="23">
        <v>0</v>
      </c>
      <c r="AY69" s="937">
        <v>99.045724776823008</v>
      </c>
      <c r="AZ69" s="923" t="s">
        <v>63</v>
      </c>
      <c r="BA69" s="950">
        <v>99.045724776823008</v>
      </c>
      <c r="BB69" s="951">
        <v>105.53498839368183</v>
      </c>
      <c r="BL69" s="887"/>
      <c r="BN69" s="945"/>
    </row>
    <row r="70" spans="3:66">
      <c r="C70" s="841" t="s">
        <v>234</v>
      </c>
      <c r="D70" s="842" t="s">
        <v>170</v>
      </c>
      <c r="E70" s="842">
        <v>19</v>
      </c>
      <c r="F70" s="830">
        <v>236.72800000000001</v>
      </c>
      <c r="G70" s="830">
        <v>2025</v>
      </c>
      <c r="H70" s="830">
        <v>5</v>
      </c>
      <c r="I70" s="830">
        <v>2030</v>
      </c>
      <c r="J70" s="830">
        <v>40</v>
      </c>
      <c r="K70" s="843">
        <v>1373.0529473432812</v>
      </c>
      <c r="L70" s="843">
        <v>6.9761574</v>
      </c>
      <c r="M70" s="844">
        <v>1</v>
      </c>
      <c r="N70" s="844">
        <v>0.99</v>
      </c>
      <c r="O70" s="845">
        <v>27.922499999999999</v>
      </c>
      <c r="P70" s="844">
        <v>0.03</v>
      </c>
      <c r="Q70" s="845">
        <v>12.130040121265498</v>
      </c>
      <c r="R70" s="829">
        <v>9678.1319999999996</v>
      </c>
      <c r="S70" s="836">
        <v>0.35115174229668622</v>
      </c>
      <c r="T70" s="836">
        <v>2.7E-2</v>
      </c>
      <c r="U70" s="846">
        <v>3.9E-2</v>
      </c>
      <c r="V70" s="847">
        <v>28.4</v>
      </c>
      <c r="W70" s="848">
        <v>1.5039999999999999E-3</v>
      </c>
      <c r="X70" s="848">
        <v>7.9912500000000001E-3</v>
      </c>
      <c r="Y70" s="849">
        <v>0</v>
      </c>
      <c r="Z70" s="850">
        <v>117</v>
      </c>
      <c r="AD70" s="952" t="s">
        <v>170</v>
      </c>
      <c r="AE70" s="947">
        <v>19</v>
      </c>
      <c r="AF70" s="923">
        <v>1373.0529473432812</v>
      </c>
      <c r="AG70" s="923">
        <v>12.130040121265498</v>
      </c>
      <c r="AH70" s="948">
        <v>6.0999999999999999E-2</v>
      </c>
      <c r="AI70" s="937">
        <v>84.496162235337337</v>
      </c>
      <c r="AJ70" s="937">
        <v>27.922499999999999</v>
      </c>
      <c r="AK70" s="792">
        <v>2.6162731357831728E-2</v>
      </c>
      <c r="AL70" s="923">
        <v>0.73052886633905645</v>
      </c>
      <c r="AM70" s="923">
        <v>0</v>
      </c>
      <c r="AN70" s="937">
        <v>28.653028866339056</v>
      </c>
      <c r="AO70" s="937">
        <v>113.14919110167639</v>
      </c>
      <c r="AP70" s="792">
        <v>0.33</v>
      </c>
      <c r="AQ70" s="937">
        <v>39.141134323258747</v>
      </c>
      <c r="AR70" s="886">
        <v>0</v>
      </c>
      <c r="AS70" s="923">
        <v>5.6147516544049472</v>
      </c>
      <c r="AT70" s="923">
        <v>54.340307658549456</v>
      </c>
      <c r="AU70" s="949">
        <v>6.9761574</v>
      </c>
      <c r="AV70" s="944">
        <v>0.14389502246807465</v>
      </c>
      <c r="AW70" s="923">
        <v>1.0038343258138251</v>
      </c>
      <c r="AX70" s="23">
        <v>0</v>
      </c>
      <c r="AY70" s="937">
        <v>101.46143370762204</v>
      </c>
      <c r="AZ70" s="923" t="s">
        <v>63</v>
      </c>
      <c r="BA70" s="950">
        <v>101.46143370762204</v>
      </c>
      <c r="BB70" s="951">
        <v>113.14919110167639</v>
      </c>
      <c r="BL70" s="887"/>
      <c r="BN70" s="945"/>
    </row>
    <row r="71" spans="3:66">
      <c r="C71" s="841" t="s">
        <v>235</v>
      </c>
      <c r="D71" s="842" t="s">
        <v>171</v>
      </c>
      <c r="E71" s="842">
        <v>497</v>
      </c>
      <c r="F71" s="830">
        <v>225.078</v>
      </c>
      <c r="G71" s="830">
        <v>2025</v>
      </c>
      <c r="H71" s="830">
        <v>5</v>
      </c>
      <c r="I71" s="830">
        <v>2030</v>
      </c>
      <c r="J71" s="830">
        <v>40</v>
      </c>
      <c r="K71" s="843">
        <v>1460.4290439923989</v>
      </c>
      <c r="L71" s="843">
        <v>6.9761574</v>
      </c>
      <c r="M71" s="844">
        <v>1</v>
      </c>
      <c r="N71" s="844">
        <v>0.99</v>
      </c>
      <c r="O71" s="845">
        <v>27.922499999999999</v>
      </c>
      <c r="P71" s="844">
        <v>0.03</v>
      </c>
      <c r="Q71" s="845">
        <v>12.130040121265498</v>
      </c>
      <c r="R71" s="829">
        <v>9755.8680000000004</v>
      </c>
      <c r="S71" s="836">
        <v>0.35115174229668622</v>
      </c>
      <c r="T71" s="836">
        <v>2.7E-2</v>
      </c>
      <c r="U71" s="846">
        <v>3.9E-2</v>
      </c>
      <c r="V71" s="847">
        <v>28.4</v>
      </c>
      <c r="W71" s="848">
        <v>1.5039999999999999E-3</v>
      </c>
      <c r="X71" s="848">
        <v>7.9912500000000001E-3</v>
      </c>
      <c r="Y71" s="849">
        <v>0</v>
      </c>
      <c r="Z71" s="850">
        <v>117</v>
      </c>
      <c r="AD71" s="952" t="s">
        <v>171</v>
      </c>
      <c r="AE71" s="947">
        <v>497</v>
      </c>
      <c r="AF71" s="923">
        <v>1460.4290439923989</v>
      </c>
      <c r="AG71" s="923">
        <v>12.130040121265498</v>
      </c>
      <c r="AH71" s="948">
        <v>6.0999999999999999E-2</v>
      </c>
      <c r="AI71" s="937">
        <v>89.826104130933516</v>
      </c>
      <c r="AJ71" s="937">
        <v>27.922499999999999</v>
      </c>
      <c r="AK71" s="792">
        <v>2.6162731357831728E-2</v>
      </c>
      <c r="AL71" s="923">
        <v>0.73052886633905645</v>
      </c>
      <c r="AM71" s="923">
        <v>0</v>
      </c>
      <c r="AN71" s="937">
        <v>28.653028866339056</v>
      </c>
      <c r="AO71" s="937">
        <v>118.47913299727257</v>
      </c>
      <c r="AP71" s="792">
        <v>0.33</v>
      </c>
      <c r="AQ71" s="937">
        <v>40.984894491930454</v>
      </c>
      <c r="AR71" s="886">
        <v>0</v>
      </c>
      <c r="AS71" s="923">
        <v>5.6147516544049472</v>
      </c>
      <c r="AT71" s="923">
        <v>54.776775993156292</v>
      </c>
      <c r="AU71" s="949">
        <v>6.9761574</v>
      </c>
      <c r="AV71" s="944">
        <v>0.14389502246807465</v>
      </c>
      <c r="AW71" s="923">
        <v>1.0038343258138251</v>
      </c>
      <c r="AX71" s="23">
        <v>0</v>
      </c>
      <c r="AY71" s="937">
        <v>103.74166221090057</v>
      </c>
      <c r="AZ71" s="923" t="s">
        <v>63</v>
      </c>
      <c r="BA71" s="950">
        <v>103.74166221090057</v>
      </c>
      <c r="BB71" s="951">
        <v>118.47913299727257</v>
      </c>
      <c r="BL71" s="887"/>
      <c r="BN71" s="945"/>
    </row>
    <row r="72" spans="3:66">
      <c r="C72" s="841" t="s">
        <v>236</v>
      </c>
      <c r="D72" s="842" t="s">
        <v>172</v>
      </c>
      <c r="E72" s="842">
        <v>2353</v>
      </c>
      <c r="F72" s="830">
        <v>222.74799999999999</v>
      </c>
      <c r="G72" s="830">
        <v>2025</v>
      </c>
      <c r="H72" s="830">
        <v>5</v>
      </c>
      <c r="I72" s="830">
        <v>2030</v>
      </c>
      <c r="J72" s="830">
        <v>40</v>
      </c>
      <c r="K72" s="843">
        <v>1285.6768506941632</v>
      </c>
      <c r="L72" s="843">
        <v>6.9761574</v>
      </c>
      <c r="M72" s="844">
        <v>1</v>
      </c>
      <c r="N72" s="844">
        <v>0.99</v>
      </c>
      <c r="O72" s="845">
        <v>27.922499999999999</v>
      </c>
      <c r="P72" s="844">
        <v>0.03</v>
      </c>
      <c r="Q72" s="845">
        <v>12.130040121265498</v>
      </c>
      <c r="R72" s="829">
        <v>9619.83</v>
      </c>
      <c r="S72" s="836">
        <v>0.35115174229668622</v>
      </c>
      <c r="T72" s="836">
        <v>2.7E-2</v>
      </c>
      <c r="U72" s="846">
        <v>3.9E-2</v>
      </c>
      <c r="V72" s="847">
        <v>28.4</v>
      </c>
      <c r="W72" s="848">
        <v>1.5039999999999999E-3</v>
      </c>
      <c r="X72" s="848">
        <v>7.9912500000000001E-3</v>
      </c>
      <c r="Y72" s="849">
        <v>0</v>
      </c>
      <c r="Z72" s="850">
        <v>117</v>
      </c>
      <c r="AD72" s="952" t="s">
        <v>172</v>
      </c>
      <c r="AE72" s="947">
        <v>2353</v>
      </c>
      <c r="AF72" s="923">
        <v>1285.6768506941632</v>
      </c>
      <c r="AG72" s="923">
        <v>12.130040121265498</v>
      </c>
      <c r="AH72" s="948">
        <v>6.0999999999999999E-2</v>
      </c>
      <c r="AI72" s="937">
        <v>79.166220339741145</v>
      </c>
      <c r="AJ72" s="937">
        <v>27.922499999999999</v>
      </c>
      <c r="AK72" s="792">
        <v>2.6162731357831728E-2</v>
      </c>
      <c r="AL72" s="923">
        <v>0.73052886633905645</v>
      </c>
      <c r="AM72" s="923">
        <v>0</v>
      </c>
      <c r="AN72" s="937">
        <v>28.653028866339056</v>
      </c>
      <c r="AO72" s="937">
        <v>107.8192492060802</v>
      </c>
      <c r="AP72" s="792">
        <v>0.33</v>
      </c>
      <c r="AQ72" s="937">
        <v>37.297374154587033</v>
      </c>
      <c r="AR72" s="886">
        <v>0</v>
      </c>
      <c r="AS72" s="923">
        <v>5.6147516544049472</v>
      </c>
      <c r="AT72" s="923">
        <v>54.012956407594345</v>
      </c>
      <c r="AU72" s="949">
        <v>6.9761574</v>
      </c>
      <c r="AV72" s="944">
        <v>0.14389502246807465</v>
      </c>
      <c r="AW72" s="923">
        <v>1.0038343258138251</v>
      </c>
      <c r="AX72" s="23">
        <v>0</v>
      </c>
      <c r="AY72" s="937">
        <v>99.29032228799521</v>
      </c>
      <c r="AZ72" s="923" t="s">
        <v>63</v>
      </c>
      <c r="BA72" s="950">
        <v>99.29032228799521</v>
      </c>
      <c r="BB72" s="951">
        <v>107.8192492060802</v>
      </c>
      <c r="BL72" s="887"/>
      <c r="BN72" s="945"/>
    </row>
    <row r="73" spans="3:66">
      <c r="C73" s="841" t="s">
        <v>237</v>
      </c>
      <c r="D73" s="842" t="s">
        <v>87</v>
      </c>
      <c r="E73" s="842">
        <v>2814</v>
      </c>
      <c r="F73" s="830">
        <v>214.82600000000002</v>
      </c>
      <c r="G73" s="830">
        <v>2025</v>
      </c>
      <c r="H73" s="830">
        <v>5</v>
      </c>
      <c r="I73" s="830">
        <v>2030</v>
      </c>
      <c r="J73" s="830">
        <v>40</v>
      </c>
      <c r="K73" s="843">
        <v>1260.7122516515581</v>
      </c>
      <c r="L73" s="843">
        <v>6.9761574</v>
      </c>
      <c r="M73" s="844">
        <v>1</v>
      </c>
      <c r="N73" s="844">
        <v>0.99</v>
      </c>
      <c r="O73" s="845">
        <v>27.922499999999999</v>
      </c>
      <c r="P73" s="844">
        <v>0.03</v>
      </c>
      <c r="Q73" s="845">
        <v>12.130040121265498</v>
      </c>
      <c r="R73" s="829">
        <v>9658.6980000000003</v>
      </c>
      <c r="S73" s="836">
        <v>0.35115174229668622</v>
      </c>
      <c r="T73" s="836">
        <v>2.7E-2</v>
      </c>
      <c r="U73" s="846">
        <v>3.9E-2</v>
      </c>
      <c r="V73" s="847">
        <v>28.4</v>
      </c>
      <c r="W73" s="848">
        <v>1.5039999999999999E-3</v>
      </c>
      <c r="X73" s="848">
        <v>7.9912500000000001E-3</v>
      </c>
      <c r="Y73" s="849">
        <v>0</v>
      </c>
      <c r="Z73" s="850">
        <v>117</v>
      </c>
      <c r="AD73" s="952" t="s">
        <v>87</v>
      </c>
      <c r="AE73" s="947">
        <v>2814</v>
      </c>
      <c r="AF73" s="923">
        <v>1260.7122516515581</v>
      </c>
      <c r="AG73" s="923">
        <v>12.130040121265498</v>
      </c>
      <c r="AH73" s="948">
        <v>6.0999999999999999E-2</v>
      </c>
      <c r="AI73" s="937">
        <v>77.643379798142234</v>
      </c>
      <c r="AJ73" s="937">
        <v>27.922499999999999</v>
      </c>
      <c r="AK73" s="792">
        <v>2.6162731357831728E-2</v>
      </c>
      <c r="AL73" s="923">
        <v>0.73052886633905645</v>
      </c>
      <c r="AM73" s="923">
        <v>96.198592162982422</v>
      </c>
      <c r="AN73" s="937">
        <v>124.85162102932148</v>
      </c>
      <c r="AO73" s="937">
        <v>202.49500082746371</v>
      </c>
      <c r="AP73" s="792">
        <v>0.33</v>
      </c>
      <c r="AQ73" s="937">
        <v>70.048083861721224</v>
      </c>
      <c r="AR73" s="886">
        <v>0</v>
      </c>
      <c r="AS73" s="923">
        <v>5.6147516544049472</v>
      </c>
      <c r="AT73" s="923">
        <v>54.231190574897759</v>
      </c>
      <c r="AU73" s="949">
        <v>6.9761574</v>
      </c>
      <c r="AV73" s="944">
        <v>0.14389502246807465</v>
      </c>
      <c r="AW73" s="923">
        <v>1.0038343258138251</v>
      </c>
      <c r="AX73" s="23">
        <v>0</v>
      </c>
      <c r="AY73" s="937">
        <v>132.25926616243279</v>
      </c>
      <c r="AZ73" s="923" t="s">
        <v>63</v>
      </c>
      <c r="BA73" s="950">
        <v>132.25926616243279</v>
      </c>
      <c r="BB73" s="951">
        <v>202.49500082746371</v>
      </c>
      <c r="BL73" s="887"/>
      <c r="BN73" s="945"/>
    </row>
    <row r="74" spans="3:66">
      <c r="C74" s="841" t="s">
        <v>61</v>
      </c>
      <c r="D74" s="842" t="s">
        <v>88</v>
      </c>
      <c r="E74" s="842">
        <v>4225</v>
      </c>
      <c r="F74" s="830">
        <v>202.477</v>
      </c>
      <c r="G74" s="830">
        <v>2025</v>
      </c>
      <c r="H74" s="830">
        <v>5</v>
      </c>
      <c r="I74" s="830">
        <v>2030</v>
      </c>
      <c r="J74" s="830">
        <v>40</v>
      </c>
      <c r="K74" s="843">
        <v>1235.7476526089529</v>
      </c>
      <c r="L74" s="843">
        <v>6.9761574</v>
      </c>
      <c r="M74" s="844">
        <v>1</v>
      </c>
      <c r="N74" s="844">
        <v>0.99</v>
      </c>
      <c r="O74" s="845">
        <v>27.922499999999999</v>
      </c>
      <c r="P74" s="844">
        <v>0.03</v>
      </c>
      <c r="Q74" s="845">
        <v>12.130040121265498</v>
      </c>
      <c r="R74" s="829">
        <v>9668.4149999999991</v>
      </c>
      <c r="S74" s="836">
        <v>0.35115174229668622</v>
      </c>
      <c r="T74" s="836">
        <v>2.7E-2</v>
      </c>
      <c r="U74" s="846">
        <v>3.9E-2</v>
      </c>
      <c r="V74" s="847">
        <v>28.4</v>
      </c>
      <c r="W74" s="848">
        <v>1.5039999999999999E-3</v>
      </c>
      <c r="X74" s="848">
        <v>7.9912500000000001E-3</v>
      </c>
      <c r="Y74" s="849">
        <v>0</v>
      </c>
      <c r="Z74" s="850">
        <v>117</v>
      </c>
      <c r="AD74" s="952" t="s">
        <v>88</v>
      </c>
      <c r="AE74" s="947">
        <v>4225</v>
      </c>
      <c r="AF74" s="923">
        <v>1235.7476526089529</v>
      </c>
      <c r="AG74" s="923">
        <v>12.130040121265498</v>
      </c>
      <c r="AH74" s="948">
        <v>6.0999999999999999E-2</v>
      </c>
      <c r="AI74" s="937">
        <v>76.12053925654331</v>
      </c>
      <c r="AJ74" s="937">
        <v>27.922499999999999</v>
      </c>
      <c r="AK74" s="792">
        <v>2.6162731357831728E-2</v>
      </c>
      <c r="AL74" s="923">
        <v>0.73052886633905645</v>
      </c>
      <c r="AM74" s="923">
        <v>14.72428058229</v>
      </c>
      <c r="AN74" s="937">
        <v>43.377309448629056</v>
      </c>
      <c r="AO74" s="937">
        <v>119.49784870517237</v>
      </c>
      <c r="AP74" s="792">
        <v>0.33</v>
      </c>
      <c r="AQ74" s="937">
        <v>41.337293726709689</v>
      </c>
      <c r="AR74" s="886">
        <v>0</v>
      </c>
      <c r="AS74" s="923">
        <v>5.6147516544049472</v>
      </c>
      <c r="AT74" s="923">
        <v>54.285749116723601</v>
      </c>
      <c r="AU74" s="949">
        <v>6.9761574</v>
      </c>
      <c r="AV74" s="944">
        <v>0.14389502246807465</v>
      </c>
      <c r="AW74" s="923">
        <v>1.0038343258138251</v>
      </c>
      <c r="AX74" s="23">
        <v>0</v>
      </c>
      <c r="AY74" s="937">
        <v>103.60303456924713</v>
      </c>
      <c r="AZ74" s="923" t="s">
        <v>63</v>
      </c>
      <c r="BA74" s="950">
        <v>103.60303456924713</v>
      </c>
      <c r="BB74" s="951">
        <v>119.49784870517237</v>
      </c>
      <c r="BL74" s="887"/>
      <c r="BN74" s="945"/>
    </row>
    <row r="75" spans="3:66">
      <c r="C75" s="841" t="s">
        <v>238</v>
      </c>
      <c r="D75" s="842" t="s">
        <v>89</v>
      </c>
      <c r="E75" s="842">
        <v>6130</v>
      </c>
      <c r="F75" s="830">
        <v>191.75899999999999</v>
      </c>
      <c r="G75" s="830">
        <v>2025</v>
      </c>
      <c r="H75" s="830">
        <v>5</v>
      </c>
      <c r="I75" s="830">
        <v>2030</v>
      </c>
      <c r="J75" s="830">
        <v>40</v>
      </c>
      <c r="K75" s="843">
        <v>1235.7476526089529</v>
      </c>
      <c r="L75" s="843">
        <v>6.9761574</v>
      </c>
      <c r="M75" s="844">
        <v>1</v>
      </c>
      <c r="N75" s="844">
        <v>0.99</v>
      </c>
      <c r="O75" s="845">
        <v>27.922499999999999</v>
      </c>
      <c r="P75" s="844">
        <v>0.03</v>
      </c>
      <c r="Q75" s="845">
        <v>12.130040121265498</v>
      </c>
      <c r="R75" s="829">
        <v>9600.3960000000006</v>
      </c>
      <c r="S75" s="836">
        <v>0.35115174229668622</v>
      </c>
      <c r="T75" s="836">
        <v>2.7E-2</v>
      </c>
      <c r="U75" s="846">
        <v>3.9E-2</v>
      </c>
      <c r="V75" s="847">
        <v>28.4</v>
      </c>
      <c r="W75" s="848">
        <v>1.5039999999999999E-3</v>
      </c>
      <c r="X75" s="848">
        <v>7.9912500000000001E-3</v>
      </c>
      <c r="Y75" s="849">
        <v>0</v>
      </c>
      <c r="Z75" s="850">
        <v>117</v>
      </c>
      <c r="AD75" s="952" t="s">
        <v>89</v>
      </c>
      <c r="AE75" s="947">
        <v>6130</v>
      </c>
      <c r="AF75" s="923">
        <v>1235.7476526089529</v>
      </c>
      <c r="AG75" s="923">
        <v>12.130040121265498</v>
      </c>
      <c r="AH75" s="948">
        <v>6.0999999999999999E-2</v>
      </c>
      <c r="AI75" s="937">
        <v>76.12053925654331</v>
      </c>
      <c r="AJ75" s="937">
        <v>27.922499999999999</v>
      </c>
      <c r="AK75" s="792">
        <v>2.6162731357831728E-2</v>
      </c>
      <c r="AL75" s="923">
        <v>0.73052886633905645</v>
      </c>
      <c r="AM75" s="923">
        <v>25.7991364904832</v>
      </c>
      <c r="AN75" s="937">
        <v>54.452165356822256</v>
      </c>
      <c r="AO75" s="937">
        <v>130.57270461336557</v>
      </c>
      <c r="AP75" s="792">
        <v>0.33</v>
      </c>
      <c r="AQ75" s="937">
        <v>45.168363295062115</v>
      </c>
      <c r="AR75" s="886">
        <v>0</v>
      </c>
      <c r="AS75" s="923">
        <v>5.6147516544049472</v>
      </c>
      <c r="AT75" s="923">
        <v>53.903839323942648</v>
      </c>
      <c r="AU75" s="949">
        <v>6.9761574</v>
      </c>
      <c r="AV75" s="944">
        <v>0.14389502246807465</v>
      </c>
      <c r="AW75" s="923">
        <v>1.0038343258138251</v>
      </c>
      <c r="AX75" s="23">
        <v>0</v>
      </c>
      <c r="AY75" s="937">
        <v>107.0521943448186</v>
      </c>
      <c r="AZ75" s="923" t="s">
        <v>63</v>
      </c>
      <c r="BA75" s="950">
        <v>107.0521943448186</v>
      </c>
      <c r="BB75" s="951">
        <v>130.57270461336557</v>
      </c>
      <c r="BL75" s="887"/>
      <c r="BN75" s="945"/>
    </row>
    <row r="76" spans="3:66">
      <c r="C76" s="826" t="s">
        <v>18</v>
      </c>
      <c r="D76" s="827" t="s">
        <v>92</v>
      </c>
      <c r="E76" s="827">
        <v>0</v>
      </c>
      <c r="F76" s="852">
        <v>649</v>
      </c>
      <c r="G76" s="853">
        <v>2025</v>
      </c>
      <c r="H76" s="854">
        <v>5</v>
      </c>
      <c r="I76" s="855">
        <v>2030</v>
      </c>
      <c r="J76" s="853">
        <v>40</v>
      </c>
      <c r="K76" s="856">
        <v>1655.0983846219724</v>
      </c>
      <c r="L76" s="856">
        <v>2.4326081999999998</v>
      </c>
      <c r="M76" s="857">
        <v>0</v>
      </c>
      <c r="N76" s="857">
        <v>1</v>
      </c>
      <c r="O76" s="858">
        <v>42.4422</v>
      </c>
      <c r="P76" s="857">
        <v>0</v>
      </c>
      <c r="Q76" s="858">
        <v>12.081952747147499</v>
      </c>
      <c r="R76" s="852">
        <v>6040</v>
      </c>
      <c r="S76" s="859">
        <v>0.5649240860756457</v>
      </c>
      <c r="T76" s="859">
        <v>2.5000000000000001E-2</v>
      </c>
      <c r="U76" s="860">
        <v>3.7999999999999999E-2</v>
      </c>
      <c r="V76" s="861">
        <v>210</v>
      </c>
      <c r="W76" s="862">
        <v>1.5039999999999999E-3</v>
      </c>
      <c r="X76" s="862">
        <v>7.9912500000000001E-3</v>
      </c>
      <c r="Y76" s="863">
        <v>0</v>
      </c>
      <c r="Z76" s="696">
        <v>117</v>
      </c>
      <c r="AD76" s="946" t="s">
        <v>92</v>
      </c>
      <c r="AE76" s="947">
        <v>0</v>
      </c>
      <c r="AF76" s="923">
        <v>1655.0983846219724</v>
      </c>
      <c r="AG76" s="923">
        <v>12.081952747147499</v>
      </c>
      <c r="AH76" s="948">
        <v>6.234E-2</v>
      </c>
      <c r="AI76" s="937">
        <v>103.93202223159092</v>
      </c>
      <c r="AJ76" s="937">
        <v>42.4422</v>
      </c>
      <c r="AK76" s="792">
        <v>2.6162731357831728E-2</v>
      </c>
      <c r="AL76" s="923">
        <v>1.1104038768353657</v>
      </c>
      <c r="AM76" s="923">
        <v>0</v>
      </c>
      <c r="AN76" s="937">
        <v>43.552603876835363</v>
      </c>
      <c r="AO76" s="937">
        <v>147.48462610842628</v>
      </c>
      <c r="AP76" s="792">
        <v>0.78</v>
      </c>
      <c r="AQ76" s="937">
        <v>21.58480068323766</v>
      </c>
      <c r="AR76" s="886">
        <v>0</v>
      </c>
      <c r="AS76" s="923">
        <v>5.6147516544049472</v>
      </c>
      <c r="AT76" s="923">
        <v>33.913099992605886</v>
      </c>
      <c r="AU76" s="949">
        <v>2.4326081999999998</v>
      </c>
      <c r="AV76" s="944">
        <v>0.14389502246807465</v>
      </c>
      <c r="AW76" s="923">
        <v>0.35004021159502258</v>
      </c>
      <c r="AX76" s="23">
        <v>0</v>
      </c>
      <c r="AY76" s="937">
        <v>58.280549087438565</v>
      </c>
      <c r="AZ76" s="923" t="s">
        <v>63</v>
      </c>
      <c r="BA76" s="950">
        <v>58.280549087438565</v>
      </c>
      <c r="BB76" s="951">
        <v>147.48462610842628</v>
      </c>
      <c r="BL76" s="887"/>
      <c r="BN76" s="945"/>
    </row>
    <row r="77" spans="3:66">
      <c r="C77" s="841" t="s">
        <v>234</v>
      </c>
      <c r="D77" s="842" t="s">
        <v>170</v>
      </c>
      <c r="E77" s="842">
        <v>19</v>
      </c>
      <c r="F77" s="830">
        <v>655.49</v>
      </c>
      <c r="G77" s="830">
        <v>2025</v>
      </c>
      <c r="H77" s="830">
        <v>5</v>
      </c>
      <c r="I77" s="830">
        <v>2030</v>
      </c>
      <c r="J77" s="830">
        <v>40</v>
      </c>
      <c r="K77" s="843">
        <v>1820.6082230841698</v>
      </c>
      <c r="L77" s="843">
        <v>2.4326081999999998</v>
      </c>
      <c r="M77" s="844">
        <v>0</v>
      </c>
      <c r="N77" s="844">
        <v>1</v>
      </c>
      <c r="O77" s="845">
        <v>42.4422</v>
      </c>
      <c r="P77" s="844">
        <v>0</v>
      </c>
      <c r="Q77" s="845">
        <v>12.081952747147499</v>
      </c>
      <c r="R77" s="829">
        <v>6027.92</v>
      </c>
      <c r="S77" s="836">
        <v>0.5649240860756457</v>
      </c>
      <c r="T77" s="836">
        <v>2.5000000000000001E-2</v>
      </c>
      <c r="U77" s="846">
        <v>3.7999999999999999E-2</v>
      </c>
      <c r="V77" s="847">
        <v>210</v>
      </c>
      <c r="W77" s="848">
        <v>1.5039999999999999E-3</v>
      </c>
      <c r="X77" s="848">
        <v>7.9912500000000001E-3</v>
      </c>
      <c r="Y77" s="849">
        <v>0</v>
      </c>
      <c r="Z77" s="850">
        <v>117</v>
      </c>
      <c r="AD77" s="952" t="s">
        <v>170</v>
      </c>
      <c r="AE77" s="947">
        <v>19</v>
      </c>
      <c r="AF77" s="923">
        <v>1820.6082230841698</v>
      </c>
      <c r="AG77" s="923">
        <v>12.081952747147499</v>
      </c>
      <c r="AH77" s="948">
        <v>6.234E-2</v>
      </c>
      <c r="AI77" s="937">
        <v>114.24990556132431</v>
      </c>
      <c r="AJ77" s="937">
        <v>42.4422</v>
      </c>
      <c r="AK77" s="792">
        <v>2.6162731357831728E-2</v>
      </c>
      <c r="AL77" s="923">
        <v>1.1104038768353657</v>
      </c>
      <c r="AM77" s="923">
        <v>0</v>
      </c>
      <c r="AN77" s="937">
        <v>43.552603876835363</v>
      </c>
      <c r="AO77" s="937">
        <v>157.80250943815969</v>
      </c>
      <c r="AP77" s="792">
        <v>0.78</v>
      </c>
      <c r="AQ77" s="937">
        <v>23.094852686769656</v>
      </c>
      <c r="AR77" s="886">
        <v>0</v>
      </c>
      <c r="AS77" s="923">
        <v>5.6147516544049472</v>
      </c>
      <c r="AT77" s="923">
        <v>33.845273792620667</v>
      </c>
      <c r="AU77" s="949">
        <v>2.4326081999999998</v>
      </c>
      <c r="AV77" s="944">
        <v>0.14389502246807465</v>
      </c>
      <c r="AW77" s="923">
        <v>0.35004021159502258</v>
      </c>
      <c r="AX77" s="23">
        <v>0</v>
      </c>
      <c r="AY77" s="937">
        <v>59.722774890985342</v>
      </c>
      <c r="AZ77" s="923" t="s">
        <v>63</v>
      </c>
      <c r="BA77" s="950">
        <v>59.722774890985342</v>
      </c>
      <c r="BB77" s="951">
        <v>157.80250943815969</v>
      </c>
      <c r="BL77" s="887"/>
      <c r="BN77" s="945"/>
    </row>
    <row r="78" spans="3:66">
      <c r="C78" s="841" t="s">
        <v>235</v>
      </c>
      <c r="D78" s="842" t="s">
        <v>171</v>
      </c>
      <c r="E78" s="842">
        <v>497</v>
      </c>
      <c r="F78" s="830">
        <v>630.82799999999997</v>
      </c>
      <c r="G78" s="830">
        <v>2025</v>
      </c>
      <c r="H78" s="830">
        <v>5</v>
      </c>
      <c r="I78" s="830">
        <v>2030</v>
      </c>
      <c r="J78" s="830">
        <v>40</v>
      </c>
      <c r="K78" s="843">
        <v>1969.5670777001471</v>
      </c>
      <c r="L78" s="843">
        <v>2.4326081999999998</v>
      </c>
      <c r="M78" s="844">
        <v>0</v>
      </c>
      <c r="N78" s="844">
        <v>1</v>
      </c>
      <c r="O78" s="845">
        <v>42.4422</v>
      </c>
      <c r="P78" s="844">
        <v>0</v>
      </c>
      <c r="Q78" s="845">
        <v>12.081952747147499</v>
      </c>
      <c r="R78" s="829">
        <v>6058.119999999999</v>
      </c>
      <c r="S78" s="836">
        <v>0.5649240860756457</v>
      </c>
      <c r="T78" s="836">
        <v>2.5000000000000001E-2</v>
      </c>
      <c r="U78" s="846">
        <v>3.7999999999999999E-2</v>
      </c>
      <c r="V78" s="847">
        <v>210</v>
      </c>
      <c r="W78" s="848">
        <v>1.5039999999999999E-3</v>
      </c>
      <c r="X78" s="848">
        <v>7.9912500000000001E-3</v>
      </c>
      <c r="Y78" s="849">
        <v>0</v>
      </c>
      <c r="Z78" s="850">
        <v>117</v>
      </c>
      <c r="AD78" s="952" t="s">
        <v>171</v>
      </c>
      <c r="AE78" s="947">
        <v>497</v>
      </c>
      <c r="AF78" s="923">
        <v>1969.5670777001471</v>
      </c>
      <c r="AG78" s="923">
        <v>12.081952747147499</v>
      </c>
      <c r="AH78" s="948">
        <v>6.234E-2</v>
      </c>
      <c r="AI78" s="937">
        <v>123.53600055808434</v>
      </c>
      <c r="AJ78" s="937">
        <v>42.4422</v>
      </c>
      <c r="AK78" s="792">
        <v>2.6162731357831728E-2</v>
      </c>
      <c r="AL78" s="923">
        <v>1.1104038768353657</v>
      </c>
      <c r="AM78" s="923">
        <v>0</v>
      </c>
      <c r="AN78" s="937">
        <v>43.552603876835363</v>
      </c>
      <c r="AO78" s="937">
        <v>167.08860443491972</v>
      </c>
      <c r="AP78" s="792">
        <v>0.78</v>
      </c>
      <c r="AQ78" s="937">
        <v>24.453899489948441</v>
      </c>
      <c r="AR78" s="886">
        <v>0</v>
      </c>
      <c r="AS78" s="923">
        <v>5.6147516544049472</v>
      </c>
      <c r="AT78" s="923">
        <v>34.014839292583702</v>
      </c>
      <c r="AU78" s="949">
        <v>2.4326081999999998</v>
      </c>
      <c r="AV78" s="944">
        <v>0.14389502246807465</v>
      </c>
      <c r="AW78" s="923">
        <v>0.35004021159502258</v>
      </c>
      <c r="AX78" s="23">
        <v>0</v>
      </c>
      <c r="AY78" s="937">
        <v>61.251387194127162</v>
      </c>
      <c r="AZ78" s="923" t="s">
        <v>63</v>
      </c>
      <c r="BA78" s="950">
        <v>61.251387194127162</v>
      </c>
      <c r="BB78" s="951">
        <v>167.08860443491972</v>
      </c>
      <c r="BL78" s="887"/>
      <c r="BN78" s="945"/>
    </row>
    <row r="79" spans="3:66">
      <c r="C79" s="841" t="s">
        <v>236</v>
      </c>
      <c r="D79" s="842" t="s">
        <v>172</v>
      </c>
      <c r="E79" s="842">
        <v>2353</v>
      </c>
      <c r="F79" s="830">
        <v>611.35799999999995</v>
      </c>
      <c r="G79" s="830">
        <v>2025</v>
      </c>
      <c r="H79" s="830">
        <v>5</v>
      </c>
      <c r="I79" s="830">
        <v>2030</v>
      </c>
      <c r="J79" s="830">
        <v>40</v>
      </c>
      <c r="K79" s="843">
        <v>1721.3023200068515</v>
      </c>
      <c r="L79" s="843">
        <v>2.4326081999999998</v>
      </c>
      <c r="M79" s="844">
        <v>0</v>
      </c>
      <c r="N79" s="844">
        <v>1</v>
      </c>
      <c r="O79" s="845">
        <v>42.4422</v>
      </c>
      <c r="P79" s="844">
        <v>0</v>
      </c>
      <c r="Q79" s="845">
        <v>12.081952747147499</v>
      </c>
      <c r="R79" s="829">
        <v>6033.96</v>
      </c>
      <c r="S79" s="836">
        <v>0.5649240860756457</v>
      </c>
      <c r="T79" s="836">
        <v>2.5000000000000001E-2</v>
      </c>
      <c r="U79" s="846">
        <v>3.7999999999999999E-2</v>
      </c>
      <c r="V79" s="847">
        <v>210</v>
      </c>
      <c r="W79" s="848">
        <v>1.5039999999999999E-3</v>
      </c>
      <c r="X79" s="848">
        <v>7.9912500000000001E-3</v>
      </c>
      <c r="Y79" s="849">
        <v>0</v>
      </c>
      <c r="Z79" s="850">
        <v>117</v>
      </c>
      <c r="AD79" s="952" t="s">
        <v>172</v>
      </c>
      <c r="AE79" s="947">
        <v>2353</v>
      </c>
      <c r="AF79" s="923">
        <v>1721.3023200068515</v>
      </c>
      <c r="AG79" s="923">
        <v>12.081952747147499</v>
      </c>
      <c r="AH79" s="948">
        <v>6.234E-2</v>
      </c>
      <c r="AI79" s="937">
        <v>108.05917556348429</v>
      </c>
      <c r="AJ79" s="937">
        <v>42.4422</v>
      </c>
      <c r="AK79" s="792">
        <v>2.6162731357831728E-2</v>
      </c>
      <c r="AL79" s="923">
        <v>1.1104038768353657</v>
      </c>
      <c r="AM79" s="923">
        <v>0</v>
      </c>
      <c r="AN79" s="937">
        <v>43.552603876835363</v>
      </c>
      <c r="AO79" s="937">
        <v>151.61177944031965</v>
      </c>
      <c r="AP79" s="792">
        <v>0.78</v>
      </c>
      <c r="AQ79" s="937">
        <v>22.188821484650457</v>
      </c>
      <c r="AR79" s="886">
        <v>0</v>
      </c>
      <c r="AS79" s="923">
        <v>5.6147516544049472</v>
      </c>
      <c r="AT79" s="923">
        <v>33.879186892613269</v>
      </c>
      <c r="AU79" s="949">
        <v>2.4326081999999998</v>
      </c>
      <c r="AV79" s="944">
        <v>0.14389502246807465</v>
      </c>
      <c r="AW79" s="923">
        <v>0.35004021159502258</v>
      </c>
      <c r="AX79" s="23">
        <v>0</v>
      </c>
      <c r="AY79" s="937">
        <v>58.850656788858743</v>
      </c>
      <c r="AZ79" s="923" t="s">
        <v>63</v>
      </c>
      <c r="BA79" s="950">
        <v>58.850656788858743</v>
      </c>
      <c r="BB79" s="951">
        <v>151.61177944031965</v>
      </c>
      <c r="BL79" s="887"/>
      <c r="BN79" s="945"/>
    </row>
    <row r="80" spans="3:66">
      <c r="C80" s="841" t="s">
        <v>237</v>
      </c>
      <c r="D80" s="842" t="s">
        <v>87</v>
      </c>
      <c r="E80" s="842">
        <v>2814</v>
      </c>
      <c r="F80" s="830">
        <v>593.18600000000004</v>
      </c>
      <c r="G80" s="830">
        <v>2025</v>
      </c>
      <c r="H80" s="830">
        <v>5</v>
      </c>
      <c r="I80" s="830">
        <v>2030</v>
      </c>
      <c r="J80" s="830">
        <v>40</v>
      </c>
      <c r="K80" s="843">
        <v>1671.6493684681921</v>
      </c>
      <c r="L80" s="843">
        <v>2.4326081999999998</v>
      </c>
      <c r="M80" s="844">
        <v>0</v>
      </c>
      <c r="N80" s="844">
        <v>1</v>
      </c>
      <c r="O80" s="845">
        <v>42.4422</v>
      </c>
      <c r="P80" s="844">
        <v>0</v>
      </c>
      <c r="Q80" s="845">
        <v>12.081952747147499</v>
      </c>
      <c r="R80" s="829">
        <v>6058.119999999999</v>
      </c>
      <c r="S80" s="836">
        <v>0.5649240860756457</v>
      </c>
      <c r="T80" s="836">
        <v>2.5000000000000001E-2</v>
      </c>
      <c r="U80" s="846">
        <v>3.7999999999999999E-2</v>
      </c>
      <c r="V80" s="847">
        <v>210</v>
      </c>
      <c r="W80" s="848">
        <v>1.5039999999999999E-3</v>
      </c>
      <c r="X80" s="848">
        <v>7.9912500000000001E-3</v>
      </c>
      <c r="Y80" s="849">
        <v>0</v>
      </c>
      <c r="Z80" s="850">
        <v>117</v>
      </c>
      <c r="AD80" s="952" t="s">
        <v>87</v>
      </c>
      <c r="AE80" s="947">
        <v>2814</v>
      </c>
      <c r="AF80" s="923">
        <v>1671.6493684681921</v>
      </c>
      <c r="AG80" s="923">
        <v>12.081952747147499</v>
      </c>
      <c r="AH80" s="948">
        <v>6.234E-2</v>
      </c>
      <c r="AI80" s="937">
        <v>104.96381056456426</v>
      </c>
      <c r="AJ80" s="937">
        <v>42.4422</v>
      </c>
      <c r="AK80" s="792">
        <v>2.6162731357831728E-2</v>
      </c>
      <c r="AL80" s="923">
        <v>1.1104038768353657</v>
      </c>
      <c r="AM80" s="923">
        <v>60.337595725055991</v>
      </c>
      <c r="AN80" s="937">
        <v>103.89019960189135</v>
      </c>
      <c r="AO80" s="937">
        <v>208.85401016645562</v>
      </c>
      <c r="AP80" s="792">
        <v>0.78</v>
      </c>
      <c r="AQ80" s="937">
        <v>30.566387157015516</v>
      </c>
      <c r="AR80" s="886">
        <v>0</v>
      </c>
      <c r="AS80" s="923">
        <v>5.6147516544049472</v>
      </c>
      <c r="AT80" s="923">
        <v>34.014839292583702</v>
      </c>
      <c r="AU80" s="949">
        <v>2.4326081999999998</v>
      </c>
      <c r="AV80" s="944">
        <v>0.14389502246807465</v>
      </c>
      <c r="AW80" s="923">
        <v>0.35004021159502258</v>
      </c>
      <c r="AX80" s="23">
        <v>0</v>
      </c>
      <c r="AY80" s="937">
        <v>67.363874861194248</v>
      </c>
      <c r="AZ80" s="923" t="s">
        <v>63</v>
      </c>
      <c r="BA80" s="950">
        <v>67.363874861194248</v>
      </c>
      <c r="BB80" s="951">
        <v>208.85401016645562</v>
      </c>
      <c r="BL80" s="887"/>
      <c r="BN80" s="945"/>
    </row>
    <row r="81" spans="3:66">
      <c r="C81" s="841" t="s">
        <v>61</v>
      </c>
      <c r="D81" s="842" t="s">
        <v>88</v>
      </c>
      <c r="E81" s="842">
        <v>4225</v>
      </c>
      <c r="F81" s="830">
        <v>560.08699999999999</v>
      </c>
      <c r="G81" s="830">
        <v>2025</v>
      </c>
      <c r="H81" s="830">
        <v>5</v>
      </c>
      <c r="I81" s="830">
        <v>2030</v>
      </c>
      <c r="J81" s="830">
        <v>40</v>
      </c>
      <c r="K81" s="843">
        <v>1638.5474007757527</v>
      </c>
      <c r="L81" s="843">
        <v>2.4326081999999998</v>
      </c>
      <c r="M81" s="844">
        <v>0</v>
      </c>
      <c r="N81" s="844">
        <v>1</v>
      </c>
      <c r="O81" s="845">
        <v>42.4422</v>
      </c>
      <c r="P81" s="844">
        <v>0</v>
      </c>
      <c r="Q81" s="845">
        <v>12.081952747147499</v>
      </c>
      <c r="R81" s="829">
        <v>6076.24</v>
      </c>
      <c r="S81" s="836">
        <v>0.5649240860756457</v>
      </c>
      <c r="T81" s="836">
        <v>2.5000000000000001E-2</v>
      </c>
      <c r="U81" s="846">
        <v>3.7999999999999999E-2</v>
      </c>
      <c r="V81" s="847">
        <v>210</v>
      </c>
      <c r="W81" s="848">
        <v>1.5039999999999999E-3</v>
      </c>
      <c r="X81" s="848">
        <v>7.9912500000000001E-3</v>
      </c>
      <c r="Y81" s="849">
        <v>0</v>
      </c>
      <c r="Z81" s="850">
        <v>117</v>
      </c>
      <c r="AD81" s="952" t="s">
        <v>88</v>
      </c>
      <c r="AE81" s="947">
        <v>4225</v>
      </c>
      <c r="AF81" s="923">
        <v>1638.5474007757527</v>
      </c>
      <c r="AG81" s="923">
        <v>12.081952747147499</v>
      </c>
      <c r="AH81" s="948">
        <v>6.234E-2</v>
      </c>
      <c r="AI81" s="937">
        <v>102.9002338986176</v>
      </c>
      <c r="AJ81" s="937">
        <v>42.4422</v>
      </c>
      <c r="AK81" s="792">
        <v>2.6162731357831728E-2</v>
      </c>
      <c r="AL81" s="923">
        <v>1.1104038768353657</v>
      </c>
      <c r="AM81" s="923">
        <v>9.2536638782400011</v>
      </c>
      <c r="AN81" s="937">
        <v>52.806267755075368</v>
      </c>
      <c r="AO81" s="937">
        <v>155.70650165369295</v>
      </c>
      <c r="AP81" s="792">
        <v>0.78</v>
      </c>
      <c r="AQ81" s="937">
        <v>22.788095898269074</v>
      </c>
      <c r="AR81" s="886">
        <v>0</v>
      </c>
      <c r="AS81" s="923">
        <v>5.6147516544049472</v>
      </c>
      <c r="AT81" s="923">
        <v>34.116578592561517</v>
      </c>
      <c r="AU81" s="949">
        <v>2.4326081999999998</v>
      </c>
      <c r="AV81" s="944">
        <v>0.14389502246807465</v>
      </c>
      <c r="AW81" s="923">
        <v>0.35004021159502258</v>
      </c>
      <c r="AX81" s="23">
        <v>0</v>
      </c>
      <c r="AY81" s="937">
        <v>59.687322902425606</v>
      </c>
      <c r="AZ81" s="923" t="s">
        <v>63</v>
      </c>
      <c r="BA81" s="950">
        <v>59.687322902425606</v>
      </c>
      <c r="BB81" s="951">
        <v>155.70650165369295</v>
      </c>
      <c r="BL81" s="887"/>
      <c r="BN81" s="945"/>
    </row>
    <row r="82" spans="3:66">
      <c r="C82" s="841" t="s">
        <v>238</v>
      </c>
      <c r="D82" s="842" t="s">
        <v>89</v>
      </c>
      <c r="E82" s="842">
        <v>6130</v>
      </c>
      <c r="F82" s="830">
        <v>525.04100000000005</v>
      </c>
      <c r="G82" s="830">
        <v>2025</v>
      </c>
      <c r="H82" s="830">
        <v>5</v>
      </c>
      <c r="I82" s="830">
        <v>2030</v>
      </c>
      <c r="J82" s="830">
        <v>40</v>
      </c>
      <c r="K82" s="843">
        <v>1638.5474007757527</v>
      </c>
      <c r="L82" s="843">
        <v>2.4326081999999998</v>
      </c>
      <c r="M82" s="844">
        <v>0</v>
      </c>
      <c r="N82" s="844">
        <v>1</v>
      </c>
      <c r="O82" s="845">
        <v>42.4422</v>
      </c>
      <c r="P82" s="844">
        <v>0</v>
      </c>
      <c r="Q82" s="845">
        <v>12.081952747147499</v>
      </c>
      <c r="R82" s="829">
        <v>6076.24</v>
      </c>
      <c r="S82" s="836">
        <v>0.5649240860756457</v>
      </c>
      <c r="T82" s="836">
        <v>2.5000000000000001E-2</v>
      </c>
      <c r="U82" s="846">
        <v>3.7999999999999999E-2</v>
      </c>
      <c r="V82" s="847">
        <v>210</v>
      </c>
      <c r="W82" s="848">
        <v>1.5039999999999999E-3</v>
      </c>
      <c r="X82" s="848">
        <v>7.9912500000000001E-3</v>
      </c>
      <c r="Y82" s="849">
        <v>0</v>
      </c>
      <c r="Z82" s="850">
        <v>117</v>
      </c>
      <c r="AD82" s="952" t="s">
        <v>89</v>
      </c>
      <c r="AE82" s="947">
        <v>6130</v>
      </c>
      <c r="AF82" s="923">
        <v>1638.5474007757527</v>
      </c>
      <c r="AG82" s="923">
        <v>12.081952747147499</v>
      </c>
      <c r="AH82" s="948">
        <v>6.234E-2</v>
      </c>
      <c r="AI82" s="937">
        <v>102.9002338986176</v>
      </c>
      <c r="AJ82" s="937">
        <v>42.4422</v>
      </c>
      <c r="AK82" s="792">
        <v>2.6162731357831728E-2</v>
      </c>
      <c r="AL82" s="923">
        <v>1.1104038768353657</v>
      </c>
      <c r="AM82" s="923">
        <v>16.328674891008003</v>
      </c>
      <c r="AN82" s="937">
        <v>59.881278767843369</v>
      </c>
      <c r="AO82" s="937">
        <v>162.78151266646097</v>
      </c>
      <c r="AP82" s="792">
        <v>0.78</v>
      </c>
      <c r="AQ82" s="937">
        <v>23.82354417902777</v>
      </c>
      <c r="AR82" s="886">
        <v>0</v>
      </c>
      <c r="AS82" s="923">
        <v>5.6147516544049472</v>
      </c>
      <c r="AT82" s="923">
        <v>34.116578592561517</v>
      </c>
      <c r="AU82" s="949">
        <v>2.4326081999999998</v>
      </c>
      <c r="AV82" s="944">
        <v>0.14389502246807465</v>
      </c>
      <c r="AW82" s="923">
        <v>0.35004021159502258</v>
      </c>
      <c r="AX82" s="23">
        <v>0</v>
      </c>
      <c r="AY82" s="937">
        <v>60.722771183184307</v>
      </c>
      <c r="AZ82" s="923" t="s">
        <v>63</v>
      </c>
      <c r="BA82" s="950">
        <v>60.722771183184307</v>
      </c>
      <c r="BB82" s="951">
        <v>162.78151266646097</v>
      </c>
      <c r="BL82" s="887"/>
      <c r="BN82" s="945"/>
    </row>
    <row r="83" spans="3:66">
      <c r="C83" s="826" t="s">
        <v>18</v>
      </c>
      <c r="D83" s="827" t="s">
        <v>93</v>
      </c>
      <c r="E83" s="827">
        <v>0</v>
      </c>
      <c r="F83" s="852">
        <v>1227</v>
      </c>
      <c r="G83" s="853">
        <v>2025</v>
      </c>
      <c r="H83" s="854">
        <v>5</v>
      </c>
      <c r="I83" s="855">
        <v>2030</v>
      </c>
      <c r="J83" s="853">
        <v>40</v>
      </c>
      <c r="K83" s="856">
        <v>1397.9333212153492</v>
      </c>
      <c r="L83" s="856">
        <v>2.0506283999999999</v>
      </c>
      <c r="M83" s="857">
        <v>0</v>
      </c>
      <c r="N83" s="857">
        <v>1</v>
      </c>
      <c r="O83" s="858">
        <v>35.18235</v>
      </c>
      <c r="P83" s="857">
        <v>0</v>
      </c>
      <c r="Q83" s="858">
        <v>11.885996697616648</v>
      </c>
      <c r="R83" s="852">
        <v>6122</v>
      </c>
      <c r="S83" s="859">
        <v>0.55735731458622995</v>
      </c>
      <c r="T83" s="859">
        <v>2.5000000000000001E-2</v>
      </c>
      <c r="U83" s="860">
        <v>3.7999999999999999E-2</v>
      </c>
      <c r="V83" s="861">
        <v>210</v>
      </c>
      <c r="W83" s="862">
        <v>1.5039999999999999E-3</v>
      </c>
      <c r="X83" s="862">
        <v>7.9912500000000001E-3</v>
      </c>
      <c r="Y83" s="863">
        <v>0</v>
      </c>
      <c r="Z83" s="696">
        <v>117</v>
      </c>
      <c r="AD83" s="946" t="s">
        <v>93</v>
      </c>
      <c r="AE83" s="947">
        <v>0</v>
      </c>
      <c r="AF83" s="923">
        <v>1397.9333212153492</v>
      </c>
      <c r="AG83" s="923">
        <v>11.885996697616648</v>
      </c>
      <c r="AH83" s="948">
        <v>6.234E-2</v>
      </c>
      <c r="AI83" s="937">
        <v>87.888136278694304</v>
      </c>
      <c r="AJ83" s="937">
        <v>35.18235</v>
      </c>
      <c r="AK83" s="792">
        <v>2.6162731357831728E-2</v>
      </c>
      <c r="AL83" s="923">
        <v>0.92046637158721112</v>
      </c>
      <c r="AM83" s="923">
        <v>0</v>
      </c>
      <c r="AN83" s="937">
        <v>36.10281637158721</v>
      </c>
      <c r="AO83" s="937">
        <v>123.99095265028151</v>
      </c>
      <c r="AP83" s="792">
        <v>0.78</v>
      </c>
      <c r="AQ83" s="937">
        <v>18.146433768042606</v>
      </c>
      <c r="AR83" s="886">
        <v>0</v>
      </c>
      <c r="AS83" s="923">
        <v>5.6147516544049472</v>
      </c>
      <c r="AT83" s="923">
        <v>34.373509628267094</v>
      </c>
      <c r="AU83" s="949">
        <v>2.0506283999999999</v>
      </c>
      <c r="AV83" s="944">
        <v>0.14389502246807465</v>
      </c>
      <c r="AW83" s="923">
        <v>0.29507521969167194</v>
      </c>
      <c r="AX83" s="23">
        <v>0</v>
      </c>
      <c r="AY83" s="937">
        <v>54.865647016001375</v>
      </c>
      <c r="AZ83" s="923" t="s">
        <v>63</v>
      </c>
      <c r="BA83" s="950">
        <v>54.865647016001375</v>
      </c>
      <c r="BB83" s="951">
        <v>123.99095265028151</v>
      </c>
      <c r="BL83" s="887"/>
      <c r="BN83" s="945"/>
    </row>
    <row r="84" spans="3:66">
      <c r="C84" s="841" t="s">
        <v>234</v>
      </c>
      <c r="D84" s="842" t="s">
        <v>170</v>
      </c>
      <c r="E84" s="842">
        <v>19</v>
      </c>
      <c r="F84" s="830">
        <v>1239.27</v>
      </c>
      <c r="G84" s="830">
        <v>2025</v>
      </c>
      <c r="H84" s="830">
        <v>5</v>
      </c>
      <c r="I84" s="830">
        <v>2030</v>
      </c>
      <c r="J84" s="830">
        <v>40</v>
      </c>
      <c r="K84" s="843">
        <v>1537.7266533368843</v>
      </c>
      <c r="L84" s="843">
        <v>2.0506283999999999</v>
      </c>
      <c r="M84" s="844">
        <v>0</v>
      </c>
      <c r="N84" s="844">
        <v>1</v>
      </c>
      <c r="O84" s="845">
        <v>35.18235</v>
      </c>
      <c r="P84" s="844">
        <v>0</v>
      </c>
      <c r="Q84" s="845">
        <v>11.885996697616648</v>
      </c>
      <c r="R84" s="829">
        <v>6109.7560000000003</v>
      </c>
      <c r="S84" s="836">
        <v>0.55735731458622995</v>
      </c>
      <c r="T84" s="836">
        <v>2.5000000000000001E-2</v>
      </c>
      <c r="U84" s="846">
        <v>3.7999999999999999E-2</v>
      </c>
      <c r="V84" s="847">
        <v>210</v>
      </c>
      <c r="W84" s="848">
        <v>1.5039999999999999E-3</v>
      </c>
      <c r="X84" s="848">
        <v>7.9912500000000001E-3</v>
      </c>
      <c r="Y84" s="849">
        <v>0</v>
      </c>
      <c r="Z84" s="850">
        <v>117</v>
      </c>
      <c r="AD84" s="952" t="s">
        <v>170</v>
      </c>
      <c r="AE84" s="947">
        <v>19</v>
      </c>
      <c r="AF84" s="923">
        <v>1537.7266533368843</v>
      </c>
      <c r="AG84" s="923">
        <v>11.885996697616648</v>
      </c>
      <c r="AH84" s="948">
        <v>6.234E-2</v>
      </c>
      <c r="AI84" s="937">
        <v>96.602852603150794</v>
      </c>
      <c r="AJ84" s="937">
        <v>35.18235</v>
      </c>
      <c r="AK84" s="792">
        <v>2.6162731357831728E-2</v>
      </c>
      <c r="AL84" s="923">
        <v>0.92046637158721112</v>
      </c>
      <c r="AM84" s="923">
        <v>0</v>
      </c>
      <c r="AN84" s="937">
        <v>36.10281637158721</v>
      </c>
      <c r="AO84" s="937">
        <v>132.70566897473799</v>
      </c>
      <c r="AP84" s="792">
        <v>0.78</v>
      </c>
      <c r="AQ84" s="937">
        <v>19.421857653485834</v>
      </c>
      <c r="AR84" s="886">
        <v>0</v>
      </c>
      <c r="AS84" s="923">
        <v>5.6147516544049472</v>
      </c>
      <c r="AT84" s="923">
        <v>34.304762609010552</v>
      </c>
      <c r="AU84" s="949">
        <v>2.0506283999999999</v>
      </c>
      <c r="AV84" s="944">
        <v>0.14389502246807465</v>
      </c>
      <c r="AW84" s="923">
        <v>0.29507521969167194</v>
      </c>
      <c r="AX84" s="23">
        <v>0</v>
      </c>
      <c r="AY84" s="937">
        <v>56.072323882188059</v>
      </c>
      <c r="AZ84" s="923" t="s">
        <v>63</v>
      </c>
      <c r="BA84" s="950">
        <v>56.072323882188059</v>
      </c>
      <c r="BB84" s="951">
        <v>132.70566897473799</v>
      </c>
      <c r="BL84" s="887"/>
      <c r="BN84" s="945"/>
    </row>
    <row r="85" spans="3:66">
      <c r="C85" s="841" t="s">
        <v>235</v>
      </c>
      <c r="D85" s="842" t="s">
        <v>171</v>
      </c>
      <c r="E85" s="842">
        <v>497</v>
      </c>
      <c r="F85" s="830">
        <v>1192.644</v>
      </c>
      <c r="G85" s="830">
        <v>2025</v>
      </c>
      <c r="H85" s="830">
        <v>5</v>
      </c>
      <c r="I85" s="830">
        <v>2030</v>
      </c>
      <c r="J85" s="830">
        <v>40</v>
      </c>
      <c r="K85" s="843">
        <v>1663.5406522462656</v>
      </c>
      <c r="L85" s="843">
        <v>2.0506283999999999</v>
      </c>
      <c r="M85" s="844">
        <v>0</v>
      </c>
      <c r="N85" s="844">
        <v>1</v>
      </c>
      <c r="O85" s="845">
        <v>35.18235</v>
      </c>
      <c r="P85" s="844">
        <v>0</v>
      </c>
      <c r="Q85" s="845">
        <v>11.885996697616648</v>
      </c>
      <c r="R85" s="829">
        <v>6140.3659999999991</v>
      </c>
      <c r="S85" s="836">
        <v>0.55735731458622995</v>
      </c>
      <c r="T85" s="836">
        <v>2.5000000000000001E-2</v>
      </c>
      <c r="U85" s="846">
        <v>3.7999999999999999E-2</v>
      </c>
      <c r="V85" s="847">
        <v>210</v>
      </c>
      <c r="W85" s="848">
        <v>1.5039999999999999E-3</v>
      </c>
      <c r="X85" s="848">
        <v>7.9912500000000001E-3</v>
      </c>
      <c r="Y85" s="849">
        <v>0</v>
      </c>
      <c r="Z85" s="850">
        <v>117</v>
      </c>
      <c r="AD85" s="952" t="s">
        <v>171</v>
      </c>
      <c r="AE85" s="947">
        <v>497</v>
      </c>
      <c r="AF85" s="923">
        <v>1663.5406522462656</v>
      </c>
      <c r="AG85" s="923">
        <v>11.885996697616648</v>
      </c>
      <c r="AH85" s="948">
        <v>6.234E-2</v>
      </c>
      <c r="AI85" s="937">
        <v>104.44609729516162</v>
      </c>
      <c r="AJ85" s="937">
        <v>35.18235</v>
      </c>
      <c r="AK85" s="792">
        <v>2.6162731357831728E-2</v>
      </c>
      <c r="AL85" s="923">
        <v>0.92046637158721112</v>
      </c>
      <c r="AM85" s="923">
        <v>0</v>
      </c>
      <c r="AN85" s="937">
        <v>36.10281637158721</v>
      </c>
      <c r="AO85" s="937">
        <v>140.54891366674883</v>
      </c>
      <c r="AP85" s="792">
        <v>0.78</v>
      </c>
      <c r="AQ85" s="937">
        <v>20.569739150384734</v>
      </c>
      <c r="AR85" s="886">
        <v>0</v>
      </c>
      <c r="AS85" s="923">
        <v>5.6147516544049472</v>
      </c>
      <c r="AT85" s="923">
        <v>34.476630157151881</v>
      </c>
      <c r="AU85" s="949">
        <v>2.0506283999999999</v>
      </c>
      <c r="AV85" s="944">
        <v>0.14389502246807465</v>
      </c>
      <c r="AW85" s="923">
        <v>0.29507521969167194</v>
      </c>
      <c r="AX85" s="23">
        <v>0</v>
      </c>
      <c r="AY85" s="937">
        <v>57.392072927228291</v>
      </c>
      <c r="AZ85" s="923" t="s">
        <v>63</v>
      </c>
      <c r="BA85" s="950">
        <v>57.392072927228291</v>
      </c>
      <c r="BB85" s="951">
        <v>140.54891366674883</v>
      </c>
      <c r="BL85" s="887"/>
      <c r="BN85" s="945"/>
    </row>
    <row r="86" spans="3:66">
      <c r="C86" s="841" t="s">
        <v>236</v>
      </c>
      <c r="D86" s="842" t="s">
        <v>172</v>
      </c>
      <c r="E86" s="842">
        <v>2353</v>
      </c>
      <c r="F86" s="830">
        <v>1155.8339999999998</v>
      </c>
      <c r="G86" s="830">
        <v>2025</v>
      </c>
      <c r="H86" s="830">
        <v>5</v>
      </c>
      <c r="I86" s="830">
        <v>2030</v>
      </c>
      <c r="J86" s="830">
        <v>40</v>
      </c>
      <c r="K86" s="843">
        <v>1453.8506540639632</v>
      </c>
      <c r="L86" s="843">
        <v>2.0506283999999999</v>
      </c>
      <c r="M86" s="844">
        <v>0</v>
      </c>
      <c r="N86" s="844">
        <v>1</v>
      </c>
      <c r="O86" s="845">
        <v>35.18235</v>
      </c>
      <c r="P86" s="844">
        <v>0</v>
      </c>
      <c r="Q86" s="845">
        <v>11.885996697616648</v>
      </c>
      <c r="R86" s="829">
        <v>6115.8779999999997</v>
      </c>
      <c r="S86" s="836">
        <v>0.55735731458622995</v>
      </c>
      <c r="T86" s="836">
        <v>2.5000000000000001E-2</v>
      </c>
      <c r="U86" s="846">
        <v>3.7999999999999999E-2</v>
      </c>
      <c r="V86" s="847">
        <v>210</v>
      </c>
      <c r="W86" s="848">
        <v>1.5039999999999999E-3</v>
      </c>
      <c r="X86" s="848">
        <v>7.9912500000000001E-3</v>
      </c>
      <c r="Y86" s="849">
        <v>0</v>
      </c>
      <c r="Z86" s="850">
        <v>117</v>
      </c>
      <c r="AD86" s="952" t="s">
        <v>172</v>
      </c>
      <c r="AE86" s="947">
        <v>2353</v>
      </c>
      <c r="AF86" s="923">
        <v>1453.8506540639632</v>
      </c>
      <c r="AG86" s="923">
        <v>11.885996697616648</v>
      </c>
      <c r="AH86" s="948">
        <v>6.234E-2</v>
      </c>
      <c r="AI86" s="937">
        <v>91.374022808476894</v>
      </c>
      <c r="AJ86" s="937">
        <v>35.18235</v>
      </c>
      <c r="AK86" s="792">
        <v>2.6162731357831728E-2</v>
      </c>
      <c r="AL86" s="923">
        <v>0.92046637158721112</v>
      </c>
      <c r="AM86" s="923">
        <v>0</v>
      </c>
      <c r="AN86" s="937">
        <v>36.10281637158721</v>
      </c>
      <c r="AO86" s="937">
        <v>127.4768391800641</v>
      </c>
      <c r="AP86" s="792">
        <v>0.78</v>
      </c>
      <c r="AQ86" s="937">
        <v>18.656603322219894</v>
      </c>
      <c r="AR86" s="886">
        <v>0</v>
      </c>
      <c r="AS86" s="923">
        <v>5.6147516544049472</v>
      </c>
      <c r="AT86" s="923">
        <v>34.33913611863882</v>
      </c>
      <c r="AU86" s="949">
        <v>2.0506283999999999</v>
      </c>
      <c r="AV86" s="944">
        <v>0.14389502246807465</v>
      </c>
      <c r="AW86" s="923">
        <v>0.29507521969167194</v>
      </c>
      <c r="AX86" s="23">
        <v>0</v>
      </c>
      <c r="AY86" s="937">
        <v>55.34144306055039</v>
      </c>
      <c r="AZ86" s="923" t="s">
        <v>63</v>
      </c>
      <c r="BA86" s="950">
        <v>55.34144306055039</v>
      </c>
      <c r="BB86" s="951">
        <v>127.4768391800641</v>
      </c>
      <c r="BL86" s="887"/>
      <c r="BN86" s="945"/>
    </row>
    <row r="87" spans="3:66">
      <c r="C87" s="841" t="s">
        <v>237</v>
      </c>
      <c r="D87" s="842" t="s">
        <v>87</v>
      </c>
      <c r="E87" s="842">
        <v>2814</v>
      </c>
      <c r="F87" s="830">
        <v>1121.4780000000001</v>
      </c>
      <c r="G87" s="830">
        <v>2025</v>
      </c>
      <c r="H87" s="830">
        <v>5</v>
      </c>
      <c r="I87" s="830">
        <v>2030</v>
      </c>
      <c r="J87" s="830">
        <v>40</v>
      </c>
      <c r="K87" s="843">
        <v>1411.9126544275027</v>
      </c>
      <c r="L87" s="843">
        <v>2.0506283999999999</v>
      </c>
      <c r="M87" s="844">
        <v>0</v>
      </c>
      <c r="N87" s="844">
        <v>1</v>
      </c>
      <c r="O87" s="845">
        <v>35.18235</v>
      </c>
      <c r="P87" s="844">
        <v>0</v>
      </c>
      <c r="Q87" s="845">
        <v>11.885996697616648</v>
      </c>
      <c r="R87" s="829">
        <v>6140.3659999999991</v>
      </c>
      <c r="S87" s="836">
        <v>0.55735731458622995</v>
      </c>
      <c r="T87" s="836">
        <v>2.5000000000000001E-2</v>
      </c>
      <c r="U87" s="846">
        <v>3.7999999999999999E-2</v>
      </c>
      <c r="V87" s="847">
        <v>210</v>
      </c>
      <c r="W87" s="848">
        <v>1.5039999999999999E-3</v>
      </c>
      <c r="X87" s="848">
        <v>7.9912500000000001E-3</v>
      </c>
      <c r="Y87" s="849">
        <v>0</v>
      </c>
      <c r="Z87" s="850">
        <v>117</v>
      </c>
      <c r="AD87" s="952" t="s">
        <v>87</v>
      </c>
      <c r="AE87" s="947">
        <v>2814</v>
      </c>
      <c r="AF87" s="923">
        <v>1411.9126544275027</v>
      </c>
      <c r="AG87" s="923">
        <v>11.885996697616648</v>
      </c>
      <c r="AH87" s="948">
        <v>6.234E-2</v>
      </c>
      <c r="AI87" s="937">
        <v>88.759607911139952</v>
      </c>
      <c r="AJ87" s="937">
        <v>35.18235</v>
      </c>
      <c r="AK87" s="792">
        <v>2.6162731357831728E-2</v>
      </c>
      <c r="AL87" s="923">
        <v>0.92046637158721112</v>
      </c>
      <c r="AM87" s="923">
        <v>61.156748514700801</v>
      </c>
      <c r="AN87" s="937">
        <v>97.259564886288018</v>
      </c>
      <c r="AO87" s="937">
        <v>186.01917279742798</v>
      </c>
      <c r="AP87" s="792">
        <v>0.78</v>
      </c>
      <c r="AQ87" s="937">
        <v>27.224442804915697</v>
      </c>
      <c r="AR87" s="886">
        <v>0</v>
      </c>
      <c r="AS87" s="923">
        <v>5.6147516544049472</v>
      </c>
      <c r="AT87" s="923">
        <v>34.476630157151881</v>
      </c>
      <c r="AU87" s="949">
        <v>2.0506283999999999</v>
      </c>
      <c r="AV87" s="944">
        <v>0.14389502246807465</v>
      </c>
      <c r="AW87" s="923">
        <v>0.29507521969167194</v>
      </c>
      <c r="AX87" s="23">
        <v>0</v>
      </c>
      <c r="AY87" s="937">
        <v>64.046776581759246</v>
      </c>
      <c r="AZ87" s="923" t="s">
        <v>63</v>
      </c>
      <c r="BA87" s="950">
        <v>64.046776581759246</v>
      </c>
      <c r="BB87" s="951">
        <v>186.01917279742798</v>
      </c>
      <c r="BL87" s="887"/>
      <c r="BN87" s="945"/>
    </row>
    <row r="88" spans="3:66">
      <c r="C88" s="841" t="s">
        <v>61</v>
      </c>
      <c r="D88" s="842" t="s">
        <v>88</v>
      </c>
      <c r="E88" s="842">
        <v>4225</v>
      </c>
      <c r="F88" s="830">
        <v>1058.9010000000001</v>
      </c>
      <c r="G88" s="830">
        <v>2025</v>
      </c>
      <c r="H88" s="830">
        <v>5</v>
      </c>
      <c r="I88" s="830">
        <v>2030</v>
      </c>
      <c r="J88" s="830">
        <v>40</v>
      </c>
      <c r="K88" s="843">
        <v>1383.9539880031957</v>
      </c>
      <c r="L88" s="843">
        <v>2.0506283999999999</v>
      </c>
      <c r="M88" s="844">
        <v>0</v>
      </c>
      <c r="N88" s="844">
        <v>1</v>
      </c>
      <c r="O88" s="845">
        <v>35.18235</v>
      </c>
      <c r="P88" s="844">
        <v>0</v>
      </c>
      <c r="Q88" s="845">
        <v>11.885996697616648</v>
      </c>
      <c r="R88" s="829">
        <v>6158.732</v>
      </c>
      <c r="S88" s="836">
        <v>0.55735731458622995</v>
      </c>
      <c r="T88" s="836">
        <v>2.5000000000000001E-2</v>
      </c>
      <c r="U88" s="846">
        <v>3.7999999999999999E-2</v>
      </c>
      <c r="V88" s="847">
        <v>210</v>
      </c>
      <c r="W88" s="848">
        <v>1.5039999999999999E-3</v>
      </c>
      <c r="X88" s="848">
        <v>7.9912500000000001E-3</v>
      </c>
      <c r="Y88" s="849">
        <v>0</v>
      </c>
      <c r="Z88" s="850">
        <v>117</v>
      </c>
      <c r="AD88" s="952" t="s">
        <v>88</v>
      </c>
      <c r="AE88" s="947">
        <v>4225</v>
      </c>
      <c r="AF88" s="923">
        <v>1383.9539880031957</v>
      </c>
      <c r="AG88" s="923">
        <v>11.885996697616648</v>
      </c>
      <c r="AH88" s="948">
        <v>6.234E-2</v>
      </c>
      <c r="AI88" s="937">
        <v>87.016664646248643</v>
      </c>
      <c r="AJ88" s="937">
        <v>35.18235</v>
      </c>
      <c r="AK88" s="792">
        <v>2.6162731357831728E-2</v>
      </c>
      <c r="AL88" s="923">
        <v>0.92046637158721112</v>
      </c>
      <c r="AM88" s="923">
        <v>9.3792930898320002</v>
      </c>
      <c r="AN88" s="937">
        <v>45.482109461419213</v>
      </c>
      <c r="AO88" s="937">
        <v>132.49877410766786</v>
      </c>
      <c r="AP88" s="792">
        <v>0.78</v>
      </c>
      <c r="AQ88" s="937">
        <v>19.391577992575204</v>
      </c>
      <c r="AR88" s="886">
        <v>0</v>
      </c>
      <c r="AS88" s="923">
        <v>5.6147516544049472</v>
      </c>
      <c r="AT88" s="923">
        <v>34.579750686036689</v>
      </c>
      <c r="AU88" s="949">
        <v>2.0506283999999999</v>
      </c>
      <c r="AV88" s="944">
        <v>0.14389502246807465</v>
      </c>
      <c r="AW88" s="923">
        <v>0.29507521969167194</v>
      </c>
      <c r="AX88" s="23">
        <v>0</v>
      </c>
      <c r="AY88" s="937">
        <v>56.317032298303573</v>
      </c>
      <c r="AZ88" s="923" t="s">
        <v>63</v>
      </c>
      <c r="BA88" s="950">
        <v>56.317032298303573</v>
      </c>
      <c r="BB88" s="951">
        <v>132.49877410766786</v>
      </c>
      <c r="BL88" s="887"/>
      <c r="BN88" s="945"/>
    </row>
    <row r="89" spans="3:66">
      <c r="C89" s="841" t="s">
        <v>238</v>
      </c>
      <c r="D89" s="842" t="s">
        <v>89</v>
      </c>
      <c r="E89" s="842">
        <v>6130</v>
      </c>
      <c r="F89" s="830">
        <v>992.64300000000003</v>
      </c>
      <c r="G89" s="830">
        <v>2025</v>
      </c>
      <c r="H89" s="830">
        <v>5</v>
      </c>
      <c r="I89" s="830">
        <v>2030</v>
      </c>
      <c r="J89" s="830">
        <v>40</v>
      </c>
      <c r="K89" s="843">
        <v>1383.9539880031957</v>
      </c>
      <c r="L89" s="843">
        <v>2.0506283999999999</v>
      </c>
      <c r="M89" s="844">
        <v>0</v>
      </c>
      <c r="N89" s="844">
        <v>1</v>
      </c>
      <c r="O89" s="845">
        <v>35.18235</v>
      </c>
      <c r="P89" s="844">
        <v>0</v>
      </c>
      <c r="Q89" s="845">
        <v>11.885996697616648</v>
      </c>
      <c r="R89" s="829">
        <v>6158.732</v>
      </c>
      <c r="S89" s="836">
        <v>0.55735731458622995</v>
      </c>
      <c r="T89" s="836">
        <v>2.5000000000000001E-2</v>
      </c>
      <c r="U89" s="846">
        <v>3.7999999999999999E-2</v>
      </c>
      <c r="V89" s="847">
        <v>210</v>
      </c>
      <c r="W89" s="848">
        <v>1.5039999999999999E-3</v>
      </c>
      <c r="X89" s="848">
        <v>7.9912500000000001E-3</v>
      </c>
      <c r="Y89" s="849">
        <v>0</v>
      </c>
      <c r="Z89" s="850">
        <v>117</v>
      </c>
      <c r="AD89" s="952" t="s">
        <v>89</v>
      </c>
      <c r="AE89" s="947">
        <v>6130</v>
      </c>
      <c r="AF89" s="923">
        <v>1383.9539880031957</v>
      </c>
      <c r="AG89" s="923">
        <v>11.885996697616648</v>
      </c>
      <c r="AH89" s="948">
        <v>6.234E-2</v>
      </c>
      <c r="AI89" s="937">
        <v>87.016664646248643</v>
      </c>
      <c r="AJ89" s="937">
        <v>35.18235</v>
      </c>
      <c r="AK89" s="792">
        <v>2.6162731357831728E-2</v>
      </c>
      <c r="AL89" s="923">
        <v>0.92046637158721112</v>
      </c>
      <c r="AM89" s="923">
        <v>16.550355576614397</v>
      </c>
      <c r="AN89" s="937">
        <v>52.653171948201603</v>
      </c>
      <c r="AO89" s="937">
        <v>139.66983659445026</v>
      </c>
      <c r="AP89" s="792">
        <v>0.78</v>
      </c>
      <c r="AQ89" s="937">
        <v>20.441083683768039</v>
      </c>
      <c r="AR89" s="886">
        <v>0</v>
      </c>
      <c r="AS89" s="923">
        <v>5.6147516544049472</v>
      </c>
      <c r="AT89" s="923">
        <v>34.579750686036689</v>
      </c>
      <c r="AU89" s="949">
        <v>2.0506283999999999</v>
      </c>
      <c r="AV89" s="944">
        <v>0.14389502246807465</v>
      </c>
      <c r="AW89" s="923">
        <v>0.29507521969167194</v>
      </c>
      <c r="AX89" s="23">
        <v>0</v>
      </c>
      <c r="AY89" s="937">
        <v>57.366537989496408</v>
      </c>
      <c r="AZ89" s="923" t="s">
        <v>63</v>
      </c>
      <c r="BA89" s="950">
        <v>57.366537989496408</v>
      </c>
      <c r="BB89" s="951">
        <v>139.66983659445026</v>
      </c>
      <c r="BL89" s="887"/>
      <c r="BN89" s="945"/>
    </row>
    <row r="90" spans="3:66">
      <c r="C90" s="826" t="s">
        <v>18</v>
      </c>
      <c r="D90" s="827" t="s">
        <v>94</v>
      </c>
      <c r="E90" s="827">
        <v>0</v>
      </c>
      <c r="F90" s="852">
        <v>565.47652173913048</v>
      </c>
      <c r="G90" s="853">
        <v>2025</v>
      </c>
      <c r="H90" s="854">
        <v>5</v>
      </c>
      <c r="I90" s="855">
        <v>2030</v>
      </c>
      <c r="J90" s="853">
        <v>40</v>
      </c>
      <c r="K90" s="856">
        <v>3086.4388331255241</v>
      </c>
      <c r="L90" s="856">
        <v>4.7847995999999995</v>
      </c>
      <c r="M90" s="857">
        <v>0</v>
      </c>
      <c r="N90" s="857">
        <v>1</v>
      </c>
      <c r="O90" s="858">
        <v>77.066100000000006</v>
      </c>
      <c r="P90" s="857">
        <v>0</v>
      </c>
      <c r="Q90" s="858">
        <v>65.279269304464421</v>
      </c>
      <c r="R90" s="852">
        <v>6743</v>
      </c>
      <c r="S90" s="859">
        <v>0.53165182242608799</v>
      </c>
      <c r="T90" s="859">
        <v>2.5000000000000001E-2</v>
      </c>
      <c r="U90" s="860">
        <v>3.7999999999999999E-2</v>
      </c>
      <c r="V90" s="861">
        <v>323.39999999999998</v>
      </c>
      <c r="W90" s="862">
        <v>1.5039999999999999E-3</v>
      </c>
      <c r="X90" s="862">
        <v>5.9934374999999996E-3</v>
      </c>
      <c r="Y90" s="863">
        <v>0</v>
      </c>
      <c r="Z90" s="696">
        <v>5.8204047217537891</v>
      </c>
      <c r="AD90" s="946" t="s">
        <v>94</v>
      </c>
      <c r="AE90" s="947">
        <v>0</v>
      </c>
      <c r="AF90" s="923">
        <v>3086.4388331255241</v>
      </c>
      <c r="AG90" s="923">
        <v>65.279269304464421</v>
      </c>
      <c r="AH90" s="948">
        <v>6.2399999999999997E-2</v>
      </c>
      <c r="AI90" s="937">
        <v>196.66720959163126</v>
      </c>
      <c r="AJ90" s="937">
        <v>77.066100000000006</v>
      </c>
      <c r="AK90" s="792">
        <v>5.5399999999999998E-2</v>
      </c>
      <c r="AL90" s="923">
        <v>4.2694619400000002</v>
      </c>
      <c r="AM90" s="923">
        <v>0</v>
      </c>
      <c r="AN90" s="937">
        <v>81.335561940000005</v>
      </c>
      <c r="AO90" s="937">
        <v>278.00277153163125</v>
      </c>
      <c r="AP90" s="792">
        <v>0.78</v>
      </c>
      <c r="AQ90" s="937">
        <v>40.686507951591032</v>
      </c>
      <c r="AR90" s="886">
        <v>0</v>
      </c>
      <c r="AS90" s="923">
        <v>5.6147516544049472</v>
      </c>
      <c r="AT90" s="923">
        <v>37.860270405652564</v>
      </c>
      <c r="AU90" s="949">
        <v>4.7847995999999995</v>
      </c>
      <c r="AV90" s="944">
        <v>0.11519703495348303</v>
      </c>
      <c r="AW90" s="923">
        <v>0.55119472676661152</v>
      </c>
      <c r="AX90" s="23">
        <v>0</v>
      </c>
      <c r="AY90" s="937">
        <v>83.882772684010206</v>
      </c>
      <c r="AZ90" s="923" t="s">
        <v>63</v>
      </c>
      <c r="BA90" s="950">
        <v>83.882772684010206</v>
      </c>
      <c r="BB90" s="951">
        <v>278.00277153163125</v>
      </c>
      <c r="BL90" s="887"/>
      <c r="BN90" s="945"/>
    </row>
    <row r="91" spans="3:66">
      <c r="C91" s="841" t="s">
        <v>234</v>
      </c>
      <c r="D91" s="842" t="s">
        <v>170</v>
      </c>
      <c r="E91" s="842">
        <v>19</v>
      </c>
      <c r="F91" s="830">
        <v>571.13128695652176</v>
      </c>
      <c r="G91" s="830">
        <v>2025</v>
      </c>
      <c r="H91" s="830">
        <v>5</v>
      </c>
      <c r="I91" s="830">
        <v>2030</v>
      </c>
      <c r="J91" s="830">
        <v>40</v>
      </c>
      <c r="K91" s="843">
        <v>3395.0827164380767</v>
      </c>
      <c r="L91" s="843">
        <v>4.7847995999999995</v>
      </c>
      <c r="M91" s="844">
        <v>0</v>
      </c>
      <c r="N91" s="844">
        <v>1</v>
      </c>
      <c r="O91" s="845">
        <v>77.066100000000006</v>
      </c>
      <c r="P91" s="844">
        <v>0</v>
      </c>
      <c r="Q91" s="845">
        <v>65.279269304464421</v>
      </c>
      <c r="R91" s="829">
        <v>6729.5140000000001</v>
      </c>
      <c r="S91" s="836">
        <v>0.53165182242608799</v>
      </c>
      <c r="T91" s="836">
        <v>2.5000000000000001E-2</v>
      </c>
      <c r="U91" s="846">
        <v>3.7999999999999999E-2</v>
      </c>
      <c r="V91" s="847">
        <v>323.39999999999998</v>
      </c>
      <c r="W91" s="848">
        <v>1.5039999999999999E-3</v>
      </c>
      <c r="X91" s="848">
        <v>5.9934374999999996E-3</v>
      </c>
      <c r="Y91" s="849">
        <v>0</v>
      </c>
      <c r="Z91" s="850">
        <v>5.8204047217537891</v>
      </c>
      <c r="AD91" s="952" t="s">
        <v>170</v>
      </c>
      <c r="AE91" s="947">
        <v>19</v>
      </c>
      <c r="AF91" s="923">
        <v>3395.0827164380767</v>
      </c>
      <c r="AG91" s="923">
        <v>65.279269304464421</v>
      </c>
      <c r="AH91" s="948">
        <v>6.2399999999999997E-2</v>
      </c>
      <c r="AI91" s="937">
        <v>215.92658791033455</v>
      </c>
      <c r="AJ91" s="937">
        <v>77.066100000000006</v>
      </c>
      <c r="AK91" s="792">
        <v>5.5399999999999998E-2</v>
      </c>
      <c r="AL91" s="923">
        <v>4.2694619400000002</v>
      </c>
      <c r="AM91" s="923">
        <v>0</v>
      </c>
      <c r="AN91" s="937">
        <v>81.335561940000005</v>
      </c>
      <c r="AO91" s="937">
        <v>297.26214985033454</v>
      </c>
      <c r="AP91" s="792">
        <v>0.78</v>
      </c>
      <c r="AQ91" s="937">
        <v>43.505173552618913</v>
      </c>
      <c r="AR91" s="886">
        <v>0</v>
      </c>
      <c r="AS91" s="923">
        <v>5.6147516544049472</v>
      </c>
      <c r="AT91" s="923">
        <v>37.784549864841253</v>
      </c>
      <c r="AU91" s="949">
        <v>4.7847995999999995</v>
      </c>
      <c r="AV91" s="944">
        <v>0.11519703495348303</v>
      </c>
      <c r="AW91" s="923">
        <v>0.55119472676661152</v>
      </c>
      <c r="AX91" s="23">
        <v>0</v>
      </c>
      <c r="AY91" s="937">
        <v>86.625717744226776</v>
      </c>
      <c r="AZ91" s="923" t="s">
        <v>63</v>
      </c>
      <c r="BA91" s="950">
        <v>86.625717744226776</v>
      </c>
      <c r="BB91" s="951">
        <v>297.26214985033454</v>
      </c>
      <c r="BL91" s="887"/>
      <c r="BN91" s="945"/>
    </row>
    <row r="92" spans="3:66">
      <c r="C92" s="841" t="s">
        <v>235</v>
      </c>
      <c r="D92" s="842" t="s">
        <v>171</v>
      </c>
      <c r="E92" s="842">
        <v>497</v>
      </c>
      <c r="F92" s="830">
        <v>549.64317913043476</v>
      </c>
      <c r="G92" s="830">
        <v>2025</v>
      </c>
      <c r="H92" s="830">
        <v>5</v>
      </c>
      <c r="I92" s="830">
        <v>2030</v>
      </c>
      <c r="J92" s="830">
        <v>40</v>
      </c>
      <c r="K92" s="843">
        <v>3672.8622114193736</v>
      </c>
      <c r="L92" s="843">
        <v>4.7847995999999995</v>
      </c>
      <c r="M92" s="844">
        <v>0</v>
      </c>
      <c r="N92" s="844">
        <v>1</v>
      </c>
      <c r="O92" s="845">
        <v>77.066100000000006</v>
      </c>
      <c r="P92" s="844">
        <v>0</v>
      </c>
      <c r="Q92" s="845">
        <v>65.279269304464421</v>
      </c>
      <c r="R92" s="829">
        <v>6763.2289999999994</v>
      </c>
      <c r="S92" s="836">
        <v>0.53165182242608799</v>
      </c>
      <c r="T92" s="836">
        <v>2.5000000000000001E-2</v>
      </c>
      <c r="U92" s="846">
        <v>3.7999999999999999E-2</v>
      </c>
      <c r="V92" s="847">
        <v>323.39999999999998</v>
      </c>
      <c r="W92" s="848">
        <v>1.5039999999999999E-3</v>
      </c>
      <c r="X92" s="848">
        <v>5.9934374999999996E-3</v>
      </c>
      <c r="Y92" s="849">
        <v>0</v>
      </c>
      <c r="Z92" s="850">
        <v>5.8204047217537891</v>
      </c>
      <c r="AD92" s="952" t="s">
        <v>171</v>
      </c>
      <c r="AE92" s="947">
        <v>497</v>
      </c>
      <c r="AF92" s="923">
        <v>3672.8622114193736</v>
      </c>
      <c r="AG92" s="923">
        <v>65.279269304464421</v>
      </c>
      <c r="AH92" s="948">
        <v>6.2399999999999997E-2</v>
      </c>
      <c r="AI92" s="937">
        <v>233.26002839716747</v>
      </c>
      <c r="AJ92" s="937">
        <v>77.066100000000006</v>
      </c>
      <c r="AK92" s="792">
        <v>5.5399999999999998E-2</v>
      </c>
      <c r="AL92" s="923">
        <v>4.2694619400000002</v>
      </c>
      <c r="AM92" s="923">
        <v>0</v>
      </c>
      <c r="AN92" s="937">
        <v>81.335561940000005</v>
      </c>
      <c r="AO92" s="937">
        <v>314.59559033716749</v>
      </c>
      <c r="AP92" s="792">
        <v>0.78</v>
      </c>
      <c r="AQ92" s="937">
        <v>46.041972593544003</v>
      </c>
      <c r="AR92" s="886">
        <v>0</v>
      </c>
      <c r="AS92" s="923">
        <v>5.6147516544049472</v>
      </c>
      <c r="AT92" s="923">
        <v>37.973851216869512</v>
      </c>
      <c r="AU92" s="949">
        <v>4.7847995999999995</v>
      </c>
      <c r="AV92" s="944">
        <v>0.11519703495348303</v>
      </c>
      <c r="AW92" s="923">
        <v>0.55119472676661152</v>
      </c>
      <c r="AX92" s="23">
        <v>0</v>
      </c>
      <c r="AY92" s="937">
        <v>89.351818137180118</v>
      </c>
      <c r="AZ92" s="923" t="s">
        <v>63</v>
      </c>
      <c r="BA92" s="950">
        <v>89.351818137180118</v>
      </c>
      <c r="BB92" s="951">
        <v>314.59559033716749</v>
      </c>
      <c r="BL92" s="887"/>
      <c r="BN92" s="945"/>
    </row>
    <row r="93" spans="3:66">
      <c r="C93" s="841" t="s">
        <v>236</v>
      </c>
      <c r="D93" s="842" t="s">
        <v>172</v>
      </c>
      <c r="E93" s="842">
        <v>2353</v>
      </c>
      <c r="F93" s="830">
        <v>532.6788834782609</v>
      </c>
      <c r="G93" s="830">
        <v>2025</v>
      </c>
      <c r="H93" s="830">
        <v>5</v>
      </c>
      <c r="I93" s="830">
        <v>2030</v>
      </c>
      <c r="J93" s="830">
        <v>40</v>
      </c>
      <c r="K93" s="843">
        <v>3209.8963864505449</v>
      </c>
      <c r="L93" s="843">
        <v>4.7847995999999995</v>
      </c>
      <c r="M93" s="844">
        <v>0</v>
      </c>
      <c r="N93" s="844">
        <v>1</v>
      </c>
      <c r="O93" s="845">
        <v>77.066100000000006</v>
      </c>
      <c r="P93" s="844">
        <v>0</v>
      </c>
      <c r="Q93" s="845">
        <v>65.279269304464421</v>
      </c>
      <c r="R93" s="829">
        <v>6736.2569999999996</v>
      </c>
      <c r="S93" s="836">
        <v>0.53165182242608799</v>
      </c>
      <c r="T93" s="836">
        <v>2.5000000000000001E-2</v>
      </c>
      <c r="U93" s="846">
        <v>3.7999999999999999E-2</v>
      </c>
      <c r="V93" s="847">
        <v>323.39999999999998</v>
      </c>
      <c r="W93" s="848">
        <v>1.5039999999999999E-3</v>
      </c>
      <c r="X93" s="848">
        <v>5.9934374999999996E-3</v>
      </c>
      <c r="Y93" s="849">
        <v>0</v>
      </c>
      <c r="Z93" s="850">
        <v>5.8204047217537891</v>
      </c>
      <c r="AD93" s="952" t="s">
        <v>172</v>
      </c>
      <c r="AE93" s="947">
        <v>2353</v>
      </c>
      <c r="AF93" s="923">
        <v>3209.8963864505449</v>
      </c>
      <c r="AG93" s="923">
        <v>65.279269304464421</v>
      </c>
      <c r="AH93" s="948">
        <v>6.2399999999999997E-2</v>
      </c>
      <c r="AI93" s="937">
        <v>204.37096091911258</v>
      </c>
      <c r="AJ93" s="937">
        <v>77.066100000000006</v>
      </c>
      <c r="AK93" s="792">
        <v>5.5399999999999998E-2</v>
      </c>
      <c r="AL93" s="923">
        <v>4.2694619400000002</v>
      </c>
      <c r="AM93" s="923">
        <v>0</v>
      </c>
      <c r="AN93" s="937">
        <v>81.335561940000005</v>
      </c>
      <c r="AO93" s="937">
        <v>285.70652285911257</v>
      </c>
      <c r="AP93" s="792">
        <v>0.78</v>
      </c>
      <c r="AQ93" s="937">
        <v>41.813974192002192</v>
      </c>
      <c r="AR93" s="886">
        <v>0</v>
      </c>
      <c r="AS93" s="923">
        <v>5.6147516544049472</v>
      </c>
      <c r="AT93" s="923">
        <v>37.822410135246912</v>
      </c>
      <c r="AU93" s="949">
        <v>4.7847995999999995</v>
      </c>
      <c r="AV93" s="944">
        <v>0.11519703495348303</v>
      </c>
      <c r="AW93" s="923">
        <v>0.55119472676661152</v>
      </c>
      <c r="AX93" s="23">
        <v>0</v>
      </c>
      <c r="AY93" s="937">
        <v>84.972378654015714</v>
      </c>
      <c r="AZ93" s="923" t="s">
        <v>63</v>
      </c>
      <c r="BA93" s="950">
        <v>84.972378654015714</v>
      </c>
      <c r="BB93" s="951">
        <v>285.70652285911257</v>
      </c>
      <c r="BL93" s="887"/>
      <c r="BN93" s="945"/>
    </row>
    <row r="94" spans="3:66">
      <c r="C94" s="841" t="s">
        <v>237</v>
      </c>
      <c r="D94" s="842" t="s">
        <v>87</v>
      </c>
      <c r="E94" s="842">
        <v>2814</v>
      </c>
      <c r="F94" s="830">
        <v>516.8455408695653</v>
      </c>
      <c r="G94" s="830">
        <v>2025</v>
      </c>
      <c r="H94" s="830">
        <v>5</v>
      </c>
      <c r="I94" s="830">
        <v>2030</v>
      </c>
      <c r="J94" s="830">
        <v>40</v>
      </c>
      <c r="K94" s="843">
        <v>3117.3032214567793</v>
      </c>
      <c r="L94" s="843">
        <v>4.7847995999999995</v>
      </c>
      <c r="M94" s="844">
        <v>0</v>
      </c>
      <c r="N94" s="844">
        <v>1</v>
      </c>
      <c r="O94" s="845">
        <v>77.066100000000006</v>
      </c>
      <c r="P94" s="844">
        <v>0</v>
      </c>
      <c r="Q94" s="845">
        <v>65.279269304464421</v>
      </c>
      <c r="R94" s="829">
        <v>6763.2289999999994</v>
      </c>
      <c r="S94" s="836">
        <v>0.53165182242608799</v>
      </c>
      <c r="T94" s="836">
        <v>2.5000000000000001E-2</v>
      </c>
      <c r="U94" s="846">
        <v>3.7999999999999999E-2</v>
      </c>
      <c r="V94" s="847">
        <v>323.39999999999998</v>
      </c>
      <c r="W94" s="848">
        <v>1.5039999999999999E-3</v>
      </c>
      <c r="X94" s="848">
        <v>5.9934374999999996E-3</v>
      </c>
      <c r="Y94" s="849">
        <v>0</v>
      </c>
      <c r="Z94" s="850">
        <v>5.8204047217537891</v>
      </c>
      <c r="AD94" s="952" t="s">
        <v>87</v>
      </c>
      <c r="AE94" s="947">
        <v>2814</v>
      </c>
      <c r="AF94" s="923">
        <v>3117.3032214567793</v>
      </c>
      <c r="AG94" s="923">
        <v>65.279269304464421</v>
      </c>
      <c r="AH94" s="948">
        <v>6.2399999999999997E-2</v>
      </c>
      <c r="AI94" s="937">
        <v>198.59314742350159</v>
      </c>
      <c r="AJ94" s="937">
        <v>77.066100000000006</v>
      </c>
      <c r="AK94" s="792">
        <v>5.5399999999999998E-2</v>
      </c>
      <c r="AL94" s="923">
        <v>4.2694619400000002</v>
      </c>
      <c r="AM94" s="923">
        <v>60.337595725055991</v>
      </c>
      <c r="AN94" s="937">
        <v>141.67315766505601</v>
      </c>
      <c r="AO94" s="937">
        <v>340.2663050885576</v>
      </c>
      <c r="AP94" s="792">
        <v>0.78</v>
      </c>
      <c r="AQ94" s="937">
        <v>49.798955785118487</v>
      </c>
      <c r="AR94" s="886">
        <v>0</v>
      </c>
      <c r="AS94" s="923">
        <v>5.6147516544049472</v>
      </c>
      <c r="AT94" s="923">
        <v>37.973851216869512</v>
      </c>
      <c r="AU94" s="949">
        <v>4.7847995999999995</v>
      </c>
      <c r="AV94" s="944">
        <v>0.11519703495348303</v>
      </c>
      <c r="AW94" s="923">
        <v>0.55119472676661152</v>
      </c>
      <c r="AX94" s="23">
        <v>0</v>
      </c>
      <c r="AY94" s="937">
        <v>93.108801328754609</v>
      </c>
      <c r="AZ94" s="923" t="s">
        <v>63</v>
      </c>
      <c r="BA94" s="950">
        <v>93.108801328754609</v>
      </c>
      <c r="BB94" s="951">
        <v>340.2663050885576</v>
      </c>
      <c r="BL94" s="887"/>
      <c r="BN94" s="945"/>
    </row>
    <row r="95" spans="3:66">
      <c r="C95" s="841" t="s">
        <v>61</v>
      </c>
      <c r="D95" s="842" t="s">
        <v>88</v>
      </c>
      <c r="E95" s="842">
        <v>4225</v>
      </c>
      <c r="F95" s="830">
        <v>488.00623826086962</v>
      </c>
      <c r="G95" s="830">
        <v>2025</v>
      </c>
      <c r="H95" s="830">
        <v>5</v>
      </c>
      <c r="I95" s="830">
        <v>2030</v>
      </c>
      <c r="J95" s="830">
        <v>40</v>
      </c>
      <c r="K95" s="843">
        <v>3055.5744447942689</v>
      </c>
      <c r="L95" s="843">
        <v>4.7847995999999995</v>
      </c>
      <c r="M95" s="844">
        <v>0</v>
      </c>
      <c r="N95" s="844">
        <v>1</v>
      </c>
      <c r="O95" s="845">
        <v>77.066100000000006</v>
      </c>
      <c r="P95" s="844">
        <v>0</v>
      </c>
      <c r="Q95" s="845">
        <v>65.279269304464421</v>
      </c>
      <c r="R95" s="829">
        <v>6783.4579999999996</v>
      </c>
      <c r="S95" s="836">
        <v>0.53165182242608799</v>
      </c>
      <c r="T95" s="836">
        <v>2.5000000000000001E-2</v>
      </c>
      <c r="U95" s="846">
        <v>3.7999999999999999E-2</v>
      </c>
      <c r="V95" s="847">
        <v>323.39999999999998</v>
      </c>
      <c r="W95" s="848">
        <v>1.5039999999999999E-3</v>
      </c>
      <c r="X95" s="848">
        <v>5.9934374999999996E-3</v>
      </c>
      <c r="Y95" s="849">
        <v>0</v>
      </c>
      <c r="Z95" s="850">
        <v>5.8204047217537891</v>
      </c>
      <c r="AD95" s="952" t="s">
        <v>88</v>
      </c>
      <c r="AE95" s="947">
        <v>4225</v>
      </c>
      <c r="AF95" s="923">
        <v>3055.5744447942689</v>
      </c>
      <c r="AG95" s="923">
        <v>65.279269304464421</v>
      </c>
      <c r="AH95" s="948">
        <v>6.2399999999999997E-2</v>
      </c>
      <c r="AI95" s="937">
        <v>194.74127175976093</v>
      </c>
      <c r="AJ95" s="937">
        <v>77.066100000000006</v>
      </c>
      <c r="AK95" s="792">
        <v>5.5399999999999998E-2</v>
      </c>
      <c r="AL95" s="923">
        <v>4.2694619400000002</v>
      </c>
      <c r="AM95" s="923">
        <v>9.2536638782400011</v>
      </c>
      <c r="AN95" s="937">
        <v>90.58922581824001</v>
      </c>
      <c r="AO95" s="937">
        <v>285.33049757800097</v>
      </c>
      <c r="AP95" s="792">
        <v>0.78</v>
      </c>
      <c r="AQ95" s="937">
        <v>41.758941806872876</v>
      </c>
      <c r="AR95" s="886">
        <v>0</v>
      </c>
      <c r="AS95" s="923">
        <v>5.6147516544049472</v>
      </c>
      <c r="AT95" s="923">
        <v>38.087432028086468</v>
      </c>
      <c r="AU95" s="949">
        <v>4.7847995999999995</v>
      </c>
      <c r="AV95" s="944">
        <v>0.11519703495348303</v>
      </c>
      <c r="AW95" s="923">
        <v>0.55119472676661152</v>
      </c>
      <c r="AX95" s="23">
        <v>0</v>
      </c>
      <c r="AY95" s="937">
        <v>85.182368161725947</v>
      </c>
      <c r="AZ95" s="923" t="s">
        <v>63</v>
      </c>
      <c r="BA95" s="950">
        <v>85.182368161725947</v>
      </c>
      <c r="BB95" s="951">
        <v>285.33049757800097</v>
      </c>
      <c r="BL95" s="887"/>
      <c r="BN95" s="945"/>
    </row>
    <row r="96" spans="3:66">
      <c r="C96" s="841" t="s">
        <v>238</v>
      </c>
      <c r="D96" s="842" t="s">
        <v>89</v>
      </c>
      <c r="E96" s="842">
        <v>6130</v>
      </c>
      <c r="F96" s="830">
        <v>457.47050608695656</v>
      </c>
      <c r="G96" s="830">
        <v>2025</v>
      </c>
      <c r="H96" s="830">
        <v>5</v>
      </c>
      <c r="I96" s="830">
        <v>2030</v>
      </c>
      <c r="J96" s="830">
        <v>40</v>
      </c>
      <c r="K96" s="843">
        <v>3055.5744447942689</v>
      </c>
      <c r="L96" s="843">
        <v>4.7847995999999995</v>
      </c>
      <c r="M96" s="844">
        <v>0</v>
      </c>
      <c r="N96" s="844">
        <v>1</v>
      </c>
      <c r="O96" s="845">
        <v>77.066100000000006</v>
      </c>
      <c r="P96" s="844">
        <v>0</v>
      </c>
      <c r="Q96" s="845">
        <v>65.279269304464421</v>
      </c>
      <c r="R96" s="829">
        <v>6783.4579999999996</v>
      </c>
      <c r="S96" s="836">
        <v>0.53165182242608799</v>
      </c>
      <c r="T96" s="836">
        <v>2.5000000000000001E-2</v>
      </c>
      <c r="U96" s="846">
        <v>3.7999999999999999E-2</v>
      </c>
      <c r="V96" s="847">
        <v>323.39999999999998</v>
      </c>
      <c r="W96" s="848">
        <v>1.5039999999999999E-3</v>
      </c>
      <c r="X96" s="848">
        <v>5.9934374999999996E-3</v>
      </c>
      <c r="Y96" s="849">
        <v>0</v>
      </c>
      <c r="Z96" s="850">
        <v>5.8204047217537891</v>
      </c>
      <c r="AD96" s="952" t="s">
        <v>89</v>
      </c>
      <c r="AE96" s="947">
        <v>6130</v>
      </c>
      <c r="AF96" s="923">
        <v>3055.5744447942689</v>
      </c>
      <c r="AG96" s="923">
        <v>65.279269304464421</v>
      </c>
      <c r="AH96" s="948">
        <v>6.2399999999999997E-2</v>
      </c>
      <c r="AI96" s="937">
        <v>194.74127175976093</v>
      </c>
      <c r="AJ96" s="937">
        <v>77.066100000000006</v>
      </c>
      <c r="AK96" s="792">
        <v>5.5399999999999998E-2</v>
      </c>
      <c r="AL96" s="923">
        <v>4.2694619400000002</v>
      </c>
      <c r="AM96" s="923">
        <v>16.328674891008003</v>
      </c>
      <c r="AN96" s="937">
        <v>97.664236831008012</v>
      </c>
      <c r="AO96" s="937">
        <v>292.40550859076893</v>
      </c>
      <c r="AP96" s="792">
        <v>0.78</v>
      </c>
      <c r="AQ96" s="937">
        <v>42.794390087631555</v>
      </c>
      <c r="AR96" s="886">
        <v>0</v>
      </c>
      <c r="AS96" s="923">
        <v>5.6147516544049472</v>
      </c>
      <c r="AT96" s="923">
        <v>38.087432028086468</v>
      </c>
      <c r="AU96" s="949">
        <v>4.7847995999999995</v>
      </c>
      <c r="AV96" s="944">
        <v>0.11519703495348303</v>
      </c>
      <c r="AW96" s="923">
        <v>0.55119472676661152</v>
      </c>
      <c r="AX96" s="23">
        <v>0</v>
      </c>
      <c r="AY96" s="937">
        <v>86.217816442484633</v>
      </c>
      <c r="AZ96" s="923" t="s">
        <v>63</v>
      </c>
      <c r="BA96" s="950">
        <v>86.217816442484633</v>
      </c>
      <c r="BB96" s="951">
        <v>292.40550859076893</v>
      </c>
      <c r="BL96" s="887"/>
      <c r="BN96" s="945"/>
    </row>
    <row r="97" spans="3:66" ht="18" customHeight="1">
      <c r="C97" s="826" t="s">
        <v>18</v>
      </c>
      <c r="D97" s="827" t="s">
        <v>95</v>
      </c>
      <c r="E97" s="827">
        <v>0</v>
      </c>
      <c r="F97" s="852">
        <v>1084.7570564516129</v>
      </c>
      <c r="G97" s="853">
        <v>2025</v>
      </c>
      <c r="H97" s="854">
        <v>5</v>
      </c>
      <c r="I97" s="855">
        <v>2030</v>
      </c>
      <c r="J97" s="853">
        <v>40</v>
      </c>
      <c r="K97" s="856">
        <v>2561.4181231852185</v>
      </c>
      <c r="L97" s="856">
        <v>4.3425072</v>
      </c>
      <c r="M97" s="857">
        <v>0</v>
      </c>
      <c r="N97" s="857">
        <v>1</v>
      </c>
      <c r="O97" s="858">
        <v>62.993160000000003</v>
      </c>
      <c r="P97" s="857">
        <v>0</v>
      </c>
      <c r="Q97" s="858">
        <v>65.083313254933572</v>
      </c>
      <c r="R97" s="852">
        <v>6843</v>
      </c>
      <c r="S97" s="859">
        <v>0.52462655118063006</v>
      </c>
      <c r="T97" s="859">
        <v>2.5000000000000001E-2</v>
      </c>
      <c r="U97" s="860">
        <v>3.7999999999999999E-2</v>
      </c>
      <c r="V97" s="861">
        <v>323.39999999999998</v>
      </c>
      <c r="W97" s="862">
        <v>1.5039999999999999E-3</v>
      </c>
      <c r="X97" s="862">
        <v>5.9934374999999996E-3</v>
      </c>
      <c r="Y97" s="863">
        <v>0</v>
      </c>
      <c r="Z97" s="696">
        <v>5.8204047217537891</v>
      </c>
      <c r="AD97" s="946" t="s">
        <v>95</v>
      </c>
      <c r="AE97" s="947">
        <v>0</v>
      </c>
      <c r="AF97" s="923">
        <v>2561.4181231852185</v>
      </c>
      <c r="AG97" s="923">
        <v>65.083313254933572</v>
      </c>
      <c r="AH97" s="948">
        <v>6.2420000000000003E-2</v>
      </c>
      <c r="AI97" s="937">
        <v>163.9462196625943</v>
      </c>
      <c r="AJ97" s="937">
        <v>62.993160000000003</v>
      </c>
      <c r="AK97" s="792">
        <v>5.5399999999999998E-2</v>
      </c>
      <c r="AL97" s="923">
        <v>3.489821064</v>
      </c>
      <c r="AM97" s="923">
        <v>0</v>
      </c>
      <c r="AN97" s="937">
        <v>66.482981064000001</v>
      </c>
      <c r="AO97" s="937">
        <v>230.4292007265943</v>
      </c>
      <c r="AP97" s="792">
        <v>0.78</v>
      </c>
      <c r="AQ97" s="937">
        <v>33.723978563194343</v>
      </c>
      <c r="AR97" s="886">
        <v>0</v>
      </c>
      <c r="AS97" s="923">
        <v>5.6147516544049472</v>
      </c>
      <c r="AT97" s="923">
        <v>38.421745571093055</v>
      </c>
      <c r="AU97" s="949">
        <v>4.3425072</v>
      </c>
      <c r="AV97" s="944">
        <v>0.11519703495348303</v>
      </c>
      <c r="AW97" s="923">
        <v>0.50024395370415176</v>
      </c>
      <c r="AX97" s="23">
        <v>0</v>
      </c>
      <c r="AY97" s="937">
        <v>76.988475287991562</v>
      </c>
      <c r="AZ97" s="923" t="s">
        <v>63</v>
      </c>
      <c r="BA97" s="950">
        <v>76.988475287991562</v>
      </c>
      <c r="BB97" s="951">
        <v>230.4292007265943</v>
      </c>
      <c r="BL97" s="887"/>
      <c r="BN97" s="945"/>
    </row>
    <row r="98" spans="3:66">
      <c r="C98" s="841" t="s">
        <v>234</v>
      </c>
      <c r="D98" s="842" t="s">
        <v>170</v>
      </c>
      <c r="E98" s="842">
        <v>19</v>
      </c>
      <c r="F98" s="830">
        <v>1095.6046270161291</v>
      </c>
      <c r="G98" s="830">
        <v>2025</v>
      </c>
      <c r="H98" s="830">
        <v>5</v>
      </c>
      <c r="I98" s="830">
        <v>2030</v>
      </c>
      <c r="J98" s="830">
        <v>40</v>
      </c>
      <c r="K98" s="843">
        <v>2817.5599355037407</v>
      </c>
      <c r="L98" s="843">
        <v>4.3425072</v>
      </c>
      <c r="M98" s="844">
        <v>0</v>
      </c>
      <c r="N98" s="844">
        <v>1</v>
      </c>
      <c r="O98" s="845">
        <v>62.993160000000003</v>
      </c>
      <c r="P98" s="844">
        <v>0</v>
      </c>
      <c r="Q98" s="845">
        <v>65.083313254933572</v>
      </c>
      <c r="R98" s="829">
        <v>6829.3140000000003</v>
      </c>
      <c r="S98" s="836">
        <v>0.52462655118063006</v>
      </c>
      <c r="T98" s="836">
        <v>2.5000000000000001E-2</v>
      </c>
      <c r="U98" s="846">
        <v>3.7999999999999999E-2</v>
      </c>
      <c r="V98" s="847">
        <v>323.39999999999998</v>
      </c>
      <c r="W98" s="848">
        <v>1.5039999999999999E-3</v>
      </c>
      <c r="X98" s="848">
        <v>5.9934374999999996E-3</v>
      </c>
      <c r="Y98" s="849">
        <v>0</v>
      </c>
      <c r="Z98" s="850">
        <v>5.8204047217537891</v>
      </c>
      <c r="AD98" s="952" t="s">
        <v>170</v>
      </c>
      <c r="AE98" s="947">
        <v>19</v>
      </c>
      <c r="AF98" s="923">
        <v>2817.5599355037407</v>
      </c>
      <c r="AG98" s="923">
        <v>65.083313254933572</v>
      </c>
      <c r="AH98" s="948">
        <v>6.2420000000000003E-2</v>
      </c>
      <c r="AI98" s="937">
        <v>179.93459158751648</v>
      </c>
      <c r="AJ98" s="937">
        <v>62.993160000000003</v>
      </c>
      <c r="AK98" s="792">
        <v>5.5399999999999998E-2</v>
      </c>
      <c r="AL98" s="923">
        <v>3.489821064</v>
      </c>
      <c r="AM98" s="923">
        <v>0</v>
      </c>
      <c r="AN98" s="937">
        <v>66.482981064000001</v>
      </c>
      <c r="AO98" s="937">
        <v>246.41757265151648</v>
      </c>
      <c r="AP98" s="792">
        <v>0.78</v>
      </c>
      <c r="AQ98" s="937">
        <v>36.063922938109776</v>
      </c>
      <c r="AR98" s="886">
        <v>0</v>
      </c>
      <c r="AS98" s="923">
        <v>5.6147516544049472</v>
      </c>
      <c r="AT98" s="923">
        <v>38.34490207995087</v>
      </c>
      <c r="AU98" s="949">
        <v>4.3425072</v>
      </c>
      <c r="AV98" s="944">
        <v>0.11519703495348303</v>
      </c>
      <c r="AW98" s="923">
        <v>0.50024395370415176</v>
      </c>
      <c r="AX98" s="23">
        <v>0</v>
      </c>
      <c r="AY98" s="937">
        <v>79.251576171764796</v>
      </c>
      <c r="AZ98" s="923" t="s">
        <v>63</v>
      </c>
      <c r="BA98" s="950">
        <v>79.251576171764796</v>
      </c>
      <c r="BB98" s="951">
        <v>246.41757265151648</v>
      </c>
      <c r="BL98" s="887"/>
      <c r="BN98" s="945"/>
    </row>
    <row r="99" spans="3:66">
      <c r="C99" s="841" t="s">
        <v>235</v>
      </c>
      <c r="D99" s="842" t="s">
        <v>171</v>
      </c>
      <c r="E99" s="842">
        <v>497</v>
      </c>
      <c r="F99" s="830">
        <v>1054.3838588709677</v>
      </c>
      <c r="G99" s="830">
        <v>2025</v>
      </c>
      <c r="H99" s="830">
        <v>5</v>
      </c>
      <c r="I99" s="830">
        <v>2030</v>
      </c>
      <c r="J99" s="830">
        <v>40</v>
      </c>
      <c r="K99" s="843">
        <v>3048.08756659041</v>
      </c>
      <c r="L99" s="843">
        <v>4.3425072</v>
      </c>
      <c r="M99" s="844">
        <v>0</v>
      </c>
      <c r="N99" s="844">
        <v>1</v>
      </c>
      <c r="O99" s="845">
        <v>62.993160000000003</v>
      </c>
      <c r="P99" s="844">
        <v>0</v>
      </c>
      <c r="Q99" s="845">
        <v>65.083313254933572</v>
      </c>
      <c r="R99" s="829">
        <v>6863.5289999999995</v>
      </c>
      <c r="S99" s="836">
        <v>0.52462655118063006</v>
      </c>
      <c r="T99" s="836">
        <v>2.5000000000000001E-2</v>
      </c>
      <c r="U99" s="846">
        <v>3.7999999999999999E-2</v>
      </c>
      <c r="V99" s="847">
        <v>323.39999999999998</v>
      </c>
      <c r="W99" s="848">
        <v>1.5039999999999999E-3</v>
      </c>
      <c r="X99" s="848">
        <v>5.9934374999999996E-3</v>
      </c>
      <c r="Y99" s="849">
        <v>0</v>
      </c>
      <c r="Z99" s="850">
        <v>5.8204047217537891</v>
      </c>
      <c r="AD99" s="952" t="s">
        <v>171</v>
      </c>
      <c r="AE99" s="947">
        <v>497</v>
      </c>
      <c r="AF99" s="923">
        <v>3048.08756659041</v>
      </c>
      <c r="AG99" s="923">
        <v>65.083313254933572</v>
      </c>
      <c r="AH99" s="948">
        <v>6.2420000000000003E-2</v>
      </c>
      <c r="AI99" s="937">
        <v>194.32412631994637</v>
      </c>
      <c r="AJ99" s="937">
        <v>62.993160000000003</v>
      </c>
      <c r="AK99" s="792">
        <v>5.5399999999999998E-2</v>
      </c>
      <c r="AL99" s="923">
        <v>3.489821064</v>
      </c>
      <c r="AM99" s="923">
        <v>0</v>
      </c>
      <c r="AN99" s="937">
        <v>66.482981064000001</v>
      </c>
      <c r="AO99" s="937">
        <v>260.80710738394635</v>
      </c>
      <c r="AP99" s="792">
        <v>0.78</v>
      </c>
      <c r="AQ99" s="937">
        <v>38.169872875533656</v>
      </c>
      <c r="AR99" s="886">
        <v>0</v>
      </c>
      <c r="AS99" s="923">
        <v>5.6147516544049472</v>
      </c>
      <c r="AT99" s="923">
        <v>38.537010807806332</v>
      </c>
      <c r="AU99" s="949">
        <v>4.3425072</v>
      </c>
      <c r="AV99" s="944">
        <v>0.11519703495348303</v>
      </c>
      <c r="AW99" s="923">
        <v>0.50024395370415176</v>
      </c>
      <c r="AX99" s="23">
        <v>0</v>
      </c>
      <c r="AY99" s="937">
        <v>81.549634837044138</v>
      </c>
      <c r="AZ99" s="923" t="s">
        <v>63</v>
      </c>
      <c r="BA99" s="950">
        <v>81.549634837044138</v>
      </c>
      <c r="BB99" s="951">
        <v>260.80710738394635</v>
      </c>
      <c r="BL99" s="887"/>
      <c r="BN99" s="945"/>
    </row>
    <row r="100" spans="3:66">
      <c r="C100" s="841" t="s">
        <v>236</v>
      </c>
      <c r="D100" s="842" t="s">
        <v>172</v>
      </c>
      <c r="E100" s="842">
        <v>2353</v>
      </c>
      <c r="F100" s="830">
        <v>1021.8411471774193</v>
      </c>
      <c r="G100" s="830">
        <v>2025</v>
      </c>
      <c r="H100" s="830">
        <v>5</v>
      </c>
      <c r="I100" s="830">
        <v>2030</v>
      </c>
      <c r="J100" s="830">
        <v>40</v>
      </c>
      <c r="K100" s="843">
        <v>2663.8748481126272</v>
      </c>
      <c r="L100" s="843">
        <v>4.3425072</v>
      </c>
      <c r="M100" s="844">
        <v>0</v>
      </c>
      <c r="N100" s="844">
        <v>1</v>
      </c>
      <c r="O100" s="845">
        <v>62.993160000000003</v>
      </c>
      <c r="P100" s="844">
        <v>0</v>
      </c>
      <c r="Q100" s="845">
        <v>65.083313254933572</v>
      </c>
      <c r="R100" s="829">
        <v>6836.1570000000002</v>
      </c>
      <c r="S100" s="836">
        <v>0.52462655118063006</v>
      </c>
      <c r="T100" s="836">
        <v>2.5000000000000001E-2</v>
      </c>
      <c r="U100" s="846">
        <v>3.7999999999999999E-2</v>
      </c>
      <c r="V100" s="847">
        <v>323.39999999999998</v>
      </c>
      <c r="W100" s="848">
        <v>1.5039999999999999E-3</v>
      </c>
      <c r="X100" s="848">
        <v>5.9934374999999996E-3</v>
      </c>
      <c r="Y100" s="849">
        <v>0</v>
      </c>
      <c r="Z100" s="850">
        <v>5.8204047217537891</v>
      </c>
      <c r="AD100" s="952" t="s">
        <v>172</v>
      </c>
      <c r="AE100" s="947">
        <v>2353</v>
      </c>
      <c r="AF100" s="923">
        <v>2663.8748481126272</v>
      </c>
      <c r="AG100" s="923">
        <v>65.083313254933572</v>
      </c>
      <c r="AH100" s="948">
        <v>6.2420000000000003E-2</v>
      </c>
      <c r="AI100" s="937">
        <v>170.34156843256315</v>
      </c>
      <c r="AJ100" s="937">
        <v>62.993160000000003</v>
      </c>
      <c r="AK100" s="792">
        <v>5.5399999999999998E-2</v>
      </c>
      <c r="AL100" s="923">
        <v>3.489821064</v>
      </c>
      <c r="AM100" s="923">
        <v>0</v>
      </c>
      <c r="AN100" s="937">
        <v>66.482981064000001</v>
      </c>
      <c r="AO100" s="937">
        <v>236.82454949656315</v>
      </c>
      <c r="AP100" s="792">
        <v>0.78</v>
      </c>
      <c r="AQ100" s="937">
        <v>34.659956313160507</v>
      </c>
      <c r="AR100" s="886">
        <v>0</v>
      </c>
      <c r="AS100" s="923">
        <v>5.6147516544049472</v>
      </c>
      <c r="AT100" s="923">
        <v>38.383323825521956</v>
      </c>
      <c r="AU100" s="949">
        <v>4.3425072</v>
      </c>
      <c r="AV100" s="944">
        <v>0.11519703495348303</v>
      </c>
      <c r="AW100" s="923">
        <v>0.50024395370415176</v>
      </c>
      <c r="AX100" s="23">
        <v>0</v>
      </c>
      <c r="AY100" s="937">
        <v>77.886031292386619</v>
      </c>
      <c r="AZ100" s="923" t="s">
        <v>63</v>
      </c>
      <c r="BA100" s="950">
        <v>77.886031292386619</v>
      </c>
      <c r="BB100" s="951">
        <v>236.82454949656315</v>
      </c>
      <c r="BL100" s="887"/>
      <c r="BN100" s="945"/>
    </row>
    <row r="101" spans="3:66">
      <c r="C101" s="841" t="s">
        <v>237</v>
      </c>
      <c r="D101" s="842" t="s">
        <v>87</v>
      </c>
      <c r="E101" s="842">
        <v>2814</v>
      </c>
      <c r="F101" s="830">
        <v>991.46794959677425</v>
      </c>
      <c r="G101" s="830">
        <v>2025</v>
      </c>
      <c r="H101" s="830">
        <v>5</v>
      </c>
      <c r="I101" s="830">
        <v>2030</v>
      </c>
      <c r="J101" s="830">
        <v>40</v>
      </c>
      <c r="K101" s="843">
        <v>2587.0323044170709</v>
      </c>
      <c r="L101" s="843">
        <v>4.3425072</v>
      </c>
      <c r="M101" s="844">
        <v>0</v>
      </c>
      <c r="N101" s="844">
        <v>1</v>
      </c>
      <c r="O101" s="845">
        <v>62.993160000000003</v>
      </c>
      <c r="P101" s="844">
        <v>0</v>
      </c>
      <c r="Q101" s="845">
        <v>65.083313254933572</v>
      </c>
      <c r="R101" s="829">
        <v>6863.5289999999995</v>
      </c>
      <c r="S101" s="836">
        <v>0.52462655118063006</v>
      </c>
      <c r="T101" s="836">
        <v>2.5000000000000001E-2</v>
      </c>
      <c r="U101" s="846">
        <v>3.7999999999999999E-2</v>
      </c>
      <c r="V101" s="847">
        <v>323.39999999999998</v>
      </c>
      <c r="W101" s="848">
        <v>1.5039999999999999E-3</v>
      </c>
      <c r="X101" s="848">
        <v>5.9934374999999996E-3</v>
      </c>
      <c r="Y101" s="849">
        <v>0</v>
      </c>
      <c r="Z101" s="850">
        <v>5.8204047217537891</v>
      </c>
      <c r="AD101" s="952" t="s">
        <v>87</v>
      </c>
      <c r="AE101" s="947">
        <v>2814</v>
      </c>
      <c r="AF101" s="923">
        <v>2587.0323044170709</v>
      </c>
      <c r="AG101" s="923">
        <v>65.083313254933572</v>
      </c>
      <c r="AH101" s="948">
        <v>6.2420000000000003E-2</v>
      </c>
      <c r="AI101" s="937">
        <v>165.54505685508653</v>
      </c>
      <c r="AJ101" s="937">
        <v>62.993160000000003</v>
      </c>
      <c r="AK101" s="792">
        <v>5.5399999999999998E-2</v>
      </c>
      <c r="AL101" s="923">
        <v>3.489821064</v>
      </c>
      <c r="AM101" s="923">
        <v>61.156748514700801</v>
      </c>
      <c r="AN101" s="937">
        <v>127.63972957870081</v>
      </c>
      <c r="AO101" s="937">
        <v>293.18478643378734</v>
      </c>
      <c r="AP101" s="792">
        <v>0.78</v>
      </c>
      <c r="AQ101" s="937">
        <v>42.908439649014646</v>
      </c>
      <c r="AR101" s="886">
        <v>0</v>
      </c>
      <c r="AS101" s="923">
        <v>5.6147516544049472</v>
      </c>
      <c r="AT101" s="923">
        <v>38.537010807806332</v>
      </c>
      <c r="AU101" s="949">
        <v>4.3425072</v>
      </c>
      <c r="AV101" s="944">
        <v>0.11519703495348303</v>
      </c>
      <c r="AW101" s="923">
        <v>0.50024395370415176</v>
      </c>
      <c r="AX101" s="23">
        <v>0</v>
      </c>
      <c r="AY101" s="937">
        <v>86.288201610525135</v>
      </c>
      <c r="AZ101" s="923" t="s">
        <v>63</v>
      </c>
      <c r="BA101" s="950">
        <v>86.288201610525135</v>
      </c>
      <c r="BB101" s="951">
        <v>293.18478643378734</v>
      </c>
      <c r="BL101" s="887"/>
      <c r="BN101" s="945"/>
    </row>
    <row r="102" spans="3:66">
      <c r="C102" s="841" t="s">
        <v>61</v>
      </c>
      <c r="D102" s="842" t="s">
        <v>88</v>
      </c>
      <c r="E102" s="842">
        <v>4225</v>
      </c>
      <c r="F102" s="830">
        <v>936.14533971774199</v>
      </c>
      <c r="G102" s="830">
        <v>2025</v>
      </c>
      <c r="H102" s="830">
        <v>5</v>
      </c>
      <c r="I102" s="830">
        <v>2030</v>
      </c>
      <c r="J102" s="830">
        <v>40</v>
      </c>
      <c r="K102" s="843">
        <v>2535.8039419533661</v>
      </c>
      <c r="L102" s="843">
        <v>4.3425072</v>
      </c>
      <c r="M102" s="844">
        <v>0</v>
      </c>
      <c r="N102" s="844">
        <v>1</v>
      </c>
      <c r="O102" s="845">
        <v>62.993160000000003</v>
      </c>
      <c r="P102" s="844">
        <v>0</v>
      </c>
      <c r="Q102" s="845">
        <v>65.083313254933572</v>
      </c>
      <c r="R102" s="829">
        <v>6884.058</v>
      </c>
      <c r="S102" s="836">
        <v>0.52462655118063006</v>
      </c>
      <c r="T102" s="836">
        <v>2.5000000000000001E-2</v>
      </c>
      <c r="U102" s="846">
        <v>3.7999999999999999E-2</v>
      </c>
      <c r="V102" s="847">
        <v>323.39999999999998</v>
      </c>
      <c r="W102" s="848">
        <v>1.5039999999999999E-3</v>
      </c>
      <c r="X102" s="848">
        <v>5.9934374999999996E-3</v>
      </c>
      <c r="Y102" s="849">
        <v>0</v>
      </c>
      <c r="Z102" s="850">
        <v>5.8204047217537891</v>
      </c>
      <c r="AD102" s="952" t="s">
        <v>88</v>
      </c>
      <c r="AE102" s="947">
        <v>4225</v>
      </c>
      <c r="AF102" s="923">
        <v>2535.8039419533661</v>
      </c>
      <c r="AG102" s="923">
        <v>65.083313254933572</v>
      </c>
      <c r="AH102" s="948">
        <v>6.2420000000000003E-2</v>
      </c>
      <c r="AI102" s="937">
        <v>162.34738247010208</v>
      </c>
      <c r="AJ102" s="937">
        <v>62.993160000000003</v>
      </c>
      <c r="AK102" s="792">
        <v>5.5399999999999998E-2</v>
      </c>
      <c r="AL102" s="923">
        <v>3.489821064</v>
      </c>
      <c r="AM102" s="923">
        <v>9.3792930898320002</v>
      </c>
      <c r="AN102" s="937">
        <v>75.862274153832004</v>
      </c>
      <c r="AO102" s="937">
        <v>238.20965662393408</v>
      </c>
      <c r="AP102" s="792">
        <v>0.78</v>
      </c>
      <c r="AQ102" s="937">
        <v>34.862670738779727</v>
      </c>
      <c r="AR102" s="886">
        <v>0</v>
      </c>
      <c r="AS102" s="923">
        <v>5.6147516544049472</v>
      </c>
      <c r="AT102" s="923">
        <v>38.65227604451961</v>
      </c>
      <c r="AU102" s="949">
        <v>4.3425072</v>
      </c>
      <c r="AV102" s="944">
        <v>0.11519703495348303</v>
      </c>
      <c r="AW102" s="923">
        <v>0.50024395370415176</v>
      </c>
      <c r="AX102" s="23">
        <v>0</v>
      </c>
      <c r="AY102" s="937">
        <v>78.357697937003493</v>
      </c>
      <c r="AZ102" s="923" t="s">
        <v>63</v>
      </c>
      <c r="BA102" s="950">
        <v>78.357697937003493</v>
      </c>
      <c r="BB102" s="951">
        <v>238.20965662393408</v>
      </c>
      <c r="BL102" s="887"/>
      <c r="BN102" s="945"/>
    </row>
    <row r="103" spans="3:66">
      <c r="C103" s="841" t="s">
        <v>238</v>
      </c>
      <c r="D103" s="842" t="s">
        <v>89</v>
      </c>
      <c r="E103" s="842">
        <v>6130</v>
      </c>
      <c r="F103" s="830">
        <v>877.56845866935487</v>
      </c>
      <c r="G103" s="830">
        <v>2025</v>
      </c>
      <c r="H103" s="830">
        <v>5</v>
      </c>
      <c r="I103" s="830">
        <v>2030</v>
      </c>
      <c r="J103" s="830">
        <v>40</v>
      </c>
      <c r="K103" s="843">
        <v>2535.8039419533661</v>
      </c>
      <c r="L103" s="843">
        <v>4.3425072</v>
      </c>
      <c r="M103" s="844">
        <v>0</v>
      </c>
      <c r="N103" s="844">
        <v>1</v>
      </c>
      <c r="O103" s="845">
        <v>62.993160000000003</v>
      </c>
      <c r="P103" s="844">
        <v>0</v>
      </c>
      <c r="Q103" s="845">
        <v>65.083313254933572</v>
      </c>
      <c r="R103" s="829">
        <v>6884.058</v>
      </c>
      <c r="S103" s="836">
        <v>0.52462655118063006</v>
      </c>
      <c r="T103" s="836">
        <v>2.5000000000000001E-2</v>
      </c>
      <c r="U103" s="846">
        <v>3.7999999999999999E-2</v>
      </c>
      <c r="V103" s="847">
        <v>323.39999999999998</v>
      </c>
      <c r="W103" s="848">
        <v>1.5039999999999999E-3</v>
      </c>
      <c r="X103" s="848">
        <v>5.9934374999999996E-3</v>
      </c>
      <c r="Y103" s="849">
        <v>0</v>
      </c>
      <c r="Z103" s="850">
        <v>5.8204047217537891</v>
      </c>
      <c r="AD103" s="952" t="s">
        <v>89</v>
      </c>
      <c r="AE103" s="947">
        <v>6130</v>
      </c>
      <c r="AF103" s="923">
        <v>2535.8039419533661</v>
      </c>
      <c r="AG103" s="923">
        <v>65.083313254933572</v>
      </c>
      <c r="AH103" s="948">
        <v>6.2420000000000003E-2</v>
      </c>
      <c r="AI103" s="937">
        <v>162.34738247010208</v>
      </c>
      <c r="AJ103" s="937">
        <v>62.993160000000003</v>
      </c>
      <c r="AK103" s="792">
        <v>5.5399999999999998E-2</v>
      </c>
      <c r="AL103" s="923">
        <v>3.489821064</v>
      </c>
      <c r="AM103" s="923">
        <v>16.550355576614397</v>
      </c>
      <c r="AN103" s="937">
        <v>83.033336640614394</v>
      </c>
      <c r="AO103" s="937">
        <v>245.38071911071648</v>
      </c>
      <c r="AP103" s="792">
        <v>0.78</v>
      </c>
      <c r="AQ103" s="937">
        <v>35.912176429972554</v>
      </c>
      <c r="AR103" s="886">
        <v>0</v>
      </c>
      <c r="AS103" s="923">
        <v>5.6147516544049472</v>
      </c>
      <c r="AT103" s="923">
        <v>38.65227604451961</v>
      </c>
      <c r="AU103" s="949">
        <v>4.3425072</v>
      </c>
      <c r="AV103" s="944">
        <v>0.11519703495348303</v>
      </c>
      <c r="AW103" s="923">
        <v>0.50024395370415176</v>
      </c>
      <c r="AX103" s="23">
        <v>0</v>
      </c>
      <c r="AY103" s="937">
        <v>79.407203628196314</v>
      </c>
      <c r="AZ103" s="923" t="s">
        <v>63</v>
      </c>
      <c r="BA103" s="950">
        <v>79.407203628196314</v>
      </c>
      <c r="BB103" s="951">
        <v>245.38071911071648</v>
      </c>
      <c r="BL103" s="887"/>
      <c r="BN103" s="945"/>
    </row>
    <row r="104" spans="3:66">
      <c r="C104" s="826" t="s">
        <v>208</v>
      </c>
      <c r="D104" s="827" t="s">
        <v>96</v>
      </c>
      <c r="E104" s="827">
        <v>0</v>
      </c>
      <c r="F104" s="852">
        <v>233</v>
      </c>
      <c r="G104" s="853">
        <v>2025</v>
      </c>
      <c r="H104" s="854">
        <v>5</v>
      </c>
      <c r="I104" s="855">
        <v>2030</v>
      </c>
      <c r="J104" s="853">
        <v>40</v>
      </c>
      <c r="K104" s="856">
        <v>1594.9604943886598</v>
      </c>
      <c r="L104" s="856">
        <v>8.9139789</v>
      </c>
      <c r="M104" s="857">
        <v>1</v>
      </c>
      <c r="N104" s="857">
        <v>0.99</v>
      </c>
      <c r="O104" s="858">
        <v>27.922499999999999</v>
      </c>
      <c r="P104" s="857">
        <v>0.03</v>
      </c>
      <c r="Q104" s="858">
        <v>13.949546139455324</v>
      </c>
      <c r="R104" s="852">
        <v>9717</v>
      </c>
      <c r="S104" s="859">
        <v>0.35115174229668622</v>
      </c>
      <c r="T104" s="859">
        <v>2.7E-2</v>
      </c>
      <c r="U104" s="860">
        <v>3.9E-2</v>
      </c>
      <c r="V104" s="861">
        <v>28.4</v>
      </c>
      <c r="W104" s="862">
        <v>0</v>
      </c>
      <c r="X104" s="862">
        <v>7.4999999999999997E-3</v>
      </c>
      <c r="Y104" s="863">
        <v>0</v>
      </c>
      <c r="Z104" s="696">
        <v>0</v>
      </c>
      <c r="AD104" s="946" t="s">
        <v>96</v>
      </c>
      <c r="AE104" s="947">
        <v>0</v>
      </c>
      <c r="AF104" s="923">
        <v>1594.9604943886598</v>
      </c>
      <c r="AG104" s="923">
        <v>13.949546139455324</v>
      </c>
      <c r="AH104" s="948">
        <v>3.7810000000000003E-2</v>
      </c>
      <c r="AI104" s="937">
        <v>60.832888632368039</v>
      </c>
      <c r="AJ104" s="937">
        <v>27.922499999999999</v>
      </c>
      <c r="AK104" s="792">
        <v>2.6162731357831728E-2</v>
      </c>
      <c r="AL104" s="923">
        <v>0.73052886633905645</v>
      </c>
      <c r="AM104" s="923">
        <v>0</v>
      </c>
      <c r="AN104" s="937">
        <v>28.653028866339056</v>
      </c>
      <c r="AO104" s="937">
        <v>89.485917498707096</v>
      </c>
      <c r="AP104" s="792">
        <v>0.33</v>
      </c>
      <c r="AQ104" s="937">
        <v>30.955416320294411</v>
      </c>
      <c r="AR104" s="886">
        <v>0</v>
      </c>
      <c r="AS104" s="923">
        <v>5.6147516544049472</v>
      </c>
      <c r="AT104" s="923">
        <v>54.558541825852878</v>
      </c>
      <c r="AU104" s="949">
        <v>8.9139789</v>
      </c>
      <c r="AV104" s="944">
        <v>0.14389502246807465</v>
      </c>
      <c r="AW104" s="923">
        <v>1.2826771940954433</v>
      </c>
      <c r="AX104" s="23">
        <v>0</v>
      </c>
      <c r="AY104" s="937">
        <v>95.710614240242734</v>
      </c>
      <c r="AZ104" s="923" t="s">
        <v>63</v>
      </c>
      <c r="BA104" s="950">
        <v>95.710614240242734</v>
      </c>
      <c r="BB104" s="951">
        <v>89.485917498707096</v>
      </c>
      <c r="BL104" s="887"/>
      <c r="BN104" s="945"/>
    </row>
    <row r="105" spans="3:66">
      <c r="C105" s="841" t="s">
        <v>234</v>
      </c>
      <c r="D105" s="842" t="s">
        <v>64</v>
      </c>
      <c r="E105" s="842">
        <v>19</v>
      </c>
      <c r="F105" s="830">
        <v>236.72800000000001</v>
      </c>
      <c r="G105" s="830">
        <v>2025</v>
      </c>
      <c r="H105" s="830">
        <v>5</v>
      </c>
      <c r="I105" s="830">
        <v>2030</v>
      </c>
      <c r="J105" s="830">
        <v>40</v>
      </c>
      <c r="K105" s="843">
        <v>1754.4565438275258</v>
      </c>
      <c r="L105" s="843">
        <v>8.9139789</v>
      </c>
      <c r="M105" s="844">
        <v>1</v>
      </c>
      <c r="N105" s="844">
        <v>0.99</v>
      </c>
      <c r="O105" s="845">
        <v>27.922499999999999</v>
      </c>
      <c r="P105" s="844">
        <v>0.03</v>
      </c>
      <c r="Q105" s="845">
        <v>13.949546139455324</v>
      </c>
      <c r="R105" s="829">
        <v>9678.1319999999996</v>
      </c>
      <c r="S105" s="836">
        <v>0.35115174229668622</v>
      </c>
      <c r="T105" s="836">
        <v>2.7E-2</v>
      </c>
      <c r="U105" s="846">
        <v>3.9E-2</v>
      </c>
      <c r="V105" s="847">
        <v>28.4</v>
      </c>
      <c r="W105" s="848">
        <v>0</v>
      </c>
      <c r="X105" s="848">
        <v>7.4999999999999997E-3</v>
      </c>
      <c r="Y105" s="849">
        <v>0</v>
      </c>
      <c r="Z105" s="850">
        <v>0</v>
      </c>
      <c r="AD105" s="952" t="s">
        <v>64</v>
      </c>
      <c r="AE105" s="947">
        <v>19</v>
      </c>
      <c r="AF105" s="923">
        <v>1754.4565438275258</v>
      </c>
      <c r="AG105" s="923">
        <v>13.949546139455324</v>
      </c>
      <c r="AH105" s="948">
        <v>3.7810000000000003E-2</v>
      </c>
      <c r="AI105" s="937">
        <v>66.863434261651562</v>
      </c>
      <c r="AJ105" s="937">
        <v>27.922499999999999</v>
      </c>
      <c r="AK105" s="792">
        <v>2.6162731357831728E-2</v>
      </c>
      <c r="AL105" s="923">
        <v>0.73052886633905645</v>
      </c>
      <c r="AM105" s="923">
        <v>0</v>
      </c>
      <c r="AN105" s="937">
        <v>28.653028866339056</v>
      </c>
      <c r="AO105" s="937">
        <v>95.516463127990619</v>
      </c>
      <c r="AP105" s="792">
        <v>0.33</v>
      </c>
      <c r="AQ105" s="937">
        <v>33.041532837965477</v>
      </c>
      <c r="AR105" s="886">
        <v>0</v>
      </c>
      <c r="AS105" s="923">
        <v>5.6947139982809709</v>
      </c>
      <c r="AT105" s="923">
        <v>55.114193777611007</v>
      </c>
      <c r="AU105" s="949">
        <v>8.9139789</v>
      </c>
      <c r="AV105" s="944">
        <v>0.14389502246807465</v>
      </c>
      <c r="AW105" s="923">
        <v>1.2826771940954433</v>
      </c>
      <c r="AX105" s="23">
        <v>0</v>
      </c>
      <c r="AY105" s="937">
        <v>98.352382709671929</v>
      </c>
      <c r="AZ105" s="923" t="s">
        <v>63</v>
      </c>
      <c r="BA105" s="950">
        <v>98.352382709671929</v>
      </c>
      <c r="BB105" s="951">
        <v>95.516463127990619</v>
      </c>
      <c r="BL105" s="887"/>
      <c r="BN105" s="945"/>
    </row>
    <row r="106" spans="3:66">
      <c r="C106" s="841" t="s">
        <v>235</v>
      </c>
      <c r="D106" s="842" t="s">
        <v>65</v>
      </c>
      <c r="E106" s="842">
        <v>497</v>
      </c>
      <c r="F106" s="830">
        <v>225.078</v>
      </c>
      <c r="G106" s="830">
        <v>2025</v>
      </c>
      <c r="H106" s="830">
        <v>5</v>
      </c>
      <c r="I106" s="830">
        <v>2030</v>
      </c>
      <c r="J106" s="830">
        <v>40</v>
      </c>
      <c r="K106" s="843">
        <v>1866.1037784347318</v>
      </c>
      <c r="L106" s="843">
        <v>8.9139789</v>
      </c>
      <c r="M106" s="844">
        <v>1</v>
      </c>
      <c r="N106" s="844">
        <v>0.99</v>
      </c>
      <c r="O106" s="845">
        <v>27.922499999999999</v>
      </c>
      <c r="P106" s="844">
        <v>0.03</v>
      </c>
      <c r="Q106" s="845">
        <v>13.949546139455324</v>
      </c>
      <c r="R106" s="829">
        <v>9755.8680000000004</v>
      </c>
      <c r="S106" s="836">
        <v>0.35115174229668622</v>
      </c>
      <c r="T106" s="836">
        <v>2.7E-2</v>
      </c>
      <c r="U106" s="846">
        <v>3.9E-2</v>
      </c>
      <c r="V106" s="847">
        <v>28.4</v>
      </c>
      <c r="W106" s="848">
        <v>0</v>
      </c>
      <c r="X106" s="848">
        <v>7.4999999999999997E-3</v>
      </c>
      <c r="Y106" s="849">
        <v>0</v>
      </c>
      <c r="Z106" s="850">
        <v>0</v>
      </c>
      <c r="AD106" s="952" t="s">
        <v>65</v>
      </c>
      <c r="AE106" s="947">
        <v>497</v>
      </c>
      <c r="AF106" s="923">
        <v>1866.1037784347318</v>
      </c>
      <c r="AG106" s="923">
        <v>13.949546139455324</v>
      </c>
      <c r="AH106" s="948">
        <v>3.7810000000000003E-2</v>
      </c>
      <c r="AI106" s="937">
        <v>71.084816202150023</v>
      </c>
      <c r="AJ106" s="937">
        <v>27.922499999999999</v>
      </c>
      <c r="AK106" s="792">
        <v>2.6162731357831728E-2</v>
      </c>
      <c r="AL106" s="923">
        <v>0.73052886633905645</v>
      </c>
      <c r="AM106" s="923">
        <v>0</v>
      </c>
      <c r="AN106" s="937">
        <v>28.653028866339056</v>
      </c>
      <c r="AO106" s="937">
        <v>99.737845068489079</v>
      </c>
      <c r="AP106" s="792">
        <v>0.33</v>
      </c>
      <c r="AQ106" s="937">
        <v>34.501814400335228</v>
      </c>
      <c r="AR106" s="886">
        <v>0</v>
      </c>
      <c r="AS106" s="923">
        <v>6.7601746648887975</v>
      </c>
      <c r="AT106" s="923">
        <v>65.951371687599348</v>
      </c>
      <c r="AU106" s="949">
        <v>8.9139789</v>
      </c>
      <c r="AV106" s="944">
        <v>0.14389502246807465</v>
      </c>
      <c r="AW106" s="923">
        <v>1.2826771940954433</v>
      </c>
      <c r="AX106" s="23">
        <v>0</v>
      </c>
      <c r="AY106" s="937">
        <v>110.64984218203001</v>
      </c>
      <c r="AZ106" s="923" t="s">
        <v>63</v>
      </c>
      <c r="BA106" s="950">
        <v>110.64984218203001</v>
      </c>
      <c r="BB106" s="951">
        <v>99.737845068489079</v>
      </c>
      <c r="BL106" s="887"/>
      <c r="BN106" s="945"/>
    </row>
    <row r="107" spans="3:66">
      <c r="C107" s="841" t="s">
        <v>236</v>
      </c>
      <c r="D107" s="842" t="s">
        <v>56</v>
      </c>
      <c r="E107" s="842">
        <v>2353</v>
      </c>
      <c r="F107" s="830">
        <v>222.74799999999999</v>
      </c>
      <c r="G107" s="830">
        <v>2025</v>
      </c>
      <c r="H107" s="830">
        <v>5</v>
      </c>
      <c r="I107" s="830">
        <v>2030</v>
      </c>
      <c r="J107" s="830">
        <v>40</v>
      </c>
      <c r="K107" s="843">
        <v>1642.8093092203196</v>
      </c>
      <c r="L107" s="843">
        <v>8.9139789</v>
      </c>
      <c r="M107" s="844">
        <v>1</v>
      </c>
      <c r="N107" s="844">
        <v>0.99</v>
      </c>
      <c r="O107" s="845">
        <v>27.922499999999999</v>
      </c>
      <c r="P107" s="844">
        <v>0.03</v>
      </c>
      <c r="Q107" s="845">
        <v>13.949546139455324</v>
      </c>
      <c r="R107" s="829">
        <v>9619.83</v>
      </c>
      <c r="S107" s="836">
        <v>0.35115174229668622</v>
      </c>
      <c r="T107" s="836">
        <v>2.7E-2</v>
      </c>
      <c r="U107" s="846">
        <v>3.9E-2</v>
      </c>
      <c r="V107" s="847">
        <v>28.4</v>
      </c>
      <c r="W107" s="848">
        <v>0</v>
      </c>
      <c r="X107" s="848">
        <v>7.4999999999999997E-3</v>
      </c>
      <c r="Y107" s="849">
        <v>0</v>
      </c>
      <c r="Z107" s="850">
        <v>0</v>
      </c>
      <c r="AD107" s="952" t="s">
        <v>56</v>
      </c>
      <c r="AE107" s="947">
        <v>2353</v>
      </c>
      <c r="AF107" s="923">
        <v>1642.8093092203196</v>
      </c>
      <c r="AG107" s="923">
        <v>13.949546139455324</v>
      </c>
      <c r="AH107" s="948">
        <v>3.7810000000000003E-2</v>
      </c>
      <c r="AI107" s="937">
        <v>62.642052321153095</v>
      </c>
      <c r="AJ107" s="937">
        <v>27.922499999999999</v>
      </c>
      <c r="AK107" s="792">
        <v>2.6162731357831728E-2</v>
      </c>
      <c r="AL107" s="923">
        <v>0.73052886633905645</v>
      </c>
      <c r="AM107" s="923">
        <v>0</v>
      </c>
      <c r="AN107" s="937">
        <v>28.653028866339056</v>
      </c>
      <c r="AO107" s="937">
        <v>91.295081187492144</v>
      </c>
      <c r="AP107" s="792">
        <v>0.33</v>
      </c>
      <c r="AQ107" s="937">
        <v>31.581251275595733</v>
      </c>
      <c r="AR107" s="886">
        <v>0</v>
      </c>
      <c r="AS107" s="923">
        <v>5.10157128434897</v>
      </c>
      <c r="AT107" s="923">
        <v>49.076248488318754</v>
      </c>
      <c r="AU107" s="949">
        <v>8.9139789</v>
      </c>
      <c r="AV107" s="944">
        <v>0.14389502246807465</v>
      </c>
      <c r="AW107" s="923">
        <v>1.2826771940954433</v>
      </c>
      <c r="AX107" s="23">
        <v>0</v>
      </c>
      <c r="AY107" s="937">
        <v>90.854155858009932</v>
      </c>
      <c r="AZ107" s="923" t="s">
        <v>63</v>
      </c>
      <c r="BA107" s="950">
        <v>90.854155858009932</v>
      </c>
      <c r="BB107" s="951">
        <v>91.295081187492144</v>
      </c>
      <c r="BL107" s="887"/>
      <c r="BN107" s="945"/>
    </row>
    <row r="108" spans="3:66">
      <c r="C108" s="841" t="s">
        <v>237</v>
      </c>
      <c r="D108" s="842" t="s">
        <v>66</v>
      </c>
      <c r="E108" s="842">
        <v>2814</v>
      </c>
      <c r="F108" s="830">
        <v>214.82600000000002</v>
      </c>
      <c r="G108" s="830">
        <v>2025</v>
      </c>
      <c r="H108" s="830">
        <v>5</v>
      </c>
      <c r="I108" s="830">
        <v>2030</v>
      </c>
      <c r="J108" s="830">
        <v>40</v>
      </c>
      <c r="K108" s="843">
        <v>1610.9100993325465</v>
      </c>
      <c r="L108" s="843">
        <v>8.9139789</v>
      </c>
      <c r="M108" s="844">
        <v>1</v>
      </c>
      <c r="N108" s="844">
        <v>0.99</v>
      </c>
      <c r="O108" s="845">
        <v>27.922499999999999</v>
      </c>
      <c r="P108" s="844">
        <v>0.03</v>
      </c>
      <c r="Q108" s="845">
        <v>13.949546139455324</v>
      </c>
      <c r="R108" s="829">
        <v>9658.6980000000003</v>
      </c>
      <c r="S108" s="836">
        <v>0.35115174229668622</v>
      </c>
      <c r="T108" s="836">
        <v>2.7E-2</v>
      </c>
      <c r="U108" s="846">
        <v>3.9E-2</v>
      </c>
      <c r="V108" s="847">
        <v>28.4</v>
      </c>
      <c r="W108" s="848">
        <v>0</v>
      </c>
      <c r="X108" s="848">
        <v>7.4999999999999997E-3</v>
      </c>
      <c r="Y108" s="849">
        <v>0</v>
      </c>
      <c r="Z108" s="850">
        <v>0</v>
      </c>
      <c r="AD108" s="952" t="s">
        <v>66</v>
      </c>
      <c r="AE108" s="947">
        <v>2814</v>
      </c>
      <c r="AF108" s="923">
        <v>1610.9100993325465</v>
      </c>
      <c r="AG108" s="923">
        <v>13.949546139455324</v>
      </c>
      <c r="AH108" s="948">
        <v>3.7810000000000003E-2</v>
      </c>
      <c r="AI108" s="937">
        <v>61.435943195296396</v>
      </c>
      <c r="AJ108" s="937">
        <v>27.922499999999999</v>
      </c>
      <c r="AK108" s="792">
        <v>2.6162731357831728E-2</v>
      </c>
      <c r="AL108" s="923">
        <v>0.73052886633905645</v>
      </c>
      <c r="AM108" s="923">
        <v>96.198592162982422</v>
      </c>
      <c r="AN108" s="937">
        <v>124.85162102932148</v>
      </c>
      <c r="AO108" s="937">
        <v>186.28756422461788</v>
      </c>
      <c r="AP108" s="792">
        <v>0.33</v>
      </c>
      <c r="AQ108" s="937">
        <v>64.4415262988162</v>
      </c>
      <c r="AR108" s="886">
        <v>0</v>
      </c>
      <c r="AS108" s="923">
        <v>5.7200873382155413</v>
      </c>
      <c r="AT108" s="923">
        <v>55.248596133447769</v>
      </c>
      <c r="AU108" s="949">
        <v>8.9139789</v>
      </c>
      <c r="AV108" s="944">
        <v>0.14389502246807465</v>
      </c>
      <c r="AW108" s="923">
        <v>1.2826771940954433</v>
      </c>
      <c r="AX108" s="23">
        <v>0</v>
      </c>
      <c r="AY108" s="937">
        <v>129.88677852635939</v>
      </c>
      <c r="AZ108" s="923" t="s">
        <v>63</v>
      </c>
      <c r="BA108" s="950">
        <v>129.88677852635939</v>
      </c>
      <c r="BB108" s="951">
        <v>186.28756422461788</v>
      </c>
      <c r="BL108" s="887"/>
      <c r="BN108" s="945"/>
    </row>
    <row r="109" spans="3:66">
      <c r="C109" s="841" t="s">
        <v>61</v>
      </c>
      <c r="D109" s="842" t="s">
        <v>67</v>
      </c>
      <c r="E109" s="842">
        <v>4225</v>
      </c>
      <c r="F109" s="830">
        <v>202.477</v>
      </c>
      <c r="G109" s="830">
        <v>2025</v>
      </c>
      <c r="H109" s="830">
        <v>5</v>
      </c>
      <c r="I109" s="830">
        <v>2030</v>
      </c>
      <c r="J109" s="830">
        <v>40</v>
      </c>
      <c r="K109" s="843">
        <v>1579.0108894447731</v>
      </c>
      <c r="L109" s="843">
        <v>8.9139789</v>
      </c>
      <c r="M109" s="844">
        <v>1</v>
      </c>
      <c r="N109" s="844">
        <v>0.99</v>
      </c>
      <c r="O109" s="845">
        <v>27.922499999999999</v>
      </c>
      <c r="P109" s="844">
        <v>0.03</v>
      </c>
      <c r="Q109" s="845">
        <v>13.949546139455324</v>
      </c>
      <c r="R109" s="829">
        <v>9668.4149999999991</v>
      </c>
      <c r="S109" s="836">
        <v>0.35115174229668622</v>
      </c>
      <c r="T109" s="836">
        <v>2.7E-2</v>
      </c>
      <c r="U109" s="846">
        <v>3.9E-2</v>
      </c>
      <c r="V109" s="847">
        <v>28.4</v>
      </c>
      <c r="W109" s="848">
        <v>0</v>
      </c>
      <c r="X109" s="848">
        <v>7.4999999999999997E-3</v>
      </c>
      <c r="Y109" s="849">
        <v>0</v>
      </c>
      <c r="Z109" s="850">
        <v>0</v>
      </c>
      <c r="AD109" s="952" t="s">
        <v>67</v>
      </c>
      <c r="AE109" s="947">
        <v>4225</v>
      </c>
      <c r="AF109" s="923">
        <v>1579.0108894447731</v>
      </c>
      <c r="AG109" s="923">
        <v>13.949546139455324</v>
      </c>
      <c r="AH109" s="948">
        <v>3.7810000000000003E-2</v>
      </c>
      <c r="AI109" s="937">
        <v>60.229834069439683</v>
      </c>
      <c r="AJ109" s="937">
        <v>27.922499999999999</v>
      </c>
      <c r="AK109" s="792">
        <v>2.6162731357831728E-2</v>
      </c>
      <c r="AL109" s="923">
        <v>0.73052886633905645</v>
      </c>
      <c r="AM109" s="923">
        <v>14.72428058229</v>
      </c>
      <c r="AN109" s="937">
        <v>43.377309448629056</v>
      </c>
      <c r="AO109" s="937">
        <v>103.60714351806874</v>
      </c>
      <c r="AP109" s="792">
        <v>0.33</v>
      </c>
      <c r="AQ109" s="937">
        <v>35.840301479890947</v>
      </c>
      <c r="AR109" s="886">
        <v>0</v>
      </c>
      <c r="AS109" s="923">
        <v>5.716678296246049</v>
      </c>
      <c r="AT109" s="923">
        <v>55.27121818959975</v>
      </c>
      <c r="AU109" s="949">
        <v>8.9139789</v>
      </c>
      <c r="AV109" s="944">
        <v>0.14389502246807465</v>
      </c>
      <c r="AW109" s="923">
        <v>1.2826771940954433</v>
      </c>
      <c r="AX109" s="23">
        <v>0</v>
      </c>
      <c r="AY109" s="937">
        <v>101.30817576358614</v>
      </c>
      <c r="AZ109" s="923" t="s">
        <v>63</v>
      </c>
      <c r="BA109" s="950">
        <v>101.30817576358614</v>
      </c>
      <c r="BB109" s="951">
        <v>103.60714351806874</v>
      </c>
      <c r="BL109" s="887"/>
      <c r="BN109" s="945"/>
    </row>
    <row r="110" spans="3:66">
      <c r="C110" s="841" t="s">
        <v>238</v>
      </c>
      <c r="D110" s="842" t="s">
        <v>68</v>
      </c>
      <c r="E110" s="842">
        <v>6130</v>
      </c>
      <c r="F110" s="830">
        <v>191.75899999999999</v>
      </c>
      <c r="G110" s="830">
        <v>2025</v>
      </c>
      <c r="H110" s="830">
        <v>5</v>
      </c>
      <c r="I110" s="830">
        <v>2030</v>
      </c>
      <c r="J110" s="830">
        <v>40</v>
      </c>
      <c r="K110" s="843">
        <v>1579.0108894447731</v>
      </c>
      <c r="L110" s="843">
        <v>8.9139789</v>
      </c>
      <c r="M110" s="844">
        <v>1</v>
      </c>
      <c r="N110" s="844">
        <v>0.99</v>
      </c>
      <c r="O110" s="845">
        <v>27.922499999999999</v>
      </c>
      <c r="P110" s="844">
        <v>0.03</v>
      </c>
      <c r="Q110" s="845">
        <v>13.949546139455324</v>
      </c>
      <c r="R110" s="829">
        <v>9600.3960000000006</v>
      </c>
      <c r="S110" s="836">
        <v>0.35115174229668622</v>
      </c>
      <c r="T110" s="836">
        <v>2.7E-2</v>
      </c>
      <c r="U110" s="846">
        <v>3.9E-2</v>
      </c>
      <c r="V110" s="847">
        <v>28.4</v>
      </c>
      <c r="W110" s="848">
        <v>0</v>
      </c>
      <c r="X110" s="848">
        <v>7.4999999999999997E-3</v>
      </c>
      <c r="Y110" s="849">
        <v>0</v>
      </c>
      <c r="Z110" s="850">
        <v>0</v>
      </c>
      <c r="AD110" s="952" t="s">
        <v>68</v>
      </c>
      <c r="AE110" s="947">
        <v>6130</v>
      </c>
      <c r="AF110" s="923">
        <v>1579.0108894447731</v>
      </c>
      <c r="AG110" s="923">
        <v>13.949546139455324</v>
      </c>
      <c r="AH110" s="948">
        <v>3.7810000000000003E-2</v>
      </c>
      <c r="AI110" s="937">
        <v>60.229834069439683</v>
      </c>
      <c r="AJ110" s="937">
        <v>27.922499999999999</v>
      </c>
      <c r="AK110" s="792">
        <v>2.6162731357831728E-2</v>
      </c>
      <c r="AL110" s="923">
        <v>0.73052886633905645</v>
      </c>
      <c r="AM110" s="923">
        <v>25.7991364904832</v>
      </c>
      <c r="AN110" s="937">
        <v>54.452165356822256</v>
      </c>
      <c r="AO110" s="937">
        <v>114.68199942626194</v>
      </c>
      <c r="AP110" s="792">
        <v>0.33</v>
      </c>
      <c r="AQ110" s="937">
        <v>39.671371048243373</v>
      </c>
      <c r="AR110" s="886">
        <v>0</v>
      </c>
      <c r="AS110" s="923">
        <v>4.944831658985902</v>
      </c>
      <c r="AT110" s="923">
        <v>47.472342079601617</v>
      </c>
      <c r="AU110" s="949">
        <v>8.9139789</v>
      </c>
      <c r="AV110" s="944">
        <v>0.14389502246807465</v>
      </c>
      <c r="AW110" s="923">
        <v>1.2826771940954433</v>
      </c>
      <c r="AX110" s="23">
        <v>0</v>
      </c>
      <c r="AY110" s="937">
        <v>97.340369221940435</v>
      </c>
      <c r="AZ110" s="923" t="s">
        <v>63</v>
      </c>
      <c r="BA110" s="950">
        <v>97.340369221940435</v>
      </c>
      <c r="BB110" s="951">
        <v>114.68199942626194</v>
      </c>
      <c r="BL110" s="887"/>
      <c r="BN110" s="945"/>
    </row>
    <row r="111" spans="3:66">
      <c r="C111" s="826" t="s">
        <v>208</v>
      </c>
      <c r="D111" s="827" t="s">
        <v>97</v>
      </c>
      <c r="E111" s="827">
        <v>0</v>
      </c>
      <c r="F111" s="852">
        <v>649</v>
      </c>
      <c r="G111" s="853">
        <v>2025</v>
      </c>
      <c r="H111" s="854">
        <v>5</v>
      </c>
      <c r="I111" s="855">
        <v>2030</v>
      </c>
      <c r="J111" s="853">
        <v>40</v>
      </c>
      <c r="K111" s="856">
        <v>2114.8479359058538</v>
      </c>
      <c r="L111" s="856">
        <v>3.1083326999999996</v>
      </c>
      <c r="M111" s="857">
        <v>0</v>
      </c>
      <c r="N111" s="857">
        <v>1</v>
      </c>
      <c r="O111" s="858">
        <v>42.4422</v>
      </c>
      <c r="P111" s="857">
        <v>0</v>
      </c>
      <c r="Q111" s="858">
        <v>13.894245659219624</v>
      </c>
      <c r="R111" s="852">
        <v>6040</v>
      </c>
      <c r="S111" s="859">
        <v>0.5649240860756457</v>
      </c>
      <c r="T111" s="859">
        <v>2.5000000000000001E-2</v>
      </c>
      <c r="U111" s="860">
        <v>3.7999999999999999E-2</v>
      </c>
      <c r="V111" s="861">
        <v>210</v>
      </c>
      <c r="W111" s="862">
        <v>0</v>
      </c>
      <c r="X111" s="862">
        <v>7.4999999999999997E-3</v>
      </c>
      <c r="Y111" s="863">
        <v>0</v>
      </c>
      <c r="Z111" s="696">
        <v>0</v>
      </c>
      <c r="AD111" s="946" t="s">
        <v>97</v>
      </c>
      <c r="AE111" s="947">
        <v>0</v>
      </c>
      <c r="AF111" s="923">
        <v>2114.8479359058538</v>
      </c>
      <c r="AG111" s="923">
        <v>13.894245659219624</v>
      </c>
      <c r="AH111" s="948">
        <v>3.78E-2</v>
      </c>
      <c r="AI111" s="937">
        <v>80.466454463159764</v>
      </c>
      <c r="AJ111" s="937">
        <v>42.4422</v>
      </c>
      <c r="AK111" s="792">
        <v>2.6162731357831728E-2</v>
      </c>
      <c r="AL111" s="923">
        <v>1.1104038768353657</v>
      </c>
      <c r="AM111" s="923">
        <v>0</v>
      </c>
      <c r="AN111" s="937">
        <v>43.552603876835363</v>
      </c>
      <c r="AO111" s="937">
        <v>124.01905833999513</v>
      </c>
      <c r="AP111" s="792">
        <v>0.78</v>
      </c>
      <c r="AQ111" s="937">
        <v>18.150547116847431</v>
      </c>
      <c r="AR111" s="886">
        <v>0</v>
      </c>
      <c r="AS111" s="923">
        <v>5.6147516544049472</v>
      </c>
      <c r="AT111" s="923">
        <v>33.913099992605886</v>
      </c>
      <c r="AU111" s="949">
        <v>3.1083326999999996</v>
      </c>
      <c r="AV111" s="944">
        <v>0.14389502246807465</v>
      </c>
      <c r="AW111" s="923">
        <v>0.44727360370475105</v>
      </c>
      <c r="AX111" s="23">
        <v>0</v>
      </c>
      <c r="AY111" s="937">
        <v>55.619253413158063</v>
      </c>
      <c r="AZ111" s="923" t="s">
        <v>63</v>
      </c>
      <c r="BA111" s="950">
        <v>55.619253413158063</v>
      </c>
      <c r="BB111" s="951">
        <v>124.01905833999513</v>
      </c>
      <c r="BL111" s="887"/>
      <c r="BN111" s="945"/>
    </row>
    <row r="112" spans="3:66">
      <c r="C112" s="841" t="s">
        <v>234</v>
      </c>
      <c r="D112" s="842" t="s">
        <v>64</v>
      </c>
      <c r="E112" s="842">
        <v>19</v>
      </c>
      <c r="F112" s="830">
        <v>655.49</v>
      </c>
      <c r="G112" s="830">
        <v>2025</v>
      </c>
      <c r="H112" s="830">
        <v>5</v>
      </c>
      <c r="I112" s="830">
        <v>2030</v>
      </c>
      <c r="J112" s="830">
        <v>40</v>
      </c>
      <c r="K112" s="843">
        <v>2326.3327294964392</v>
      </c>
      <c r="L112" s="843">
        <v>3.1083326999999996</v>
      </c>
      <c r="M112" s="844">
        <v>0</v>
      </c>
      <c r="N112" s="844">
        <v>1</v>
      </c>
      <c r="O112" s="845">
        <v>42.4422</v>
      </c>
      <c r="P112" s="844">
        <v>0</v>
      </c>
      <c r="Q112" s="845">
        <v>13.894245659219624</v>
      </c>
      <c r="R112" s="829">
        <v>6027.92</v>
      </c>
      <c r="S112" s="836">
        <v>0.5649240860756457</v>
      </c>
      <c r="T112" s="836">
        <v>2.5000000000000001E-2</v>
      </c>
      <c r="U112" s="846">
        <v>3.7999999999999999E-2</v>
      </c>
      <c r="V112" s="847">
        <v>210</v>
      </c>
      <c r="W112" s="848">
        <v>0</v>
      </c>
      <c r="X112" s="848">
        <v>7.4999999999999997E-3</v>
      </c>
      <c r="Y112" s="849">
        <v>0</v>
      </c>
      <c r="Z112" s="850">
        <v>0</v>
      </c>
      <c r="AD112" s="952" t="s">
        <v>64</v>
      </c>
      <c r="AE112" s="947">
        <v>19</v>
      </c>
      <c r="AF112" s="923">
        <v>2326.3327294964392</v>
      </c>
      <c r="AG112" s="923">
        <v>13.894245659219624</v>
      </c>
      <c r="AH112" s="948">
        <v>3.78E-2</v>
      </c>
      <c r="AI112" s="937">
        <v>88.460579660883894</v>
      </c>
      <c r="AJ112" s="937">
        <v>42.4422</v>
      </c>
      <c r="AK112" s="792">
        <v>2.6162731357831728E-2</v>
      </c>
      <c r="AL112" s="923">
        <v>1.1104038768353657</v>
      </c>
      <c r="AM112" s="923">
        <v>0</v>
      </c>
      <c r="AN112" s="937">
        <v>43.552603876835363</v>
      </c>
      <c r="AO112" s="937">
        <v>132.01318353771927</v>
      </c>
      <c r="AP112" s="792">
        <v>0.78</v>
      </c>
      <c r="AQ112" s="937">
        <v>19.320510411210524</v>
      </c>
      <c r="AR112" s="886">
        <v>0</v>
      </c>
      <c r="AS112" s="923">
        <v>5.6947139982809709</v>
      </c>
      <c r="AT112" s="923">
        <v>34.327280404517829</v>
      </c>
      <c r="AU112" s="949">
        <v>3.1083326999999996</v>
      </c>
      <c r="AV112" s="944">
        <v>0.14389502246807465</v>
      </c>
      <c r="AW112" s="923">
        <v>0.44727360370475105</v>
      </c>
      <c r="AX112" s="23">
        <v>0</v>
      </c>
      <c r="AY112" s="937">
        <v>57.203397119433106</v>
      </c>
      <c r="AZ112" s="923" t="s">
        <v>63</v>
      </c>
      <c r="BA112" s="950">
        <v>57.203397119433106</v>
      </c>
      <c r="BB112" s="951">
        <v>132.01318353771927</v>
      </c>
      <c r="BL112" s="887"/>
      <c r="BN112" s="945"/>
    </row>
    <row r="113" spans="3:66">
      <c r="C113" s="841" t="s">
        <v>235</v>
      </c>
      <c r="D113" s="842" t="s">
        <v>65</v>
      </c>
      <c r="E113" s="842">
        <v>497</v>
      </c>
      <c r="F113" s="830">
        <v>630.82799999999997</v>
      </c>
      <c r="G113" s="830">
        <v>2025</v>
      </c>
      <c r="H113" s="830">
        <v>5</v>
      </c>
      <c r="I113" s="830">
        <v>2030</v>
      </c>
      <c r="J113" s="830">
        <v>40</v>
      </c>
      <c r="K113" s="843">
        <v>2516.6690437279658</v>
      </c>
      <c r="L113" s="843">
        <v>3.1083326999999996</v>
      </c>
      <c r="M113" s="844">
        <v>0</v>
      </c>
      <c r="N113" s="844">
        <v>1</v>
      </c>
      <c r="O113" s="845">
        <v>42.4422</v>
      </c>
      <c r="P113" s="844">
        <v>0</v>
      </c>
      <c r="Q113" s="845">
        <v>13.894245659219624</v>
      </c>
      <c r="R113" s="829">
        <v>6058.119999999999</v>
      </c>
      <c r="S113" s="836">
        <v>0.5649240860756457</v>
      </c>
      <c r="T113" s="836">
        <v>2.5000000000000001E-2</v>
      </c>
      <c r="U113" s="846">
        <v>3.7999999999999999E-2</v>
      </c>
      <c r="V113" s="847">
        <v>210</v>
      </c>
      <c r="W113" s="848">
        <v>0</v>
      </c>
      <c r="X113" s="848">
        <v>7.4999999999999997E-3</v>
      </c>
      <c r="Y113" s="849">
        <v>0</v>
      </c>
      <c r="Z113" s="850">
        <v>0</v>
      </c>
      <c r="AD113" s="952" t="s">
        <v>65</v>
      </c>
      <c r="AE113" s="947">
        <v>497</v>
      </c>
      <c r="AF113" s="923">
        <v>2516.6690437279658</v>
      </c>
      <c r="AG113" s="923">
        <v>13.894245659219624</v>
      </c>
      <c r="AH113" s="948">
        <v>3.78E-2</v>
      </c>
      <c r="AI113" s="937">
        <v>95.655292338835608</v>
      </c>
      <c r="AJ113" s="937">
        <v>42.4422</v>
      </c>
      <c r="AK113" s="792">
        <v>2.6162731357831728E-2</v>
      </c>
      <c r="AL113" s="923">
        <v>1.1104038768353657</v>
      </c>
      <c r="AM113" s="923">
        <v>0</v>
      </c>
      <c r="AN113" s="937">
        <v>43.552603876835363</v>
      </c>
      <c r="AO113" s="937">
        <v>139.20789621567098</v>
      </c>
      <c r="AP113" s="792">
        <v>0.78</v>
      </c>
      <c r="AQ113" s="937">
        <v>20.373477376137306</v>
      </c>
      <c r="AR113" s="886">
        <v>0</v>
      </c>
      <c r="AS113" s="923">
        <v>6.7601746648887975</v>
      </c>
      <c r="AT113" s="923">
        <v>40.953949340856113</v>
      </c>
      <c r="AU113" s="949">
        <v>3.1083326999999996</v>
      </c>
      <c r="AV113" s="944">
        <v>0.14389502246807465</v>
      </c>
      <c r="AW113" s="923">
        <v>0.44727360370475105</v>
      </c>
      <c r="AX113" s="23">
        <v>0</v>
      </c>
      <c r="AY113" s="937">
        <v>64.883033020698164</v>
      </c>
      <c r="AZ113" s="923" t="s">
        <v>63</v>
      </c>
      <c r="BA113" s="950">
        <v>64.883033020698164</v>
      </c>
      <c r="BB113" s="951">
        <v>139.20789621567098</v>
      </c>
      <c r="BL113" s="887"/>
      <c r="BN113" s="945"/>
    </row>
    <row r="114" spans="3:66">
      <c r="C114" s="841" t="s">
        <v>236</v>
      </c>
      <c r="D114" s="842" t="s">
        <v>56</v>
      </c>
      <c r="E114" s="842">
        <v>2353</v>
      </c>
      <c r="F114" s="830">
        <v>611.35799999999995</v>
      </c>
      <c r="G114" s="830">
        <v>2025</v>
      </c>
      <c r="H114" s="830">
        <v>5</v>
      </c>
      <c r="I114" s="830">
        <v>2030</v>
      </c>
      <c r="J114" s="830">
        <v>40</v>
      </c>
      <c r="K114" s="843">
        <v>2199.4418533420881</v>
      </c>
      <c r="L114" s="843">
        <v>3.1083326999999996</v>
      </c>
      <c r="M114" s="844">
        <v>0</v>
      </c>
      <c r="N114" s="844">
        <v>1</v>
      </c>
      <c r="O114" s="845">
        <v>42.4422</v>
      </c>
      <c r="P114" s="844">
        <v>0</v>
      </c>
      <c r="Q114" s="845">
        <v>13.894245659219624</v>
      </c>
      <c r="R114" s="829">
        <v>6033.96</v>
      </c>
      <c r="S114" s="836">
        <v>0.5649240860756457</v>
      </c>
      <c r="T114" s="836">
        <v>2.5000000000000001E-2</v>
      </c>
      <c r="U114" s="846">
        <v>3.7999999999999999E-2</v>
      </c>
      <c r="V114" s="847">
        <v>210</v>
      </c>
      <c r="W114" s="848">
        <v>0</v>
      </c>
      <c r="X114" s="848">
        <v>7.4999999999999997E-3</v>
      </c>
      <c r="Y114" s="849">
        <v>0</v>
      </c>
      <c r="Z114" s="850">
        <v>0</v>
      </c>
      <c r="AD114" s="952" t="s">
        <v>56</v>
      </c>
      <c r="AE114" s="947">
        <v>2353</v>
      </c>
      <c r="AF114" s="923">
        <v>2199.4418533420881</v>
      </c>
      <c r="AG114" s="923">
        <v>13.894245659219624</v>
      </c>
      <c r="AH114" s="948">
        <v>3.78E-2</v>
      </c>
      <c r="AI114" s="937">
        <v>83.664104542249419</v>
      </c>
      <c r="AJ114" s="937">
        <v>42.4422</v>
      </c>
      <c r="AK114" s="792">
        <v>2.6162731357831728E-2</v>
      </c>
      <c r="AL114" s="923">
        <v>1.1104038768353657</v>
      </c>
      <c r="AM114" s="923">
        <v>0</v>
      </c>
      <c r="AN114" s="937">
        <v>43.552603876835363</v>
      </c>
      <c r="AO114" s="937">
        <v>127.21670841908478</v>
      </c>
      <c r="AP114" s="792">
        <v>0.78</v>
      </c>
      <c r="AQ114" s="937">
        <v>18.618532434592666</v>
      </c>
      <c r="AR114" s="886">
        <v>0</v>
      </c>
      <c r="AS114" s="923">
        <v>5.10157128434897</v>
      </c>
      <c r="AT114" s="923">
        <v>30.782677066910306</v>
      </c>
      <c r="AU114" s="949">
        <v>3.1083326999999996</v>
      </c>
      <c r="AV114" s="944">
        <v>0.14389502246807465</v>
      </c>
      <c r="AW114" s="923">
        <v>0.44727360370475105</v>
      </c>
      <c r="AX114" s="23">
        <v>0</v>
      </c>
      <c r="AY114" s="937">
        <v>52.956815805207725</v>
      </c>
      <c r="AZ114" s="923" t="s">
        <v>63</v>
      </c>
      <c r="BA114" s="950">
        <v>52.956815805207725</v>
      </c>
      <c r="BB114" s="951">
        <v>127.21670841908478</v>
      </c>
      <c r="BL114" s="887"/>
      <c r="BN114" s="945"/>
    </row>
    <row r="115" spans="3:66">
      <c r="C115" s="841" t="s">
        <v>237</v>
      </c>
      <c r="D115" s="842" t="s">
        <v>66</v>
      </c>
      <c r="E115" s="842">
        <v>2814</v>
      </c>
      <c r="F115" s="830">
        <v>593.18600000000004</v>
      </c>
      <c r="G115" s="830">
        <v>2025</v>
      </c>
      <c r="H115" s="830">
        <v>5</v>
      </c>
      <c r="I115" s="830">
        <v>2030</v>
      </c>
      <c r="J115" s="830">
        <v>40</v>
      </c>
      <c r="K115" s="843">
        <v>2135.9964152649122</v>
      </c>
      <c r="L115" s="843">
        <v>3.1083326999999996</v>
      </c>
      <c r="M115" s="844">
        <v>0</v>
      </c>
      <c r="N115" s="844">
        <v>1</v>
      </c>
      <c r="O115" s="845">
        <v>42.4422</v>
      </c>
      <c r="P115" s="844">
        <v>0</v>
      </c>
      <c r="Q115" s="845">
        <v>13.894245659219624</v>
      </c>
      <c r="R115" s="829">
        <v>6058.119999999999</v>
      </c>
      <c r="S115" s="836">
        <v>0.5649240860756457</v>
      </c>
      <c r="T115" s="836">
        <v>2.5000000000000001E-2</v>
      </c>
      <c r="U115" s="846">
        <v>3.7999999999999999E-2</v>
      </c>
      <c r="V115" s="847">
        <v>210</v>
      </c>
      <c r="W115" s="848">
        <v>0</v>
      </c>
      <c r="X115" s="848">
        <v>7.4999999999999997E-3</v>
      </c>
      <c r="Y115" s="849">
        <v>0</v>
      </c>
      <c r="Z115" s="850">
        <v>0</v>
      </c>
      <c r="AD115" s="952" t="s">
        <v>66</v>
      </c>
      <c r="AE115" s="947">
        <v>2814</v>
      </c>
      <c r="AF115" s="923">
        <v>2135.9964152649122</v>
      </c>
      <c r="AG115" s="923">
        <v>13.894245659219624</v>
      </c>
      <c r="AH115" s="948">
        <v>3.78E-2</v>
      </c>
      <c r="AI115" s="937">
        <v>81.265866982932181</v>
      </c>
      <c r="AJ115" s="937">
        <v>42.4422</v>
      </c>
      <c r="AK115" s="792">
        <v>2.6162731357831728E-2</v>
      </c>
      <c r="AL115" s="923">
        <v>1.1104038768353657</v>
      </c>
      <c r="AM115" s="923">
        <v>60.337595725055991</v>
      </c>
      <c r="AN115" s="937">
        <v>103.89019960189135</v>
      </c>
      <c r="AO115" s="937">
        <v>185.15606658482352</v>
      </c>
      <c r="AP115" s="792">
        <v>0.78</v>
      </c>
      <c r="AQ115" s="937">
        <v>27.098124719708391</v>
      </c>
      <c r="AR115" s="886">
        <v>0</v>
      </c>
      <c r="AS115" s="923">
        <v>5.7200873382155413</v>
      </c>
      <c r="AT115" s="923">
        <v>34.65297550539033</v>
      </c>
      <c r="AU115" s="949">
        <v>3.1083326999999996</v>
      </c>
      <c r="AV115" s="944">
        <v>0.14389502246807465</v>
      </c>
      <c r="AW115" s="923">
        <v>0.44727360370475105</v>
      </c>
      <c r="AX115" s="23">
        <v>0</v>
      </c>
      <c r="AY115" s="937">
        <v>65.306706528803474</v>
      </c>
      <c r="AZ115" s="923" t="s">
        <v>63</v>
      </c>
      <c r="BA115" s="950">
        <v>65.306706528803474</v>
      </c>
      <c r="BB115" s="951">
        <v>185.15606658482352</v>
      </c>
      <c r="BL115" s="887"/>
      <c r="BN115" s="945"/>
    </row>
    <row r="116" spans="3:66">
      <c r="C116" s="841" t="s">
        <v>61</v>
      </c>
      <c r="D116" s="842" t="s">
        <v>67</v>
      </c>
      <c r="E116" s="842">
        <v>4225</v>
      </c>
      <c r="F116" s="830">
        <v>560.08699999999999</v>
      </c>
      <c r="G116" s="830">
        <v>2025</v>
      </c>
      <c r="H116" s="830">
        <v>5</v>
      </c>
      <c r="I116" s="830">
        <v>2030</v>
      </c>
      <c r="J116" s="830">
        <v>40</v>
      </c>
      <c r="K116" s="843">
        <v>2093.6994565467953</v>
      </c>
      <c r="L116" s="843">
        <v>3.1083326999999996</v>
      </c>
      <c r="M116" s="844">
        <v>0</v>
      </c>
      <c r="N116" s="844">
        <v>1</v>
      </c>
      <c r="O116" s="845">
        <v>42.4422</v>
      </c>
      <c r="P116" s="844">
        <v>0</v>
      </c>
      <c r="Q116" s="845">
        <v>13.894245659219624</v>
      </c>
      <c r="R116" s="829">
        <v>6076.24</v>
      </c>
      <c r="S116" s="836">
        <v>0.5649240860756457</v>
      </c>
      <c r="T116" s="836">
        <v>2.5000000000000001E-2</v>
      </c>
      <c r="U116" s="846">
        <v>3.7999999999999999E-2</v>
      </c>
      <c r="V116" s="847">
        <v>210</v>
      </c>
      <c r="W116" s="848">
        <v>0</v>
      </c>
      <c r="X116" s="848">
        <v>7.4999999999999997E-3</v>
      </c>
      <c r="Y116" s="849">
        <v>0</v>
      </c>
      <c r="Z116" s="850">
        <v>0</v>
      </c>
      <c r="AD116" s="952" t="s">
        <v>67</v>
      </c>
      <c r="AE116" s="947">
        <v>4225</v>
      </c>
      <c r="AF116" s="923">
        <v>2093.6994565467953</v>
      </c>
      <c r="AG116" s="923">
        <v>13.894245659219624</v>
      </c>
      <c r="AH116" s="948">
        <v>3.78E-2</v>
      </c>
      <c r="AI116" s="937">
        <v>79.66704194338736</v>
      </c>
      <c r="AJ116" s="937">
        <v>42.4422</v>
      </c>
      <c r="AK116" s="792">
        <v>2.6162731357831728E-2</v>
      </c>
      <c r="AL116" s="923">
        <v>1.1104038768353657</v>
      </c>
      <c r="AM116" s="923">
        <v>9.2536638782400011</v>
      </c>
      <c r="AN116" s="937">
        <v>52.806267755075368</v>
      </c>
      <c r="AO116" s="937">
        <v>132.47330969846274</v>
      </c>
      <c r="AP116" s="792">
        <v>0.78</v>
      </c>
      <c r="AQ116" s="937">
        <v>19.387851202795741</v>
      </c>
      <c r="AR116" s="886">
        <v>0</v>
      </c>
      <c r="AS116" s="923">
        <v>5.716678296246049</v>
      </c>
      <c r="AT116" s="923">
        <v>34.735909330782093</v>
      </c>
      <c r="AU116" s="949">
        <v>3.1083326999999996</v>
      </c>
      <c r="AV116" s="944">
        <v>0.14389502246807465</v>
      </c>
      <c r="AW116" s="923">
        <v>0.44727360370475105</v>
      </c>
      <c r="AX116" s="23">
        <v>0</v>
      </c>
      <c r="AY116" s="937">
        <v>57.679366837282586</v>
      </c>
      <c r="AZ116" s="923" t="s">
        <v>63</v>
      </c>
      <c r="BA116" s="950">
        <v>57.679366837282586</v>
      </c>
      <c r="BB116" s="951">
        <v>132.47330969846274</v>
      </c>
      <c r="BL116" s="887"/>
      <c r="BN116" s="945"/>
    </row>
    <row r="117" spans="3:66">
      <c r="C117" s="841" t="s">
        <v>238</v>
      </c>
      <c r="D117" s="842" t="s">
        <v>68</v>
      </c>
      <c r="E117" s="842">
        <v>6130</v>
      </c>
      <c r="F117" s="830">
        <v>525.04100000000005</v>
      </c>
      <c r="G117" s="830">
        <v>2025</v>
      </c>
      <c r="H117" s="830">
        <v>5</v>
      </c>
      <c r="I117" s="830">
        <v>2030</v>
      </c>
      <c r="J117" s="830">
        <v>40</v>
      </c>
      <c r="K117" s="843">
        <v>2093.6994565467953</v>
      </c>
      <c r="L117" s="843">
        <v>3.1083326999999996</v>
      </c>
      <c r="M117" s="844">
        <v>0</v>
      </c>
      <c r="N117" s="844">
        <v>1</v>
      </c>
      <c r="O117" s="845">
        <v>42.4422</v>
      </c>
      <c r="P117" s="844">
        <v>0</v>
      </c>
      <c r="Q117" s="845">
        <v>13.894245659219624</v>
      </c>
      <c r="R117" s="829">
        <v>6076.24</v>
      </c>
      <c r="S117" s="836">
        <v>0.5649240860756457</v>
      </c>
      <c r="T117" s="836">
        <v>2.5000000000000001E-2</v>
      </c>
      <c r="U117" s="846">
        <v>3.7999999999999999E-2</v>
      </c>
      <c r="V117" s="847">
        <v>210</v>
      </c>
      <c r="W117" s="848">
        <v>0</v>
      </c>
      <c r="X117" s="848">
        <v>7.4999999999999997E-3</v>
      </c>
      <c r="Y117" s="849">
        <v>0</v>
      </c>
      <c r="Z117" s="850">
        <v>0</v>
      </c>
      <c r="AD117" s="952" t="s">
        <v>68</v>
      </c>
      <c r="AE117" s="947">
        <v>6130</v>
      </c>
      <c r="AF117" s="923">
        <v>2093.6994565467953</v>
      </c>
      <c r="AG117" s="923">
        <v>13.894245659219624</v>
      </c>
      <c r="AH117" s="948">
        <v>3.78E-2</v>
      </c>
      <c r="AI117" s="937">
        <v>79.66704194338736</v>
      </c>
      <c r="AJ117" s="937">
        <v>42.4422</v>
      </c>
      <c r="AK117" s="792">
        <v>2.6162731357831728E-2</v>
      </c>
      <c r="AL117" s="923">
        <v>1.1104038768353657</v>
      </c>
      <c r="AM117" s="923">
        <v>16.328674891008003</v>
      </c>
      <c r="AN117" s="937">
        <v>59.881278767843369</v>
      </c>
      <c r="AO117" s="937">
        <v>139.54832071123073</v>
      </c>
      <c r="AP117" s="792">
        <v>0.78</v>
      </c>
      <c r="AQ117" s="937">
        <v>20.42329948355443</v>
      </c>
      <c r="AR117" s="886">
        <v>0</v>
      </c>
      <c r="AS117" s="923">
        <v>4.944831658985902</v>
      </c>
      <c r="AT117" s="923">
        <v>30.045983919596498</v>
      </c>
      <c r="AU117" s="949">
        <v>3.1083326999999996</v>
      </c>
      <c r="AV117" s="944">
        <v>0.14389502246807465</v>
      </c>
      <c r="AW117" s="923">
        <v>0.44727360370475105</v>
      </c>
      <c r="AX117" s="23">
        <v>0</v>
      </c>
      <c r="AY117" s="937">
        <v>54.024889706855674</v>
      </c>
      <c r="AZ117" s="923" t="s">
        <v>63</v>
      </c>
      <c r="BA117" s="950">
        <v>54.024889706855674</v>
      </c>
      <c r="BB117" s="951">
        <v>139.54832071123073</v>
      </c>
      <c r="BL117" s="887"/>
      <c r="BN117" s="945"/>
    </row>
    <row r="118" spans="3:66">
      <c r="C118" s="826" t="s">
        <v>208</v>
      </c>
      <c r="D118" s="827" t="s">
        <v>98</v>
      </c>
      <c r="E118" s="827">
        <v>0</v>
      </c>
      <c r="F118" s="852">
        <v>1227</v>
      </c>
      <c r="G118" s="853">
        <v>2025</v>
      </c>
      <c r="H118" s="854">
        <v>5</v>
      </c>
      <c r="I118" s="855">
        <v>2030</v>
      </c>
      <c r="J118" s="853">
        <v>40</v>
      </c>
      <c r="K118" s="856">
        <v>1786.2481326640573</v>
      </c>
      <c r="L118" s="856">
        <v>2.6202473999999998</v>
      </c>
      <c r="M118" s="857">
        <v>0</v>
      </c>
      <c r="N118" s="857">
        <v>1</v>
      </c>
      <c r="O118" s="858">
        <v>35.18235</v>
      </c>
      <c r="P118" s="857">
        <v>0</v>
      </c>
      <c r="Q118" s="858">
        <v>13.668896202259145</v>
      </c>
      <c r="R118" s="852">
        <v>6122</v>
      </c>
      <c r="S118" s="859">
        <v>0.55735731458622995</v>
      </c>
      <c r="T118" s="859">
        <v>2.5000000000000001E-2</v>
      </c>
      <c r="U118" s="860">
        <v>3.7999999999999999E-2</v>
      </c>
      <c r="V118" s="861">
        <v>210</v>
      </c>
      <c r="W118" s="862">
        <v>0</v>
      </c>
      <c r="X118" s="862">
        <v>7.4999999999999997E-3</v>
      </c>
      <c r="Y118" s="863">
        <v>0</v>
      </c>
      <c r="Z118" s="696">
        <v>0</v>
      </c>
      <c r="AD118" s="946" t="s">
        <v>98</v>
      </c>
      <c r="AE118" s="947">
        <v>0</v>
      </c>
      <c r="AF118" s="923">
        <v>1786.2481326640573</v>
      </c>
      <c r="AG118" s="923">
        <v>13.668896202259145</v>
      </c>
      <c r="AH118" s="948">
        <v>3.7810000000000003E-2</v>
      </c>
      <c r="AI118" s="937">
        <v>68.054862861435439</v>
      </c>
      <c r="AJ118" s="937">
        <v>35.18235</v>
      </c>
      <c r="AK118" s="792">
        <v>2.6162731357831728E-2</v>
      </c>
      <c r="AL118" s="923">
        <v>0.92046637158721112</v>
      </c>
      <c r="AM118" s="923">
        <v>0</v>
      </c>
      <c r="AN118" s="937">
        <v>36.10281637158721</v>
      </c>
      <c r="AO118" s="937">
        <v>104.15767923302265</v>
      </c>
      <c r="AP118" s="792">
        <v>0.78</v>
      </c>
      <c r="AQ118" s="937">
        <v>15.243776963034575</v>
      </c>
      <c r="AR118" s="886">
        <v>0</v>
      </c>
      <c r="AS118" s="923">
        <v>5.6147516544049472</v>
      </c>
      <c r="AT118" s="923">
        <v>34.373509628267094</v>
      </c>
      <c r="AU118" s="949">
        <v>2.6202473999999998</v>
      </c>
      <c r="AV118" s="944">
        <v>0.14389502246807465</v>
      </c>
      <c r="AW118" s="923">
        <v>0.37704055849491414</v>
      </c>
      <c r="AX118" s="23">
        <v>0</v>
      </c>
      <c r="AY118" s="937">
        <v>52.614574549796579</v>
      </c>
      <c r="AZ118" s="923" t="s">
        <v>63</v>
      </c>
      <c r="BA118" s="950">
        <v>52.614574549796579</v>
      </c>
      <c r="BB118" s="951">
        <v>104.15767923302265</v>
      </c>
      <c r="BL118" s="887"/>
      <c r="BN118" s="945"/>
    </row>
    <row r="119" spans="3:66">
      <c r="C119" s="841" t="s">
        <v>234</v>
      </c>
      <c r="D119" s="842" t="s">
        <v>64</v>
      </c>
      <c r="E119" s="842">
        <v>19</v>
      </c>
      <c r="F119" s="830">
        <v>1239.27</v>
      </c>
      <c r="G119" s="830">
        <v>2025</v>
      </c>
      <c r="H119" s="830">
        <v>5</v>
      </c>
      <c r="I119" s="830">
        <v>2030</v>
      </c>
      <c r="J119" s="830">
        <v>40</v>
      </c>
      <c r="K119" s="843">
        <v>1964.8729459304632</v>
      </c>
      <c r="L119" s="843">
        <v>2.6202473999999998</v>
      </c>
      <c r="M119" s="844">
        <v>0</v>
      </c>
      <c r="N119" s="844">
        <v>1</v>
      </c>
      <c r="O119" s="845">
        <v>35.18235</v>
      </c>
      <c r="P119" s="844">
        <v>0</v>
      </c>
      <c r="Q119" s="845">
        <v>13.668896202259145</v>
      </c>
      <c r="R119" s="829">
        <v>6109.7560000000003</v>
      </c>
      <c r="S119" s="836">
        <v>0.55735731458622995</v>
      </c>
      <c r="T119" s="836">
        <v>2.5000000000000001E-2</v>
      </c>
      <c r="U119" s="846">
        <v>3.7999999999999999E-2</v>
      </c>
      <c r="V119" s="847">
        <v>210</v>
      </c>
      <c r="W119" s="848">
        <v>0</v>
      </c>
      <c r="X119" s="848">
        <v>7.4999999999999997E-3</v>
      </c>
      <c r="Y119" s="849">
        <v>0</v>
      </c>
      <c r="Z119" s="850">
        <v>0</v>
      </c>
      <c r="AD119" s="952" t="s">
        <v>64</v>
      </c>
      <c r="AE119" s="947">
        <v>19</v>
      </c>
      <c r="AF119" s="923">
        <v>1964.8729459304632</v>
      </c>
      <c r="AG119" s="923">
        <v>13.668896202259145</v>
      </c>
      <c r="AH119" s="948">
        <v>3.7810000000000003E-2</v>
      </c>
      <c r="AI119" s="937">
        <v>74.808667051038242</v>
      </c>
      <c r="AJ119" s="937">
        <v>35.18235</v>
      </c>
      <c r="AK119" s="792">
        <v>2.6162731357831728E-2</v>
      </c>
      <c r="AL119" s="923">
        <v>0.92046637158721112</v>
      </c>
      <c r="AM119" s="923">
        <v>0</v>
      </c>
      <c r="AN119" s="937">
        <v>36.10281637158721</v>
      </c>
      <c r="AO119" s="937">
        <v>110.91148342262545</v>
      </c>
      <c r="AP119" s="792">
        <v>0.78</v>
      </c>
      <c r="AQ119" s="937">
        <v>16.232215698194803</v>
      </c>
      <c r="AR119" s="886">
        <v>0</v>
      </c>
      <c r="AS119" s="923">
        <v>5.6947139982809709</v>
      </c>
      <c r="AT119" s="923">
        <v>34.79331301928115</v>
      </c>
      <c r="AU119" s="949">
        <v>2.6202473999999998</v>
      </c>
      <c r="AV119" s="944">
        <v>0.14389502246807465</v>
      </c>
      <c r="AW119" s="923">
        <v>0.37704055849491414</v>
      </c>
      <c r="AX119" s="23">
        <v>0</v>
      </c>
      <c r="AY119" s="937">
        <v>54.022816675970859</v>
      </c>
      <c r="AZ119" s="923" t="s">
        <v>63</v>
      </c>
      <c r="BA119" s="950">
        <v>54.022816675970859</v>
      </c>
      <c r="BB119" s="951">
        <v>110.91148342262545</v>
      </c>
      <c r="BL119" s="887"/>
      <c r="BN119" s="945"/>
    </row>
    <row r="120" spans="3:66">
      <c r="C120" s="841" t="s">
        <v>235</v>
      </c>
      <c r="D120" s="842" t="s">
        <v>65</v>
      </c>
      <c r="E120" s="842">
        <v>497</v>
      </c>
      <c r="F120" s="830">
        <v>1192.644</v>
      </c>
      <c r="G120" s="830">
        <v>2025</v>
      </c>
      <c r="H120" s="830">
        <v>5</v>
      </c>
      <c r="I120" s="830">
        <v>2030</v>
      </c>
      <c r="J120" s="830">
        <v>40</v>
      </c>
      <c r="K120" s="843">
        <v>2125.635277870228</v>
      </c>
      <c r="L120" s="843">
        <v>2.6202473999999998</v>
      </c>
      <c r="M120" s="844">
        <v>0</v>
      </c>
      <c r="N120" s="844">
        <v>1</v>
      </c>
      <c r="O120" s="845">
        <v>35.18235</v>
      </c>
      <c r="P120" s="844">
        <v>0</v>
      </c>
      <c r="Q120" s="845">
        <v>13.668896202259145</v>
      </c>
      <c r="R120" s="829">
        <v>6140.3659999999991</v>
      </c>
      <c r="S120" s="836">
        <v>0.55735731458622995</v>
      </c>
      <c r="T120" s="836">
        <v>2.5000000000000001E-2</v>
      </c>
      <c r="U120" s="846">
        <v>3.7999999999999999E-2</v>
      </c>
      <c r="V120" s="847">
        <v>210</v>
      </c>
      <c r="W120" s="848">
        <v>0</v>
      </c>
      <c r="X120" s="848">
        <v>7.4999999999999997E-3</v>
      </c>
      <c r="Y120" s="849">
        <v>0</v>
      </c>
      <c r="Z120" s="850">
        <v>0</v>
      </c>
      <c r="AD120" s="952" t="s">
        <v>65</v>
      </c>
      <c r="AE120" s="947">
        <v>497</v>
      </c>
      <c r="AF120" s="923">
        <v>2125.635277870228</v>
      </c>
      <c r="AG120" s="923">
        <v>13.668896202259145</v>
      </c>
      <c r="AH120" s="948">
        <v>3.7810000000000003E-2</v>
      </c>
      <c r="AI120" s="937">
        <v>80.887090821680744</v>
      </c>
      <c r="AJ120" s="937">
        <v>35.18235</v>
      </c>
      <c r="AK120" s="792">
        <v>2.6162731357831728E-2</v>
      </c>
      <c r="AL120" s="923">
        <v>0.92046637158721112</v>
      </c>
      <c r="AM120" s="923">
        <v>0</v>
      </c>
      <c r="AN120" s="937">
        <v>36.10281637158721</v>
      </c>
      <c r="AO120" s="937">
        <v>116.98990719326795</v>
      </c>
      <c r="AP120" s="792">
        <v>0.78</v>
      </c>
      <c r="AQ120" s="937">
        <v>17.121810559839005</v>
      </c>
      <c r="AR120" s="886">
        <v>0</v>
      </c>
      <c r="AS120" s="923">
        <v>6.7601746648887975</v>
      </c>
      <c r="AT120" s="923">
        <v>41.509946666344561</v>
      </c>
      <c r="AU120" s="949">
        <v>2.6202473999999998</v>
      </c>
      <c r="AV120" s="944">
        <v>0.14389502246807465</v>
      </c>
      <c r="AW120" s="923">
        <v>0.37704055849491414</v>
      </c>
      <c r="AX120" s="23">
        <v>0</v>
      </c>
      <c r="AY120" s="937">
        <v>61.629045184678475</v>
      </c>
      <c r="AZ120" s="923" t="s">
        <v>63</v>
      </c>
      <c r="BA120" s="950">
        <v>61.629045184678475</v>
      </c>
      <c r="BB120" s="951">
        <v>116.98990719326795</v>
      </c>
      <c r="BL120" s="887"/>
      <c r="BN120" s="945"/>
    </row>
    <row r="121" spans="3:66">
      <c r="C121" s="841" t="s">
        <v>236</v>
      </c>
      <c r="D121" s="842" t="s">
        <v>56</v>
      </c>
      <c r="E121" s="842">
        <v>2353</v>
      </c>
      <c r="F121" s="830">
        <v>1155.8339999999998</v>
      </c>
      <c r="G121" s="830">
        <v>2025</v>
      </c>
      <c r="H121" s="830">
        <v>5</v>
      </c>
      <c r="I121" s="830">
        <v>2030</v>
      </c>
      <c r="J121" s="830">
        <v>40</v>
      </c>
      <c r="K121" s="843">
        <v>1857.6980579706196</v>
      </c>
      <c r="L121" s="843">
        <v>2.6202473999999998</v>
      </c>
      <c r="M121" s="844">
        <v>0</v>
      </c>
      <c r="N121" s="844">
        <v>1</v>
      </c>
      <c r="O121" s="845">
        <v>35.18235</v>
      </c>
      <c r="P121" s="844">
        <v>0</v>
      </c>
      <c r="Q121" s="845">
        <v>13.668896202259145</v>
      </c>
      <c r="R121" s="829">
        <v>6115.8779999999997</v>
      </c>
      <c r="S121" s="836">
        <v>0.55735731458622995</v>
      </c>
      <c r="T121" s="836">
        <v>2.5000000000000001E-2</v>
      </c>
      <c r="U121" s="846">
        <v>3.7999999999999999E-2</v>
      </c>
      <c r="V121" s="847">
        <v>210</v>
      </c>
      <c r="W121" s="848">
        <v>0</v>
      </c>
      <c r="X121" s="848">
        <v>7.4999999999999997E-3</v>
      </c>
      <c r="Y121" s="849">
        <v>0</v>
      </c>
      <c r="Z121" s="850">
        <v>0</v>
      </c>
      <c r="AD121" s="952" t="s">
        <v>56</v>
      </c>
      <c r="AE121" s="947">
        <v>2353</v>
      </c>
      <c r="AF121" s="923">
        <v>1857.6980579706196</v>
      </c>
      <c r="AG121" s="923">
        <v>13.668896202259145</v>
      </c>
      <c r="AH121" s="948">
        <v>3.7810000000000003E-2</v>
      </c>
      <c r="AI121" s="937">
        <v>70.75638453727656</v>
      </c>
      <c r="AJ121" s="937">
        <v>35.18235</v>
      </c>
      <c r="AK121" s="792">
        <v>2.6162731357831728E-2</v>
      </c>
      <c r="AL121" s="923">
        <v>0.92046637158721112</v>
      </c>
      <c r="AM121" s="923">
        <v>0</v>
      </c>
      <c r="AN121" s="937">
        <v>36.10281637158721</v>
      </c>
      <c r="AO121" s="937">
        <v>106.85920090886377</v>
      </c>
      <c r="AP121" s="792">
        <v>0.78</v>
      </c>
      <c r="AQ121" s="937">
        <v>15.639152457098664</v>
      </c>
      <c r="AR121" s="886">
        <v>0</v>
      </c>
      <c r="AS121" s="923">
        <v>5.10157128434897</v>
      </c>
      <c r="AT121" s="923">
        <v>31.200587583381612</v>
      </c>
      <c r="AU121" s="949">
        <v>2.6202473999999998</v>
      </c>
      <c r="AV121" s="944">
        <v>0.14389502246807465</v>
      </c>
      <c r="AW121" s="923">
        <v>0.37704055849491414</v>
      </c>
      <c r="AX121" s="23">
        <v>0</v>
      </c>
      <c r="AY121" s="937">
        <v>49.837027998975188</v>
      </c>
      <c r="AZ121" s="923" t="s">
        <v>63</v>
      </c>
      <c r="BA121" s="950">
        <v>49.837027998975188</v>
      </c>
      <c r="BB121" s="951">
        <v>106.85920090886377</v>
      </c>
      <c r="BL121" s="887"/>
      <c r="BN121" s="945"/>
    </row>
    <row r="122" spans="3:66">
      <c r="C122" s="841" t="s">
        <v>237</v>
      </c>
      <c r="D122" s="842" t="s">
        <v>66</v>
      </c>
      <c r="E122" s="842">
        <v>2814</v>
      </c>
      <c r="F122" s="830">
        <v>1121.4780000000001</v>
      </c>
      <c r="G122" s="830">
        <v>2025</v>
      </c>
      <c r="H122" s="830">
        <v>5</v>
      </c>
      <c r="I122" s="830">
        <v>2030</v>
      </c>
      <c r="J122" s="830">
        <v>40</v>
      </c>
      <c r="K122" s="843">
        <v>1804.1106139906979</v>
      </c>
      <c r="L122" s="843">
        <v>2.6202473999999998</v>
      </c>
      <c r="M122" s="844">
        <v>0</v>
      </c>
      <c r="N122" s="844">
        <v>1</v>
      </c>
      <c r="O122" s="845">
        <v>35.18235</v>
      </c>
      <c r="P122" s="844">
        <v>0</v>
      </c>
      <c r="Q122" s="845">
        <v>13.668896202259145</v>
      </c>
      <c r="R122" s="829">
        <v>6140.3659999999991</v>
      </c>
      <c r="S122" s="836">
        <v>0.55735731458622995</v>
      </c>
      <c r="T122" s="836">
        <v>2.5000000000000001E-2</v>
      </c>
      <c r="U122" s="846">
        <v>3.7999999999999999E-2</v>
      </c>
      <c r="V122" s="847">
        <v>210</v>
      </c>
      <c r="W122" s="848">
        <v>0</v>
      </c>
      <c r="X122" s="848">
        <v>7.4999999999999997E-3</v>
      </c>
      <c r="Y122" s="849">
        <v>0</v>
      </c>
      <c r="Z122" s="850">
        <v>0</v>
      </c>
      <c r="AD122" s="952" t="s">
        <v>66</v>
      </c>
      <c r="AE122" s="947">
        <v>2814</v>
      </c>
      <c r="AF122" s="923">
        <v>1804.1106139906979</v>
      </c>
      <c r="AG122" s="923">
        <v>13.668896202259145</v>
      </c>
      <c r="AH122" s="948">
        <v>3.7810000000000003E-2</v>
      </c>
      <c r="AI122" s="937">
        <v>68.730243280395712</v>
      </c>
      <c r="AJ122" s="937">
        <v>35.18235</v>
      </c>
      <c r="AK122" s="792">
        <v>2.6162731357831728E-2</v>
      </c>
      <c r="AL122" s="923">
        <v>0.92046637158721112</v>
      </c>
      <c r="AM122" s="923">
        <v>61.156748514700801</v>
      </c>
      <c r="AN122" s="937">
        <v>97.259564886288018</v>
      </c>
      <c r="AO122" s="937">
        <v>165.98980816668373</v>
      </c>
      <c r="AP122" s="792">
        <v>0.78</v>
      </c>
      <c r="AQ122" s="937">
        <v>24.293087484879365</v>
      </c>
      <c r="AR122" s="886">
        <v>0</v>
      </c>
      <c r="AS122" s="923">
        <v>5.7200873382155413</v>
      </c>
      <c r="AT122" s="923">
        <v>35.12342980860921</v>
      </c>
      <c r="AU122" s="949">
        <v>2.6202473999999998</v>
      </c>
      <c r="AV122" s="944">
        <v>0.14389502246807465</v>
      </c>
      <c r="AW122" s="923">
        <v>0.37704055849491414</v>
      </c>
      <c r="AX122" s="23">
        <v>0</v>
      </c>
      <c r="AY122" s="937">
        <v>62.413805251983483</v>
      </c>
      <c r="AZ122" s="923" t="s">
        <v>63</v>
      </c>
      <c r="BA122" s="950">
        <v>62.413805251983483</v>
      </c>
      <c r="BB122" s="951">
        <v>165.98980816668373</v>
      </c>
      <c r="BL122" s="887"/>
      <c r="BN122" s="945"/>
    </row>
    <row r="123" spans="3:66">
      <c r="C123" s="841" t="s">
        <v>61</v>
      </c>
      <c r="D123" s="842" t="s">
        <v>67</v>
      </c>
      <c r="E123" s="842">
        <v>4225</v>
      </c>
      <c r="F123" s="830">
        <v>1058.9010000000001</v>
      </c>
      <c r="G123" s="830">
        <v>2025</v>
      </c>
      <c r="H123" s="830">
        <v>5</v>
      </c>
      <c r="I123" s="830">
        <v>2030</v>
      </c>
      <c r="J123" s="830">
        <v>40</v>
      </c>
      <c r="K123" s="843">
        <v>1768.3856513374167</v>
      </c>
      <c r="L123" s="843">
        <v>2.6202473999999998</v>
      </c>
      <c r="M123" s="844">
        <v>0</v>
      </c>
      <c r="N123" s="844">
        <v>1</v>
      </c>
      <c r="O123" s="845">
        <v>35.18235</v>
      </c>
      <c r="P123" s="844">
        <v>0</v>
      </c>
      <c r="Q123" s="845">
        <v>13.668896202259145</v>
      </c>
      <c r="R123" s="829">
        <v>6158.732</v>
      </c>
      <c r="S123" s="836">
        <v>0.55735731458622995</v>
      </c>
      <c r="T123" s="836">
        <v>2.5000000000000001E-2</v>
      </c>
      <c r="U123" s="846">
        <v>3.7999999999999999E-2</v>
      </c>
      <c r="V123" s="847">
        <v>210</v>
      </c>
      <c r="W123" s="848">
        <v>0</v>
      </c>
      <c r="X123" s="848">
        <v>7.4999999999999997E-3</v>
      </c>
      <c r="Y123" s="849">
        <v>0</v>
      </c>
      <c r="Z123" s="850">
        <v>0</v>
      </c>
      <c r="AD123" s="952" t="s">
        <v>67</v>
      </c>
      <c r="AE123" s="947">
        <v>4225</v>
      </c>
      <c r="AF123" s="923">
        <v>1768.3856513374167</v>
      </c>
      <c r="AG123" s="923">
        <v>13.668896202259145</v>
      </c>
      <c r="AH123" s="948">
        <v>3.7810000000000003E-2</v>
      </c>
      <c r="AI123" s="937">
        <v>67.379482442475151</v>
      </c>
      <c r="AJ123" s="937">
        <v>35.18235</v>
      </c>
      <c r="AK123" s="792">
        <v>2.6162731357831728E-2</v>
      </c>
      <c r="AL123" s="923">
        <v>0.92046637158721112</v>
      </c>
      <c r="AM123" s="923">
        <v>9.3792930898320002</v>
      </c>
      <c r="AN123" s="937">
        <v>45.482109461419213</v>
      </c>
      <c r="AO123" s="937">
        <v>112.86159190389436</v>
      </c>
      <c r="AP123" s="792">
        <v>0.78</v>
      </c>
      <c r="AQ123" s="937">
        <v>16.517619702595475</v>
      </c>
      <c r="AR123" s="886">
        <v>0</v>
      </c>
      <c r="AS123" s="923">
        <v>5.716678296246049</v>
      </c>
      <c r="AT123" s="923">
        <v>35.20748955679602</v>
      </c>
      <c r="AU123" s="949">
        <v>2.6202473999999998</v>
      </c>
      <c r="AV123" s="944">
        <v>0.14389502246807465</v>
      </c>
      <c r="AW123" s="923">
        <v>0.37704055849491414</v>
      </c>
      <c r="AX123" s="23">
        <v>0</v>
      </c>
      <c r="AY123" s="937">
        <v>54.722397217886403</v>
      </c>
      <c r="AZ123" s="923" t="s">
        <v>63</v>
      </c>
      <c r="BA123" s="950">
        <v>54.722397217886403</v>
      </c>
      <c r="BB123" s="951">
        <v>112.86159190389436</v>
      </c>
      <c r="BL123" s="887"/>
      <c r="BN123" s="945"/>
    </row>
    <row r="124" spans="3:66">
      <c r="C124" s="841" t="s">
        <v>238</v>
      </c>
      <c r="D124" s="842" t="s">
        <v>68</v>
      </c>
      <c r="E124" s="842">
        <v>6130</v>
      </c>
      <c r="F124" s="830">
        <v>992.64300000000003</v>
      </c>
      <c r="G124" s="830">
        <v>2025</v>
      </c>
      <c r="H124" s="830">
        <v>5</v>
      </c>
      <c r="I124" s="830">
        <v>2030</v>
      </c>
      <c r="J124" s="830">
        <v>40</v>
      </c>
      <c r="K124" s="843">
        <v>1768.3856513374167</v>
      </c>
      <c r="L124" s="843">
        <v>2.6202473999999998</v>
      </c>
      <c r="M124" s="844">
        <v>0</v>
      </c>
      <c r="N124" s="844">
        <v>1</v>
      </c>
      <c r="O124" s="845">
        <v>35.18235</v>
      </c>
      <c r="P124" s="844">
        <v>0</v>
      </c>
      <c r="Q124" s="845">
        <v>13.668896202259145</v>
      </c>
      <c r="R124" s="829">
        <v>6158.732</v>
      </c>
      <c r="S124" s="836">
        <v>0.55735731458622995</v>
      </c>
      <c r="T124" s="836">
        <v>2.5000000000000001E-2</v>
      </c>
      <c r="U124" s="846">
        <v>3.7999999999999999E-2</v>
      </c>
      <c r="V124" s="847">
        <v>210</v>
      </c>
      <c r="W124" s="848">
        <v>0</v>
      </c>
      <c r="X124" s="848">
        <v>7.4999999999999997E-3</v>
      </c>
      <c r="Y124" s="849">
        <v>0</v>
      </c>
      <c r="Z124" s="850">
        <v>0</v>
      </c>
      <c r="AD124" s="952" t="s">
        <v>68</v>
      </c>
      <c r="AE124" s="947">
        <v>6130</v>
      </c>
      <c r="AF124" s="923">
        <v>1768.3856513374167</v>
      </c>
      <c r="AG124" s="923">
        <v>13.668896202259145</v>
      </c>
      <c r="AH124" s="948">
        <v>3.7810000000000003E-2</v>
      </c>
      <c r="AI124" s="937">
        <v>67.379482442475151</v>
      </c>
      <c r="AJ124" s="937">
        <v>35.18235</v>
      </c>
      <c r="AK124" s="792">
        <v>2.6162731357831728E-2</v>
      </c>
      <c r="AL124" s="923">
        <v>0.92046637158721112</v>
      </c>
      <c r="AM124" s="923">
        <v>16.550355576614397</v>
      </c>
      <c r="AN124" s="937">
        <v>52.653171948201603</v>
      </c>
      <c r="AO124" s="937">
        <v>120.03265439067675</v>
      </c>
      <c r="AP124" s="792">
        <v>0.78</v>
      </c>
      <c r="AQ124" s="937">
        <v>17.567125393788306</v>
      </c>
      <c r="AR124" s="886">
        <v>0</v>
      </c>
      <c r="AS124" s="923">
        <v>4.944831658985902</v>
      </c>
      <c r="AT124" s="923">
        <v>30.453892972809566</v>
      </c>
      <c r="AU124" s="949">
        <v>2.6202473999999998</v>
      </c>
      <c r="AV124" s="944">
        <v>0.14389502246807465</v>
      </c>
      <c r="AW124" s="923">
        <v>0.37704055849491414</v>
      </c>
      <c r="AX124" s="23">
        <v>0</v>
      </c>
      <c r="AY124" s="937">
        <v>51.01830632509278</v>
      </c>
      <c r="AZ124" s="923" t="s">
        <v>63</v>
      </c>
      <c r="BA124" s="950">
        <v>51.01830632509278</v>
      </c>
      <c r="BB124" s="951">
        <v>120.03265439067675</v>
      </c>
      <c r="BL124" s="887"/>
      <c r="BN124" s="945"/>
    </row>
    <row r="125" spans="3:66">
      <c r="C125" s="826" t="s">
        <v>208</v>
      </c>
      <c r="D125" s="827" t="s">
        <v>99</v>
      </c>
      <c r="E125" s="827">
        <v>0</v>
      </c>
      <c r="F125" s="852">
        <v>233</v>
      </c>
      <c r="G125" s="853">
        <v>2025</v>
      </c>
      <c r="H125" s="854">
        <v>5</v>
      </c>
      <c r="I125" s="855">
        <v>2030</v>
      </c>
      <c r="J125" s="853">
        <v>40</v>
      </c>
      <c r="K125" s="856">
        <v>2585.9321690336174</v>
      </c>
      <c r="L125" s="856">
        <v>8.1775128508804276</v>
      </c>
      <c r="M125" s="857">
        <v>1</v>
      </c>
      <c r="N125" s="857">
        <v>0.99</v>
      </c>
      <c r="O125" s="858">
        <v>35.124099999999999</v>
      </c>
      <c r="P125" s="857">
        <v>0.03</v>
      </c>
      <c r="Q125" s="858">
        <v>27.130040121265498</v>
      </c>
      <c r="R125" s="852">
        <v>9717</v>
      </c>
      <c r="S125" s="859">
        <v>0.35115174229668622</v>
      </c>
      <c r="T125" s="859">
        <v>2.7539999999999999E-2</v>
      </c>
      <c r="U125" s="860">
        <v>3.9E-2</v>
      </c>
      <c r="V125" s="861">
        <v>28.4</v>
      </c>
      <c r="W125" s="862">
        <v>1.9620000000000002E-3</v>
      </c>
      <c r="X125" s="862">
        <v>9.4619999999999999E-3</v>
      </c>
      <c r="Y125" s="863">
        <v>1.9620000000000002E-3</v>
      </c>
      <c r="Z125" s="696">
        <v>1.9620000000000002E-3</v>
      </c>
      <c r="AD125" s="946" t="s">
        <v>99</v>
      </c>
      <c r="AE125" s="947">
        <v>0</v>
      </c>
      <c r="AF125" s="923">
        <v>2585.9321690336174</v>
      </c>
      <c r="AG125" s="923">
        <v>27.130040121265498</v>
      </c>
      <c r="AH125" s="948">
        <v>7.4690000000000006E-2</v>
      </c>
      <c r="AI125" s="937">
        <v>195.16961640177823</v>
      </c>
      <c r="AJ125" s="937">
        <v>35.124099999999999</v>
      </c>
      <c r="AK125" s="792">
        <v>2.6162731357831728E-2</v>
      </c>
      <c r="AL125" s="923">
        <v>0.91894239248561738</v>
      </c>
      <c r="AM125" s="923">
        <v>0</v>
      </c>
      <c r="AN125" s="937">
        <v>36.043042392485617</v>
      </c>
      <c r="AO125" s="937">
        <v>231.21265879426386</v>
      </c>
      <c r="AP125" s="792">
        <v>0.33</v>
      </c>
      <c r="AQ125" s="937">
        <v>79.982239793228118</v>
      </c>
      <c r="AR125" s="886">
        <v>0</v>
      </c>
      <c r="AS125" s="923">
        <v>5.6147516544049472</v>
      </c>
      <c r="AT125" s="923">
        <v>54.558541825852878</v>
      </c>
      <c r="AU125" s="949">
        <v>8.1775128508804276</v>
      </c>
      <c r="AV125" s="944">
        <v>0.14389502246807465</v>
      </c>
      <c r="AW125" s="923">
        <v>1.1767033954104082</v>
      </c>
      <c r="AX125" s="23">
        <v>0</v>
      </c>
      <c r="AY125" s="937">
        <v>143.89499786537183</v>
      </c>
      <c r="AZ125" s="923" t="s">
        <v>63</v>
      </c>
      <c r="BA125" s="950">
        <v>143.89499786537183</v>
      </c>
      <c r="BB125" s="951">
        <v>231.21265879426386</v>
      </c>
      <c r="BL125" s="887"/>
      <c r="BN125" s="945"/>
    </row>
    <row r="126" spans="3:66">
      <c r="C126" s="841" t="s">
        <v>234</v>
      </c>
      <c r="D126" s="842" t="s">
        <v>64</v>
      </c>
      <c r="E126" s="842">
        <v>19</v>
      </c>
      <c r="F126" s="830">
        <v>236.72800000000001</v>
      </c>
      <c r="G126" s="830">
        <v>2025</v>
      </c>
      <c r="H126" s="830">
        <v>5</v>
      </c>
      <c r="I126" s="830">
        <v>2030</v>
      </c>
      <c r="J126" s="830">
        <v>40</v>
      </c>
      <c r="K126" s="843">
        <v>2844.5253859369795</v>
      </c>
      <c r="L126" s="843">
        <v>8.1775128508804276</v>
      </c>
      <c r="M126" s="844">
        <v>1</v>
      </c>
      <c r="N126" s="844">
        <v>0.99</v>
      </c>
      <c r="O126" s="845">
        <v>35.124099999999999</v>
      </c>
      <c r="P126" s="844">
        <v>0.03</v>
      </c>
      <c r="Q126" s="845">
        <v>27.130040121265498</v>
      </c>
      <c r="R126" s="829">
        <v>9678.1319999999996</v>
      </c>
      <c r="S126" s="836">
        <v>0.35115174229668622</v>
      </c>
      <c r="T126" s="836">
        <v>2.7539999999999999E-2</v>
      </c>
      <c r="U126" s="846">
        <v>3.9E-2</v>
      </c>
      <c r="V126" s="847">
        <v>28.4</v>
      </c>
      <c r="W126" s="848">
        <v>1.9620000000000002E-3</v>
      </c>
      <c r="X126" s="848">
        <v>9.4619999999999999E-3</v>
      </c>
      <c r="Y126" s="849">
        <v>1.9620000000000002E-3</v>
      </c>
      <c r="Z126" s="850">
        <v>1.9620000000000002E-3</v>
      </c>
      <c r="AD126" s="952" t="s">
        <v>64</v>
      </c>
      <c r="AE126" s="947">
        <v>19</v>
      </c>
      <c r="AF126" s="923">
        <v>2844.5253859369795</v>
      </c>
      <c r="AG126" s="923">
        <v>27.130040121265498</v>
      </c>
      <c r="AH126" s="948">
        <v>7.4690000000000006E-2</v>
      </c>
      <c r="AI126" s="937">
        <v>214.48394377229036</v>
      </c>
      <c r="AJ126" s="937">
        <v>35.124099999999999</v>
      </c>
      <c r="AK126" s="792">
        <v>2.6162731357831728E-2</v>
      </c>
      <c r="AL126" s="923">
        <v>0.91894239248561738</v>
      </c>
      <c r="AM126" s="923">
        <v>0</v>
      </c>
      <c r="AN126" s="937">
        <v>36.043042392485617</v>
      </c>
      <c r="AO126" s="937">
        <v>250.52698616477596</v>
      </c>
      <c r="AP126" s="792">
        <v>0.33</v>
      </c>
      <c r="AQ126" s="937">
        <v>86.663548555685622</v>
      </c>
      <c r="AR126" s="886">
        <v>0</v>
      </c>
      <c r="AS126" s="923">
        <v>5.6947139982809709</v>
      </c>
      <c r="AT126" s="923">
        <v>55.114193777611007</v>
      </c>
      <c r="AU126" s="949">
        <v>8.1775128508804276</v>
      </c>
      <c r="AV126" s="944">
        <v>0.14389502246807465</v>
      </c>
      <c r="AW126" s="923">
        <v>1.1767033954104082</v>
      </c>
      <c r="AX126" s="23">
        <v>0</v>
      </c>
      <c r="AY126" s="937">
        <v>151.13195857958746</v>
      </c>
      <c r="AZ126" s="923" t="s">
        <v>63</v>
      </c>
      <c r="BA126" s="950">
        <v>151.13195857958746</v>
      </c>
      <c r="BB126" s="951">
        <v>250.52698616477596</v>
      </c>
      <c r="BL126" s="887"/>
      <c r="BN126" s="945"/>
    </row>
    <row r="127" spans="3:66">
      <c r="C127" s="841" t="s">
        <v>235</v>
      </c>
      <c r="D127" s="842" t="s">
        <v>65</v>
      </c>
      <c r="E127" s="842">
        <v>497</v>
      </c>
      <c r="F127" s="830">
        <v>225.078</v>
      </c>
      <c r="G127" s="830">
        <v>2025</v>
      </c>
      <c r="H127" s="830">
        <v>5</v>
      </c>
      <c r="I127" s="830">
        <v>2030</v>
      </c>
      <c r="J127" s="830">
        <v>40</v>
      </c>
      <c r="K127" s="843">
        <v>3025.5406377693321</v>
      </c>
      <c r="L127" s="843">
        <v>8.1775128508804276</v>
      </c>
      <c r="M127" s="844">
        <v>1</v>
      </c>
      <c r="N127" s="844">
        <v>0.99</v>
      </c>
      <c r="O127" s="845">
        <v>35.124099999999999</v>
      </c>
      <c r="P127" s="844">
        <v>0.03</v>
      </c>
      <c r="Q127" s="845">
        <v>27.130040121265498</v>
      </c>
      <c r="R127" s="829">
        <v>9755.8680000000004</v>
      </c>
      <c r="S127" s="836">
        <v>0.35115174229668622</v>
      </c>
      <c r="T127" s="836">
        <v>2.7539999999999999E-2</v>
      </c>
      <c r="U127" s="846">
        <v>3.9E-2</v>
      </c>
      <c r="V127" s="847">
        <v>28.4</v>
      </c>
      <c r="W127" s="848">
        <v>1.9620000000000002E-3</v>
      </c>
      <c r="X127" s="848">
        <v>9.4619999999999999E-3</v>
      </c>
      <c r="Y127" s="849">
        <v>1.9620000000000002E-3</v>
      </c>
      <c r="Z127" s="850">
        <v>1.9620000000000002E-3</v>
      </c>
      <c r="AD127" s="952" t="s">
        <v>65</v>
      </c>
      <c r="AE127" s="947">
        <v>497</v>
      </c>
      <c r="AF127" s="923">
        <v>3025.5406377693321</v>
      </c>
      <c r="AG127" s="923">
        <v>27.130040121265498</v>
      </c>
      <c r="AH127" s="948">
        <v>7.4690000000000006E-2</v>
      </c>
      <c r="AI127" s="937">
        <v>228.00397293164878</v>
      </c>
      <c r="AJ127" s="937">
        <v>35.124099999999999</v>
      </c>
      <c r="AK127" s="792">
        <v>2.6162731357831728E-2</v>
      </c>
      <c r="AL127" s="923">
        <v>0.91894239248561738</v>
      </c>
      <c r="AM127" s="923">
        <v>0</v>
      </c>
      <c r="AN127" s="937">
        <v>36.043042392485617</v>
      </c>
      <c r="AO127" s="937">
        <v>264.04701532413441</v>
      </c>
      <c r="AP127" s="792">
        <v>0.33</v>
      </c>
      <c r="AQ127" s="937">
        <v>91.340464689405835</v>
      </c>
      <c r="AR127" s="886">
        <v>0</v>
      </c>
      <c r="AS127" s="923">
        <v>6.7601746648887975</v>
      </c>
      <c r="AT127" s="923">
        <v>65.951371687599348</v>
      </c>
      <c r="AU127" s="949">
        <v>8.1775128508804276</v>
      </c>
      <c r="AV127" s="944">
        <v>0.14389502246807465</v>
      </c>
      <c r="AW127" s="923">
        <v>1.1767033954104082</v>
      </c>
      <c r="AX127" s="23">
        <v>0</v>
      </c>
      <c r="AY127" s="937">
        <v>166.64605262329601</v>
      </c>
      <c r="AZ127" s="923" t="s">
        <v>63</v>
      </c>
      <c r="BA127" s="950">
        <v>166.64605262329601</v>
      </c>
      <c r="BB127" s="951">
        <v>264.04701532413441</v>
      </c>
      <c r="BL127" s="887"/>
      <c r="BN127" s="945"/>
    </row>
    <row r="128" spans="3:66">
      <c r="C128" s="841" t="s">
        <v>236</v>
      </c>
      <c r="D128" s="842" t="s">
        <v>56</v>
      </c>
      <c r="E128" s="842">
        <v>2353</v>
      </c>
      <c r="F128" s="830">
        <v>222.74799999999999</v>
      </c>
      <c r="G128" s="830">
        <v>2025</v>
      </c>
      <c r="H128" s="830">
        <v>5</v>
      </c>
      <c r="I128" s="830">
        <v>2030</v>
      </c>
      <c r="J128" s="830">
        <v>40</v>
      </c>
      <c r="K128" s="843">
        <v>2663.5101341046261</v>
      </c>
      <c r="L128" s="843">
        <v>8.1775128508804276</v>
      </c>
      <c r="M128" s="844">
        <v>1</v>
      </c>
      <c r="N128" s="844">
        <v>0.99</v>
      </c>
      <c r="O128" s="845">
        <v>35.124099999999999</v>
      </c>
      <c r="P128" s="844">
        <v>0.03</v>
      </c>
      <c r="Q128" s="845">
        <v>27.130040121265498</v>
      </c>
      <c r="R128" s="829">
        <v>9619.83</v>
      </c>
      <c r="S128" s="836">
        <v>0.35115174229668622</v>
      </c>
      <c r="T128" s="836">
        <v>2.7539999999999999E-2</v>
      </c>
      <c r="U128" s="846">
        <v>3.9E-2</v>
      </c>
      <c r="V128" s="847">
        <v>28.4</v>
      </c>
      <c r="W128" s="848">
        <v>1.9620000000000002E-3</v>
      </c>
      <c r="X128" s="848">
        <v>9.4619999999999999E-3</v>
      </c>
      <c r="Y128" s="849">
        <v>1.9620000000000002E-3</v>
      </c>
      <c r="Z128" s="850">
        <v>1.9620000000000002E-3</v>
      </c>
      <c r="AD128" s="952" t="s">
        <v>56</v>
      </c>
      <c r="AE128" s="947">
        <v>2353</v>
      </c>
      <c r="AF128" s="923">
        <v>2663.5101341046261</v>
      </c>
      <c r="AG128" s="923">
        <v>27.130040121265498</v>
      </c>
      <c r="AH128" s="948">
        <v>7.4690000000000006E-2</v>
      </c>
      <c r="AI128" s="937">
        <v>200.96391461293189</v>
      </c>
      <c r="AJ128" s="937">
        <v>35.124099999999999</v>
      </c>
      <c r="AK128" s="792">
        <v>2.6162731357831728E-2</v>
      </c>
      <c r="AL128" s="923">
        <v>0.91894239248561738</v>
      </c>
      <c r="AM128" s="923">
        <v>0</v>
      </c>
      <c r="AN128" s="937">
        <v>36.043042392485617</v>
      </c>
      <c r="AO128" s="937">
        <v>237.00695700541752</v>
      </c>
      <c r="AP128" s="792">
        <v>0.33</v>
      </c>
      <c r="AQ128" s="937">
        <v>81.986632421965368</v>
      </c>
      <c r="AR128" s="886">
        <v>0</v>
      </c>
      <c r="AS128" s="923">
        <v>5.10157128434897</v>
      </c>
      <c r="AT128" s="923">
        <v>49.076248488318754</v>
      </c>
      <c r="AU128" s="949">
        <v>8.1775128508804276</v>
      </c>
      <c r="AV128" s="944">
        <v>0.14389502246807465</v>
      </c>
      <c r="AW128" s="923">
        <v>1.1767033954104082</v>
      </c>
      <c r="AX128" s="23">
        <v>0</v>
      </c>
      <c r="AY128" s="937">
        <v>140.41709715657495</v>
      </c>
      <c r="AZ128" s="923" t="s">
        <v>63</v>
      </c>
      <c r="BA128" s="950">
        <v>140.41709715657495</v>
      </c>
      <c r="BB128" s="951">
        <v>237.00695700541752</v>
      </c>
      <c r="BL128" s="887"/>
      <c r="BN128" s="945"/>
    </row>
    <row r="129" spans="3:66">
      <c r="C129" s="841" t="s">
        <v>237</v>
      </c>
      <c r="D129" s="842" t="s">
        <v>66</v>
      </c>
      <c r="E129" s="842">
        <v>2814</v>
      </c>
      <c r="F129" s="830">
        <v>214.82600000000002</v>
      </c>
      <c r="G129" s="830">
        <v>2025</v>
      </c>
      <c r="H129" s="830">
        <v>5</v>
      </c>
      <c r="I129" s="830">
        <v>2030</v>
      </c>
      <c r="J129" s="830">
        <v>40</v>
      </c>
      <c r="K129" s="843">
        <v>2611.7914907239538</v>
      </c>
      <c r="L129" s="843">
        <v>8.1775128508804276</v>
      </c>
      <c r="M129" s="844">
        <v>1</v>
      </c>
      <c r="N129" s="844">
        <v>0.99</v>
      </c>
      <c r="O129" s="845">
        <v>35.124099999999999</v>
      </c>
      <c r="P129" s="844">
        <v>0.03</v>
      </c>
      <c r="Q129" s="845">
        <v>27.130040121265498</v>
      </c>
      <c r="R129" s="829">
        <v>9658.6980000000003</v>
      </c>
      <c r="S129" s="836">
        <v>0.35115174229668622</v>
      </c>
      <c r="T129" s="836">
        <v>2.7539999999999999E-2</v>
      </c>
      <c r="U129" s="846">
        <v>3.9E-2</v>
      </c>
      <c r="V129" s="847">
        <v>28.4</v>
      </c>
      <c r="W129" s="848">
        <v>1.9620000000000002E-3</v>
      </c>
      <c r="X129" s="848">
        <v>9.4619999999999999E-3</v>
      </c>
      <c r="Y129" s="849">
        <v>1.9620000000000002E-3</v>
      </c>
      <c r="Z129" s="850">
        <v>1.9620000000000002E-3</v>
      </c>
      <c r="AD129" s="952" t="s">
        <v>66</v>
      </c>
      <c r="AE129" s="947">
        <v>2814</v>
      </c>
      <c r="AF129" s="923">
        <v>2611.7914907239538</v>
      </c>
      <c r="AG129" s="923">
        <v>27.130040121265498</v>
      </c>
      <c r="AH129" s="948">
        <v>7.4690000000000006E-2</v>
      </c>
      <c r="AI129" s="937">
        <v>197.10104913882947</v>
      </c>
      <c r="AJ129" s="937">
        <v>35.124099999999999</v>
      </c>
      <c r="AK129" s="792">
        <v>2.6162731357831728E-2</v>
      </c>
      <c r="AL129" s="923">
        <v>0.91894239248561738</v>
      </c>
      <c r="AM129" s="923">
        <v>96.198592162982422</v>
      </c>
      <c r="AN129" s="937">
        <v>132.24163455546804</v>
      </c>
      <c r="AO129" s="937">
        <v>329.34268369429753</v>
      </c>
      <c r="AP129" s="792">
        <v>0.33</v>
      </c>
      <c r="AQ129" s="937">
        <v>113.92786899622855</v>
      </c>
      <c r="AR129" s="886">
        <v>0</v>
      </c>
      <c r="AS129" s="923">
        <v>5.7200873382155413</v>
      </c>
      <c r="AT129" s="923">
        <v>55.248596133447769</v>
      </c>
      <c r="AU129" s="949">
        <v>8.1775128508804276</v>
      </c>
      <c r="AV129" s="944">
        <v>0.14389502246807465</v>
      </c>
      <c r="AW129" s="923">
        <v>1.1767033954104082</v>
      </c>
      <c r="AX129" s="23">
        <v>0</v>
      </c>
      <c r="AY129" s="937">
        <v>178.53068137596716</v>
      </c>
      <c r="AZ129" s="923" t="s">
        <v>63</v>
      </c>
      <c r="BA129" s="950">
        <v>178.53068137596716</v>
      </c>
      <c r="BB129" s="951">
        <v>329.34268369429753</v>
      </c>
      <c r="BL129" s="887"/>
      <c r="BN129" s="945"/>
    </row>
    <row r="130" spans="3:66">
      <c r="C130" s="841" t="s">
        <v>61</v>
      </c>
      <c r="D130" s="842" t="s">
        <v>67</v>
      </c>
      <c r="E130" s="842">
        <v>4225</v>
      </c>
      <c r="F130" s="830">
        <v>202.477</v>
      </c>
      <c r="G130" s="830">
        <v>2025</v>
      </c>
      <c r="H130" s="830">
        <v>5</v>
      </c>
      <c r="I130" s="830">
        <v>2030</v>
      </c>
      <c r="J130" s="830">
        <v>40</v>
      </c>
      <c r="K130" s="843">
        <v>2560.072847343281</v>
      </c>
      <c r="L130" s="843">
        <v>8.1775128508804276</v>
      </c>
      <c r="M130" s="844">
        <v>1</v>
      </c>
      <c r="N130" s="844">
        <v>0.99</v>
      </c>
      <c r="O130" s="845">
        <v>35.124099999999999</v>
      </c>
      <c r="P130" s="844">
        <v>0.03</v>
      </c>
      <c r="Q130" s="845">
        <v>27.130040121265498</v>
      </c>
      <c r="R130" s="829">
        <v>9668.4149999999991</v>
      </c>
      <c r="S130" s="836">
        <v>0.35115174229668622</v>
      </c>
      <c r="T130" s="836">
        <v>2.7539999999999999E-2</v>
      </c>
      <c r="U130" s="846">
        <v>3.9E-2</v>
      </c>
      <c r="V130" s="847">
        <v>28.4</v>
      </c>
      <c r="W130" s="848">
        <v>1.9620000000000002E-3</v>
      </c>
      <c r="X130" s="848">
        <v>9.4619999999999999E-3</v>
      </c>
      <c r="Y130" s="849">
        <v>1.9620000000000002E-3</v>
      </c>
      <c r="Z130" s="850">
        <v>1.9620000000000002E-3</v>
      </c>
      <c r="AD130" s="952" t="s">
        <v>67</v>
      </c>
      <c r="AE130" s="947">
        <v>4225</v>
      </c>
      <c r="AF130" s="923">
        <v>2560.072847343281</v>
      </c>
      <c r="AG130" s="923">
        <v>27.130040121265498</v>
      </c>
      <c r="AH130" s="948">
        <v>7.4690000000000006E-2</v>
      </c>
      <c r="AI130" s="937">
        <v>193.23818366472702</v>
      </c>
      <c r="AJ130" s="937">
        <v>35.124099999999999</v>
      </c>
      <c r="AK130" s="792">
        <v>2.6162731357831728E-2</v>
      </c>
      <c r="AL130" s="923">
        <v>0.91894239248561738</v>
      </c>
      <c r="AM130" s="923">
        <v>14.72428058229</v>
      </c>
      <c r="AN130" s="937">
        <v>50.767322974775617</v>
      </c>
      <c r="AO130" s="937">
        <v>244.00550663950264</v>
      </c>
      <c r="AP130" s="792">
        <v>0.33</v>
      </c>
      <c r="AQ130" s="937">
        <v>84.407605728345999</v>
      </c>
      <c r="AR130" s="886">
        <v>0</v>
      </c>
      <c r="AS130" s="923">
        <v>5.716678296246049</v>
      </c>
      <c r="AT130" s="923">
        <v>55.27121818959975</v>
      </c>
      <c r="AU130" s="949">
        <v>8.1775128508804276</v>
      </c>
      <c r="AV130" s="944">
        <v>0.14389502246807465</v>
      </c>
      <c r="AW130" s="923">
        <v>1.1767033954104082</v>
      </c>
      <c r="AX130" s="23">
        <v>0</v>
      </c>
      <c r="AY130" s="937">
        <v>149.03304016423658</v>
      </c>
      <c r="AZ130" s="923" t="s">
        <v>63</v>
      </c>
      <c r="BA130" s="950">
        <v>149.03304016423658</v>
      </c>
      <c r="BB130" s="951">
        <v>244.00550663950264</v>
      </c>
      <c r="BL130" s="887"/>
      <c r="BN130" s="945"/>
    </row>
    <row r="131" spans="3:66">
      <c r="C131" s="841" t="s">
        <v>238</v>
      </c>
      <c r="D131" s="842" t="s">
        <v>68</v>
      </c>
      <c r="E131" s="842">
        <v>6130</v>
      </c>
      <c r="F131" s="830">
        <v>191.75899999999999</v>
      </c>
      <c r="G131" s="830">
        <v>2025</v>
      </c>
      <c r="H131" s="830">
        <v>5</v>
      </c>
      <c r="I131" s="830">
        <v>2030</v>
      </c>
      <c r="J131" s="830">
        <v>40</v>
      </c>
      <c r="K131" s="843">
        <v>2560.072847343281</v>
      </c>
      <c r="L131" s="843">
        <v>8.1775128508804276</v>
      </c>
      <c r="M131" s="844">
        <v>1</v>
      </c>
      <c r="N131" s="844">
        <v>0.99</v>
      </c>
      <c r="O131" s="845">
        <v>35.124099999999999</v>
      </c>
      <c r="P131" s="844">
        <v>0.03</v>
      </c>
      <c r="Q131" s="845">
        <v>27.130040121265498</v>
      </c>
      <c r="R131" s="829">
        <v>9600.3960000000006</v>
      </c>
      <c r="S131" s="836">
        <v>0.35115174229668622</v>
      </c>
      <c r="T131" s="836">
        <v>2.7539999999999999E-2</v>
      </c>
      <c r="U131" s="846">
        <v>3.9E-2</v>
      </c>
      <c r="V131" s="847">
        <v>28.4</v>
      </c>
      <c r="W131" s="848">
        <v>1.9620000000000002E-3</v>
      </c>
      <c r="X131" s="848">
        <v>9.4619999999999999E-3</v>
      </c>
      <c r="Y131" s="849">
        <v>1.9620000000000002E-3</v>
      </c>
      <c r="Z131" s="850">
        <v>1.9620000000000002E-3</v>
      </c>
      <c r="AD131" s="952" t="s">
        <v>68</v>
      </c>
      <c r="AE131" s="947">
        <v>6130</v>
      </c>
      <c r="AF131" s="923">
        <v>2560.072847343281</v>
      </c>
      <c r="AG131" s="923">
        <v>27.130040121265498</v>
      </c>
      <c r="AH131" s="948">
        <v>7.4690000000000006E-2</v>
      </c>
      <c r="AI131" s="937">
        <v>193.23818366472702</v>
      </c>
      <c r="AJ131" s="937">
        <v>35.124099999999999</v>
      </c>
      <c r="AK131" s="792">
        <v>2.6162731357831728E-2</v>
      </c>
      <c r="AL131" s="923">
        <v>0.91894239248561738</v>
      </c>
      <c r="AM131" s="923">
        <v>25.7991364904832</v>
      </c>
      <c r="AN131" s="937">
        <v>61.842178882968817</v>
      </c>
      <c r="AO131" s="937">
        <v>255.08036254769584</v>
      </c>
      <c r="AP131" s="792">
        <v>0.33</v>
      </c>
      <c r="AQ131" s="937">
        <v>88.238675296698432</v>
      </c>
      <c r="AR131" s="886">
        <v>0</v>
      </c>
      <c r="AS131" s="923">
        <v>4.944831658985902</v>
      </c>
      <c r="AT131" s="923">
        <v>47.472342079601617</v>
      </c>
      <c r="AU131" s="949">
        <v>8.1775128508804276</v>
      </c>
      <c r="AV131" s="944">
        <v>0.14389502246807465</v>
      </c>
      <c r="AW131" s="923">
        <v>1.1767033954104082</v>
      </c>
      <c r="AX131" s="23">
        <v>0</v>
      </c>
      <c r="AY131" s="937">
        <v>145.06523362259088</v>
      </c>
      <c r="AZ131" s="923" t="s">
        <v>63</v>
      </c>
      <c r="BA131" s="950">
        <v>145.06523362259088</v>
      </c>
      <c r="BB131" s="951">
        <v>255.08036254769584</v>
      </c>
      <c r="BL131" s="887"/>
      <c r="BN131" s="945"/>
    </row>
    <row r="132" spans="3:66">
      <c r="C132" s="826" t="s">
        <v>208</v>
      </c>
      <c r="D132" s="827" t="s">
        <v>100</v>
      </c>
      <c r="E132" s="827">
        <v>0</v>
      </c>
      <c r="F132" s="852">
        <v>649</v>
      </c>
      <c r="G132" s="853">
        <v>2025</v>
      </c>
      <c r="H132" s="854">
        <v>5</v>
      </c>
      <c r="I132" s="855">
        <v>2030</v>
      </c>
      <c r="J132" s="853">
        <v>40</v>
      </c>
      <c r="K132" s="856">
        <v>3038.0082051355248</v>
      </c>
      <c r="L132" s="856">
        <v>3.129124850880427</v>
      </c>
      <c r="M132" s="857">
        <v>0</v>
      </c>
      <c r="N132" s="857">
        <v>1</v>
      </c>
      <c r="O132" s="858">
        <v>49.643799999999999</v>
      </c>
      <c r="P132" s="857">
        <v>0</v>
      </c>
      <c r="Q132" s="858">
        <v>27.081952747147497</v>
      </c>
      <c r="R132" s="852">
        <v>6040</v>
      </c>
      <c r="S132" s="859">
        <v>0.5649240860756457</v>
      </c>
      <c r="T132" s="859">
        <v>2.5500000000000002E-2</v>
      </c>
      <c r="U132" s="860">
        <v>3.7999999999999999E-2</v>
      </c>
      <c r="V132" s="861">
        <v>210</v>
      </c>
      <c r="W132" s="862">
        <v>1.9620000000000002E-3</v>
      </c>
      <c r="X132" s="862">
        <v>9.4619999999999999E-3</v>
      </c>
      <c r="Y132" s="863">
        <v>1.9620000000000002E-3</v>
      </c>
      <c r="Z132" s="696">
        <v>1.9620000000000002E-3</v>
      </c>
      <c r="AD132" s="946" t="s">
        <v>100</v>
      </c>
      <c r="AE132" s="947">
        <v>0</v>
      </c>
      <c r="AF132" s="923">
        <v>3038.0082051355248</v>
      </c>
      <c r="AG132" s="923">
        <v>27.081952747147497</v>
      </c>
      <c r="AH132" s="948">
        <v>7.4529999999999999E-2</v>
      </c>
      <c r="AI132" s="937">
        <v>228.44116946699558</v>
      </c>
      <c r="AJ132" s="937">
        <v>49.643799999999999</v>
      </c>
      <c r="AK132" s="792">
        <v>2.6162731357831728E-2</v>
      </c>
      <c r="AL132" s="923">
        <v>1.2988174029819266</v>
      </c>
      <c r="AM132" s="923">
        <v>0</v>
      </c>
      <c r="AN132" s="937">
        <v>50.942617402981924</v>
      </c>
      <c r="AO132" s="937">
        <v>279.38378686997748</v>
      </c>
      <c r="AP132" s="792">
        <v>0.78</v>
      </c>
      <c r="AQ132" s="937">
        <v>40.888623532077261</v>
      </c>
      <c r="AR132" s="886">
        <v>0</v>
      </c>
      <c r="AS132" s="923">
        <v>5.6147516544049472</v>
      </c>
      <c r="AT132" s="923">
        <v>33.913099992605886</v>
      </c>
      <c r="AU132" s="949">
        <v>3.129124850880427</v>
      </c>
      <c r="AV132" s="944">
        <v>0.14389502246807465</v>
      </c>
      <c r="AW132" s="923">
        <v>0.45026549072284977</v>
      </c>
      <c r="AX132" s="23">
        <v>0</v>
      </c>
      <c r="AY132" s="937">
        <v>78.381113866286441</v>
      </c>
      <c r="AZ132" s="923" t="s">
        <v>63</v>
      </c>
      <c r="BA132" s="950">
        <v>78.381113866286441</v>
      </c>
      <c r="BB132" s="951">
        <v>279.38378686997748</v>
      </c>
      <c r="BL132" s="887"/>
      <c r="BN132" s="945"/>
    </row>
    <row r="133" spans="3:66">
      <c r="C133" s="841" t="s">
        <v>234</v>
      </c>
      <c r="D133" s="842" t="s">
        <v>64</v>
      </c>
      <c r="E133" s="842">
        <v>19</v>
      </c>
      <c r="F133" s="830">
        <v>655.49</v>
      </c>
      <c r="G133" s="830">
        <v>2025</v>
      </c>
      <c r="H133" s="830">
        <v>5</v>
      </c>
      <c r="I133" s="830">
        <v>2030</v>
      </c>
      <c r="J133" s="830">
        <v>40</v>
      </c>
      <c r="K133" s="843">
        <v>3341.8090256490777</v>
      </c>
      <c r="L133" s="843">
        <v>3.129124850880427</v>
      </c>
      <c r="M133" s="844">
        <v>0</v>
      </c>
      <c r="N133" s="844">
        <v>1</v>
      </c>
      <c r="O133" s="845">
        <v>49.643799999999999</v>
      </c>
      <c r="P133" s="844">
        <v>0</v>
      </c>
      <c r="Q133" s="845">
        <v>27.081952747147497</v>
      </c>
      <c r="R133" s="829">
        <v>6027.92</v>
      </c>
      <c r="S133" s="836">
        <v>0.5649240860756457</v>
      </c>
      <c r="T133" s="836">
        <v>2.5500000000000002E-2</v>
      </c>
      <c r="U133" s="846">
        <v>3.7999999999999999E-2</v>
      </c>
      <c r="V133" s="847">
        <v>210</v>
      </c>
      <c r="W133" s="848">
        <v>1.9620000000000002E-3</v>
      </c>
      <c r="X133" s="848">
        <v>9.4619999999999999E-3</v>
      </c>
      <c r="Y133" s="849">
        <v>1.9620000000000002E-3</v>
      </c>
      <c r="Z133" s="850">
        <v>1.9620000000000002E-3</v>
      </c>
      <c r="AD133" s="952" t="s">
        <v>64</v>
      </c>
      <c r="AE133" s="947">
        <v>19</v>
      </c>
      <c r="AF133" s="923">
        <v>3341.8090256490777</v>
      </c>
      <c r="AG133" s="923">
        <v>27.081952747147497</v>
      </c>
      <c r="AH133" s="948">
        <v>7.4529999999999999E-2</v>
      </c>
      <c r="AI133" s="937">
        <v>251.08344461987068</v>
      </c>
      <c r="AJ133" s="937">
        <v>49.643799999999999</v>
      </c>
      <c r="AK133" s="792">
        <v>2.6162731357831728E-2</v>
      </c>
      <c r="AL133" s="923">
        <v>1.2988174029819266</v>
      </c>
      <c r="AM133" s="923">
        <v>0</v>
      </c>
      <c r="AN133" s="937">
        <v>50.942617402981924</v>
      </c>
      <c r="AO133" s="937">
        <v>302.02606202285261</v>
      </c>
      <c r="AP133" s="792">
        <v>0.78</v>
      </c>
      <c r="AQ133" s="937">
        <v>44.202385848093407</v>
      </c>
      <c r="AR133" s="886">
        <v>0</v>
      </c>
      <c r="AS133" s="923">
        <v>5.6947139982809709</v>
      </c>
      <c r="AT133" s="923">
        <v>34.327280404517829</v>
      </c>
      <c r="AU133" s="949">
        <v>3.129124850880427</v>
      </c>
      <c r="AV133" s="944">
        <v>0.14389502246807465</v>
      </c>
      <c r="AW133" s="923">
        <v>0.45026549072284977</v>
      </c>
      <c r="AX133" s="23">
        <v>0</v>
      </c>
      <c r="AY133" s="937">
        <v>82.109056594214522</v>
      </c>
      <c r="AZ133" s="923" t="s">
        <v>63</v>
      </c>
      <c r="BA133" s="950">
        <v>82.109056594214522</v>
      </c>
      <c r="BB133" s="951">
        <v>302.02606202285261</v>
      </c>
      <c r="BL133" s="887"/>
      <c r="BN133" s="945"/>
    </row>
    <row r="134" spans="3:66">
      <c r="C134" s="841" t="s">
        <v>235</v>
      </c>
      <c r="D134" s="842" t="s">
        <v>65</v>
      </c>
      <c r="E134" s="842">
        <v>497</v>
      </c>
      <c r="F134" s="830">
        <v>630.82799999999997</v>
      </c>
      <c r="G134" s="830">
        <v>2025</v>
      </c>
      <c r="H134" s="830">
        <v>5</v>
      </c>
      <c r="I134" s="830">
        <v>2030</v>
      </c>
      <c r="J134" s="830">
        <v>40</v>
      </c>
      <c r="K134" s="843">
        <v>3615.2297641112746</v>
      </c>
      <c r="L134" s="843">
        <v>3.129124850880427</v>
      </c>
      <c r="M134" s="844">
        <v>0</v>
      </c>
      <c r="N134" s="844">
        <v>1</v>
      </c>
      <c r="O134" s="845">
        <v>49.643799999999999</v>
      </c>
      <c r="P134" s="844">
        <v>0</v>
      </c>
      <c r="Q134" s="845">
        <v>27.081952747147497</v>
      </c>
      <c r="R134" s="829">
        <v>6058.119999999999</v>
      </c>
      <c r="S134" s="836">
        <v>0.5649240860756457</v>
      </c>
      <c r="T134" s="836">
        <v>2.5500000000000002E-2</v>
      </c>
      <c r="U134" s="846">
        <v>3.7999999999999999E-2</v>
      </c>
      <c r="V134" s="847">
        <v>210</v>
      </c>
      <c r="W134" s="848">
        <v>1.9620000000000002E-3</v>
      </c>
      <c r="X134" s="848">
        <v>9.4619999999999999E-3</v>
      </c>
      <c r="Y134" s="849">
        <v>1.9620000000000002E-3</v>
      </c>
      <c r="Z134" s="850">
        <v>1.9620000000000002E-3</v>
      </c>
      <c r="AD134" s="952" t="s">
        <v>65</v>
      </c>
      <c r="AE134" s="947">
        <v>497</v>
      </c>
      <c r="AF134" s="923">
        <v>3615.2297641112746</v>
      </c>
      <c r="AG134" s="923">
        <v>27.081952747147497</v>
      </c>
      <c r="AH134" s="948">
        <v>7.4529999999999999E-2</v>
      </c>
      <c r="AI134" s="937">
        <v>271.46149225745819</v>
      </c>
      <c r="AJ134" s="937">
        <v>49.643799999999999</v>
      </c>
      <c r="AK134" s="792">
        <v>2.6162731357831728E-2</v>
      </c>
      <c r="AL134" s="923">
        <v>1.2988174029819266</v>
      </c>
      <c r="AM134" s="923">
        <v>0</v>
      </c>
      <c r="AN134" s="937">
        <v>50.942617402981924</v>
      </c>
      <c r="AO134" s="937">
        <v>322.4041096604401</v>
      </c>
      <c r="AP134" s="792">
        <v>0.78</v>
      </c>
      <c r="AQ134" s="937">
        <v>47.184771932507914</v>
      </c>
      <c r="AR134" s="886">
        <v>0</v>
      </c>
      <c r="AS134" s="923">
        <v>6.7601746648887975</v>
      </c>
      <c r="AT134" s="923">
        <v>40.953949340856113</v>
      </c>
      <c r="AU134" s="949">
        <v>3.129124850880427</v>
      </c>
      <c r="AV134" s="944">
        <v>0.14389502246807465</v>
      </c>
      <c r="AW134" s="923">
        <v>0.45026549072284977</v>
      </c>
      <c r="AX134" s="23">
        <v>0</v>
      </c>
      <c r="AY134" s="937">
        <v>91.718111614967313</v>
      </c>
      <c r="AZ134" s="923" t="s">
        <v>63</v>
      </c>
      <c r="BA134" s="950">
        <v>91.718111614967313</v>
      </c>
      <c r="BB134" s="951">
        <v>322.4041096604401</v>
      </c>
      <c r="BL134" s="887"/>
      <c r="BN134" s="945"/>
    </row>
    <row r="135" spans="3:66">
      <c r="C135" s="841" t="s">
        <v>236</v>
      </c>
      <c r="D135" s="842" t="s">
        <v>56</v>
      </c>
      <c r="E135" s="842">
        <v>2353</v>
      </c>
      <c r="F135" s="830">
        <v>611.35799999999995</v>
      </c>
      <c r="G135" s="830">
        <v>2025</v>
      </c>
      <c r="H135" s="830">
        <v>5</v>
      </c>
      <c r="I135" s="830">
        <v>2030</v>
      </c>
      <c r="J135" s="830">
        <v>40</v>
      </c>
      <c r="K135" s="843">
        <v>3159.5285333409461</v>
      </c>
      <c r="L135" s="843">
        <v>3.129124850880427</v>
      </c>
      <c r="M135" s="844">
        <v>0</v>
      </c>
      <c r="N135" s="844">
        <v>1</v>
      </c>
      <c r="O135" s="845">
        <v>49.643799999999999</v>
      </c>
      <c r="P135" s="844">
        <v>0</v>
      </c>
      <c r="Q135" s="845">
        <v>27.081952747147497</v>
      </c>
      <c r="R135" s="829">
        <v>6033.96</v>
      </c>
      <c r="S135" s="836">
        <v>0.5649240860756457</v>
      </c>
      <c r="T135" s="836">
        <v>2.5500000000000002E-2</v>
      </c>
      <c r="U135" s="846">
        <v>3.7999999999999999E-2</v>
      </c>
      <c r="V135" s="847">
        <v>210</v>
      </c>
      <c r="W135" s="848">
        <v>1.9620000000000002E-3</v>
      </c>
      <c r="X135" s="848">
        <v>9.4619999999999999E-3</v>
      </c>
      <c r="Y135" s="849">
        <v>1.9620000000000002E-3</v>
      </c>
      <c r="Z135" s="850">
        <v>1.9620000000000002E-3</v>
      </c>
      <c r="AD135" s="952" t="s">
        <v>56</v>
      </c>
      <c r="AE135" s="947">
        <v>2353</v>
      </c>
      <c r="AF135" s="923">
        <v>3159.5285333409461</v>
      </c>
      <c r="AG135" s="923">
        <v>27.081952747147497</v>
      </c>
      <c r="AH135" s="948">
        <v>7.4529999999999999E-2</v>
      </c>
      <c r="AI135" s="937">
        <v>237.49807952814561</v>
      </c>
      <c r="AJ135" s="937">
        <v>49.643799999999999</v>
      </c>
      <c r="AK135" s="792">
        <v>2.6162731357831728E-2</v>
      </c>
      <c r="AL135" s="923">
        <v>1.2988174029819266</v>
      </c>
      <c r="AM135" s="923">
        <v>0</v>
      </c>
      <c r="AN135" s="937">
        <v>50.942617402981924</v>
      </c>
      <c r="AO135" s="937">
        <v>288.44069693112755</v>
      </c>
      <c r="AP135" s="792">
        <v>0.78</v>
      </c>
      <c r="AQ135" s="937">
        <v>42.214128458483714</v>
      </c>
      <c r="AR135" s="886">
        <v>0</v>
      </c>
      <c r="AS135" s="923">
        <v>5.10157128434897</v>
      </c>
      <c r="AT135" s="923">
        <v>30.782677066910306</v>
      </c>
      <c r="AU135" s="949">
        <v>3.129124850880427</v>
      </c>
      <c r="AV135" s="944">
        <v>0.14389502246807465</v>
      </c>
      <c r="AW135" s="923">
        <v>0.45026549072284977</v>
      </c>
      <c r="AX135" s="23">
        <v>0</v>
      </c>
      <c r="AY135" s="937">
        <v>76.57619586699731</v>
      </c>
      <c r="AZ135" s="923" t="s">
        <v>63</v>
      </c>
      <c r="BA135" s="950">
        <v>76.57619586699731</v>
      </c>
      <c r="BB135" s="951">
        <v>288.44069693112755</v>
      </c>
      <c r="BL135" s="887"/>
      <c r="BN135" s="945"/>
    </row>
    <row r="136" spans="3:66">
      <c r="C136" s="841" t="s">
        <v>237</v>
      </c>
      <c r="D136" s="842" t="s">
        <v>66</v>
      </c>
      <c r="E136" s="842">
        <v>2814</v>
      </c>
      <c r="F136" s="830">
        <v>593.18600000000004</v>
      </c>
      <c r="G136" s="830">
        <v>2025</v>
      </c>
      <c r="H136" s="830">
        <v>5</v>
      </c>
      <c r="I136" s="830">
        <v>2030</v>
      </c>
      <c r="J136" s="830">
        <v>40</v>
      </c>
      <c r="K136" s="843">
        <v>3068.38828718688</v>
      </c>
      <c r="L136" s="843">
        <v>3.129124850880427</v>
      </c>
      <c r="M136" s="844">
        <v>0</v>
      </c>
      <c r="N136" s="844">
        <v>1</v>
      </c>
      <c r="O136" s="845">
        <v>49.643799999999999</v>
      </c>
      <c r="P136" s="844">
        <v>0</v>
      </c>
      <c r="Q136" s="845">
        <v>27.081952747147497</v>
      </c>
      <c r="R136" s="829">
        <v>6058.119999999999</v>
      </c>
      <c r="S136" s="836">
        <v>0.5649240860756457</v>
      </c>
      <c r="T136" s="836">
        <v>2.5500000000000002E-2</v>
      </c>
      <c r="U136" s="846">
        <v>3.7999999999999999E-2</v>
      </c>
      <c r="V136" s="847">
        <v>210</v>
      </c>
      <c r="W136" s="848">
        <v>1.9620000000000002E-3</v>
      </c>
      <c r="X136" s="848">
        <v>9.4619999999999999E-3</v>
      </c>
      <c r="Y136" s="849">
        <v>1.9620000000000002E-3</v>
      </c>
      <c r="Z136" s="850">
        <v>1.9620000000000002E-3</v>
      </c>
      <c r="AD136" s="952" t="s">
        <v>66</v>
      </c>
      <c r="AE136" s="947">
        <v>2814</v>
      </c>
      <c r="AF136" s="923">
        <v>3068.38828718688</v>
      </c>
      <c r="AG136" s="923">
        <v>27.081952747147497</v>
      </c>
      <c r="AH136" s="948">
        <v>7.4529999999999999E-2</v>
      </c>
      <c r="AI136" s="937">
        <v>230.70539698228308</v>
      </c>
      <c r="AJ136" s="937">
        <v>49.643799999999999</v>
      </c>
      <c r="AK136" s="792">
        <v>2.6162731357831728E-2</v>
      </c>
      <c r="AL136" s="923">
        <v>1.2988174029819266</v>
      </c>
      <c r="AM136" s="923">
        <v>60.337595725055991</v>
      </c>
      <c r="AN136" s="937">
        <v>111.28021312803791</v>
      </c>
      <c r="AO136" s="937">
        <v>341.98561011032098</v>
      </c>
      <c r="AP136" s="792">
        <v>0.78</v>
      </c>
      <c r="AQ136" s="937">
        <v>50.05058103710352</v>
      </c>
      <c r="AR136" s="886">
        <v>0</v>
      </c>
      <c r="AS136" s="923">
        <v>5.7200873382155413</v>
      </c>
      <c r="AT136" s="923">
        <v>34.65297550539033</v>
      </c>
      <c r="AU136" s="949">
        <v>3.129124850880427</v>
      </c>
      <c r="AV136" s="944">
        <v>0.14389502246807465</v>
      </c>
      <c r="AW136" s="923">
        <v>0.45026549072284977</v>
      </c>
      <c r="AX136" s="23">
        <v>0</v>
      </c>
      <c r="AY136" s="937">
        <v>88.282946884097143</v>
      </c>
      <c r="AZ136" s="923" t="s">
        <v>63</v>
      </c>
      <c r="BA136" s="950">
        <v>88.282946884097143</v>
      </c>
      <c r="BB136" s="951">
        <v>341.98561011032098</v>
      </c>
      <c r="BL136" s="887"/>
      <c r="BN136" s="945"/>
    </row>
    <row r="137" spans="3:66">
      <c r="C137" s="841" t="s">
        <v>61</v>
      </c>
      <c r="D137" s="842" t="s">
        <v>67</v>
      </c>
      <c r="E137" s="842">
        <v>4225</v>
      </c>
      <c r="F137" s="830">
        <v>560.08699999999999</v>
      </c>
      <c r="G137" s="830">
        <v>2025</v>
      </c>
      <c r="H137" s="830">
        <v>5</v>
      </c>
      <c r="I137" s="830">
        <v>2030</v>
      </c>
      <c r="J137" s="830">
        <v>40</v>
      </c>
      <c r="K137" s="843">
        <v>3007.6281230841696</v>
      </c>
      <c r="L137" s="843">
        <v>3.129124850880427</v>
      </c>
      <c r="M137" s="844">
        <v>0</v>
      </c>
      <c r="N137" s="844">
        <v>1</v>
      </c>
      <c r="O137" s="845">
        <v>49.643799999999999</v>
      </c>
      <c r="P137" s="844">
        <v>0</v>
      </c>
      <c r="Q137" s="845">
        <v>27.081952747147497</v>
      </c>
      <c r="R137" s="829">
        <v>6076.24</v>
      </c>
      <c r="S137" s="836">
        <v>0.5649240860756457</v>
      </c>
      <c r="T137" s="836">
        <v>2.5500000000000002E-2</v>
      </c>
      <c r="U137" s="846">
        <v>3.7999999999999999E-2</v>
      </c>
      <c r="V137" s="847">
        <v>210</v>
      </c>
      <c r="W137" s="848">
        <v>1.9620000000000002E-3</v>
      </c>
      <c r="X137" s="848">
        <v>9.4619999999999999E-3</v>
      </c>
      <c r="Y137" s="849">
        <v>1.9620000000000002E-3</v>
      </c>
      <c r="Z137" s="850">
        <v>1.9620000000000002E-3</v>
      </c>
      <c r="AD137" s="952" t="s">
        <v>67</v>
      </c>
      <c r="AE137" s="947">
        <v>4225</v>
      </c>
      <c r="AF137" s="923">
        <v>3007.6281230841696</v>
      </c>
      <c r="AG137" s="923">
        <v>27.081952747147497</v>
      </c>
      <c r="AH137" s="948">
        <v>7.4529999999999999E-2</v>
      </c>
      <c r="AI137" s="937">
        <v>226.17694195170807</v>
      </c>
      <c r="AJ137" s="937">
        <v>49.643799999999999</v>
      </c>
      <c r="AK137" s="792">
        <v>2.6162731357831728E-2</v>
      </c>
      <c r="AL137" s="923">
        <v>1.2988174029819266</v>
      </c>
      <c r="AM137" s="923">
        <v>9.2536638782400011</v>
      </c>
      <c r="AN137" s="937">
        <v>60.196281281221928</v>
      </c>
      <c r="AO137" s="937">
        <v>286.37322323293</v>
      </c>
      <c r="AP137" s="792">
        <v>0.78</v>
      </c>
      <c r="AQ137" s="937">
        <v>41.911547715860259</v>
      </c>
      <c r="AR137" s="886">
        <v>0</v>
      </c>
      <c r="AS137" s="923">
        <v>5.716678296246049</v>
      </c>
      <c r="AT137" s="923">
        <v>34.735909330782093</v>
      </c>
      <c r="AU137" s="949">
        <v>3.129124850880427</v>
      </c>
      <c r="AV137" s="944">
        <v>0.14389502246807465</v>
      </c>
      <c r="AW137" s="923">
        <v>0.45026549072284977</v>
      </c>
      <c r="AX137" s="23">
        <v>0</v>
      </c>
      <c r="AY137" s="937">
        <v>80.226847388245645</v>
      </c>
      <c r="AZ137" s="923" t="s">
        <v>63</v>
      </c>
      <c r="BA137" s="950">
        <v>80.226847388245645</v>
      </c>
      <c r="BB137" s="951">
        <v>286.37322323293</v>
      </c>
      <c r="BL137" s="887"/>
      <c r="BN137" s="945"/>
    </row>
    <row r="138" spans="3:66">
      <c r="C138" s="841" t="s">
        <v>238</v>
      </c>
      <c r="D138" s="842" t="s">
        <v>68</v>
      </c>
      <c r="E138" s="842">
        <v>6130</v>
      </c>
      <c r="F138" s="830">
        <v>525.04100000000005</v>
      </c>
      <c r="G138" s="830">
        <v>2025</v>
      </c>
      <c r="H138" s="830">
        <v>5</v>
      </c>
      <c r="I138" s="830">
        <v>2030</v>
      </c>
      <c r="J138" s="830">
        <v>40</v>
      </c>
      <c r="K138" s="843">
        <v>3007.6281230841696</v>
      </c>
      <c r="L138" s="843">
        <v>3.129124850880427</v>
      </c>
      <c r="M138" s="844">
        <v>0</v>
      </c>
      <c r="N138" s="844">
        <v>1</v>
      </c>
      <c r="O138" s="845">
        <v>49.643799999999999</v>
      </c>
      <c r="P138" s="844">
        <v>0</v>
      </c>
      <c r="Q138" s="845">
        <v>27.081952747147497</v>
      </c>
      <c r="R138" s="829">
        <v>6076.24</v>
      </c>
      <c r="S138" s="836">
        <v>0.5649240860756457</v>
      </c>
      <c r="T138" s="836">
        <v>2.5500000000000002E-2</v>
      </c>
      <c r="U138" s="846">
        <v>3.7999999999999999E-2</v>
      </c>
      <c r="V138" s="847">
        <v>210</v>
      </c>
      <c r="W138" s="848">
        <v>1.9620000000000002E-3</v>
      </c>
      <c r="X138" s="848">
        <v>9.4619999999999999E-3</v>
      </c>
      <c r="Y138" s="849">
        <v>1.9620000000000002E-3</v>
      </c>
      <c r="Z138" s="850">
        <v>1.9620000000000002E-3</v>
      </c>
      <c r="AD138" s="952" t="s">
        <v>68</v>
      </c>
      <c r="AE138" s="947">
        <v>6130</v>
      </c>
      <c r="AF138" s="923">
        <v>3007.6281230841696</v>
      </c>
      <c r="AG138" s="923">
        <v>27.081952747147497</v>
      </c>
      <c r="AH138" s="948">
        <v>7.4529999999999999E-2</v>
      </c>
      <c r="AI138" s="937">
        <v>226.17694195170807</v>
      </c>
      <c r="AJ138" s="937">
        <v>49.643799999999999</v>
      </c>
      <c r="AK138" s="792">
        <v>2.6162731357831728E-2</v>
      </c>
      <c r="AL138" s="923">
        <v>1.2988174029819266</v>
      </c>
      <c r="AM138" s="923">
        <v>16.328674891008003</v>
      </c>
      <c r="AN138" s="937">
        <v>67.27129229398993</v>
      </c>
      <c r="AO138" s="937">
        <v>293.44823424569802</v>
      </c>
      <c r="AP138" s="792">
        <v>0.78</v>
      </c>
      <c r="AQ138" s="937">
        <v>42.946995996618959</v>
      </c>
      <c r="AR138" s="886">
        <v>0</v>
      </c>
      <c r="AS138" s="923">
        <v>4.944831658985902</v>
      </c>
      <c r="AT138" s="923">
        <v>30.045983919596498</v>
      </c>
      <c r="AU138" s="949">
        <v>3.129124850880427</v>
      </c>
      <c r="AV138" s="944">
        <v>0.14389502246807465</v>
      </c>
      <c r="AW138" s="923">
        <v>0.45026549072284977</v>
      </c>
      <c r="AX138" s="23">
        <v>0</v>
      </c>
      <c r="AY138" s="937">
        <v>76.572370257818747</v>
      </c>
      <c r="AZ138" s="923" t="s">
        <v>63</v>
      </c>
      <c r="BA138" s="950">
        <v>76.572370257818747</v>
      </c>
      <c r="BB138" s="951">
        <v>293.44823424569802</v>
      </c>
      <c r="BL138" s="887"/>
      <c r="BN138" s="945"/>
    </row>
    <row r="139" spans="3:66">
      <c r="C139" s="826" t="s">
        <v>208</v>
      </c>
      <c r="D139" s="827" t="s">
        <v>101</v>
      </c>
      <c r="E139" s="827">
        <v>0</v>
      </c>
      <c r="F139" s="852">
        <v>1227</v>
      </c>
      <c r="G139" s="853">
        <v>2025</v>
      </c>
      <c r="H139" s="854">
        <v>5</v>
      </c>
      <c r="I139" s="855">
        <v>2030</v>
      </c>
      <c r="J139" s="853">
        <v>40</v>
      </c>
      <c r="K139" s="856">
        <v>2752.2692457948324</v>
      </c>
      <c r="L139" s="856">
        <v>2.7047028508804272</v>
      </c>
      <c r="M139" s="857">
        <v>0</v>
      </c>
      <c r="N139" s="857">
        <v>1</v>
      </c>
      <c r="O139" s="858">
        <v>42.383949999999999</v>
      </c>
      <c r="P139" s="857">
        <v>0</v>
      </c>
      <c r="Q139" s="858">
        <v>26.885996697616648</v>
      </c>
      <c r="R139" s="852">
        <v>6122</v>
      </c>
      <c r="S139" s="859">
        <v>0.55735731458622995</v>
      </c>
      <c r="T139" s="859">
        <v>2.5500000000000002E-2</v>
      </c>
      <c r="U139" s="860">
        <v>3.7999999999999999E-2</v>
      </c>
      <c r="V139" s="861">
        <v>210</v>
      </c>
      <c r="W139" s="862">
        <v>1.9620000000000002E-3</v>
      </c>
      <c r="X139" s="862">
        <v>9.4619999999999999E-3</v>
      </c>
      <c r="Y139" s="863">
        <v>1.9620000000000002E-3</v>
      </c>
      <c r="Z139" s="696">
        <v>1.9620000000000002E-3</v>
      </c>
      <c r="AD139" s="946" t="s">
        <v>101</v>
      </c>
      <c r="AE139" s="947">
        <v>0</v>
      </c>
      <c r="AF139" s="923">
        <v>2752.2692457948324</v>
      </c>
      <c r="AG139" s="923">
        <v>26.885996697616648</v>
      </c>
      <c r="AH139" s="948">
        <v>7.4609999999999996E-2</v>
      </c>
      <c r="AI139" s="937">
        <v>207.3527726423616</v>
      </c>
      <c r="AJ139" s="937">
        <v>42.383949999999999</v>
      </c>
      <c r="AK139" s="792">
        <v>2.6162731357831728E-2</v>
      </c>
      <c r="AL139" s="923">
        <v>1.1088798977337719</v>
      </c>
      <c r="AM139" s="923">
        <v>0</v>
      </c>
      <c r="AN139" s="937">
        <v>43.49282989773377</v>
      </c>
      <c r="AO139" s="937">
        <v>250.84560254009537</v>
      </c>
      <c r="AP139" s="792">
        <v>0.78</v>
      </c>
      <c r="AQ139" s="937">
        <v>36.711977891946979</v>
      </c>
      <c r="AR139" s="886">
        <v>0</v>
      </c>
      <c r="AS139" s="923">
        <v>5.6147516544049472</v>
      </c>
      <c r="AT139" s="923">
        <v>34.373509628267094</v>
      </c>
      <c r="AU139" s="949">
        <v>2.7047028508804272</v>
      </c>
      <c r="AV139" s="944">
        <v>0.14389502246807465</v>
      </c>
      <c r="AW139" s="923">
        <v>0.38919327749690463</v>
      </c>
      <c r="AX139" s="23">
        <v>0</v>
      </c>
      <c r="AY139" s="937">
        <v>74.179383648591397</v>
      </c>
      <c r="AZ139" s="923" t="s">
        <v>63</v>
      </c>
      <c r="BA139" s="950">
        <v>74.179383648591397</v>
      </c>
      <c r="BB139" s="951">
        <v>250.84560254009537</v>
      </c>
      <c r="BL139" s="887"/>
      <c r="BN139" s="945"/>
    </row>
    <row r="140" spans="3:66">
      <c r="C140" s="841" t="s">
        <v>234</v>
      </c>
      <c r="D140" s="842" t="s">
        <v>64</v>
      </c>
      <c r="E140" s="842">
        <v>19</v>
      </c>
      <c r="F140" s="830">
        <v>1239.27</v>
      </c>
      <c r="G140" s="830">
        <v>2025</v>
      </c>
      <c r="H140" s="830">
        <v>5</v>
      </c>
      <c r="I140" s="830">
        <v>2030</v>
      </c>
      <c r="J140" s="830">
        <v>40</v>
      </c>
      <c r="K140" s="843">
        <v>3027.4961703743161</v>
      </c>
      <c r="L140" s="843">
        <v>2.7047028508804272</v>
      </c>
      <c r="M140" s="844">
        <v>0</v>
      </c>
      <c r="N140" s="844">
        <v>1</v>
      </c>
      <c r="O140" s="845">
        <v>42.383949999999999</v>
      </c>
      <c r="P140" s="844">
        <v>0</v>
      </c>
      <c r="Q140" s="845">
        <v>26.885996697616648</v>
      </c>
      <c r="R140" s="829">
        <v>6109.7560000000003</v>
      </c>
      <c r="S140" s="836">
        <v>0.55735731458622995</v>
      </c>
      <c r="T140" s="836">
        <v>2.5500000000000002E-2</v>
      </c>
      <c r="U140" s="846">
        <v>3.7999999999999999E-2</v>
      </c>
      <c r="V140" s="847">
        <v>210</v>
      </c>
      <c r="W140" s="848">
        <v>1.9620000000000002E-3</v>
      </c>
      <c r="X140" s="848">
        <v>9.4619999999999999E-3</v>
      </c>
      <c r="Y140" s="849">
        <v>1.9620000000000002E-3</v>
      </c>
      <c r="Z140" s="850">
        <v>1.9620000000000002E-3</v>
      </c>
      <c r="AD140" s="952" t="s">
        <v>64</v>
      </c>
      <c r="AE140" s="947">
        <v>19</v>
      </c>
      <c r="AF140" s="923">
        <v>3027.4961703743161</v>
      </c>
      <c r="AG140" s="923">
        <v>26.885996697616648</v>
      </c>
      <c r="AH140" s="948">
        <v>7.4609999999999996E-2</v>
      </c>
      <c r="AI140" s="937">
        <v>227.88745348523688</v>
      </c>
      <c r="AJ140" s="937">
        <v>42.383949999999999</v>
      </c>
      <c r="AK140" s="792">
        <v>2.6162731357831728E-2</v>
      </c>
      <c r="AL140" s="923">
        <v>1.1088798977337719</v>
      </c>
      <c r="AM140" s="923">
        <v>0</v>
      </c>
      <c r="AN140" s="937">
        <v>43.49282989773377</v>
      </c>
      <c r="AO140" s="937">
        <v>271.38028338297067</v>
      </c>
      <c r="AP140" s="792">
        <v>0.78</v>
      </c>
      <c r="AQ140" s="937">
        <v>39.71728769801117</v>
      </c>
      <c r="AR140" s="886">
        <v>0</v>
      </c>
      <c r="AS140" s="923">
        <v>5.6947139982809709</v>
      </c>
      <c r="AT140" s="923">
        <v>34.79331301928115</v>
      </c>
      <c r="AU140" s="949">
        <v>2.7047028508804272</v>
      </c>
      <c r="AV140" s="944">
        <v>0.14389502246807465</v>
      </c>
      <c r="AW140" s="923">
        <v>0.38919327749690463</v>
      </c>
      <c r="AX140" s="23">
        <v>0</v>
      </c>
      <c r="AY140" s="937">
        <v>77.604496845669644</v>
      </c>
      <c r="AZ140" s="923" t="s">
        <v>63</v>
      </c>
      <c r="BA140" s="950">
        <v>77.604496845669644</v>
      </c>
      <c r="BB140" s="951">
        <v>271.38028338297067</v>
      </c>
      <c r="BL140" s="887"/>
      <c r="BN140" s="945"/>
    </row>
    <row r="141" spans="3:66">
      <c r="C141" s="841" t="s">
        <v>235</v>
      </c>
      <c r="D141" s="842" t="s">
        <v>65</v>
      </c>
      <c r="E141" s="842">
        <v>497</v>
      </c>
      <c r="F141" s="830">
        <v>1192.644</v>
      </c>
      <c r="G141" s="830">
        <v>2025</v>
      </c>
      <c r="H141" s="830">
        <v>5</v>
      </c>
      <c r="I141" s="830">
        <v>2030</v>
      </c>
      <c r="J141" s="830">
        <v>40</v>
      </c>
      <c r="K141" s="843">
        <v>3275.2004024958505</v>
      </c>
      <c r="L141" s="843">
        <v>2.7047028508804272</v>
      </c>
      <c r="M141" s="844">
        <v>0</v>
      </c>
      <c r="N141" s="844">
        <v>1</v>
      </c>
      <c r="O141" s="845">
        <v>42.383949999999999</v>
      </c>
      <c r="P141" s="844">
        <v>0</v>
      </c>
      <c r="Q141" s="845">
        <v>26.885996697616648</v>
      </c>
      <c r="R141" s="829">
        <v>6140.3659999999991</v>
      </c>
      <c r="S141" s="836">
        <v>0.55735731458622995</v>
      </c>
      <c r="T141" s="836">
        <v>2.5500000000000002E-2</v>
      </c>
      <c r="U141" s="846">
        <v>3.7999999999999999E-2</v>
      </c>
      <c r="V141" s="847">
        <v>210</v>
      </c>
      <c r="W141" s="848">
        <v>1.9620000000000002E-3</v>
      </c>
      <c r="X141" s="848">
        <v>9.4619999999999999E-3</v>
      </c>
      <c r="Y141" s="849">
        <v>1.9620000000000002E-3</v>
      </c>
      <c r="Z141" s="850">
        <v>1.9620000000000002E-3</v>
      </c>
      <c r="AD141" s="952" t="s">
        <v>65</v>
      </c>
      <c r="AE141" s="947">
        <v>497</v>
      </c>
      <c r="AF141" s="923">
        <v>3275.2004024958505</v>
      </c>
      <c r="AG141" s="923">
        <v>26.885996697616648</v>
      </c>
      <c r="AH141" s="948">
        <v>7.4609999999999996E-2</v>
      </c>
      <c r="AI141" s="937">
        <v>246.36866624382455</v>
      </c>
      <c r="AJ141" s="937">
        <v>42.383949999999999</v>
      </c>
      <c r="AK141" s="792">
        <v>2.6162731357831728E-2</v>
      </c>
      <c r="AL141" s="923">
        <v>1.1088798977337719</v>
      </c>
      <c r="AM141" s="923">
        <v>0</v>
      </c>
      <c r="AN141" s="937">
        <v>43.49282989773377</v>
      </c>
      <c r="AO141" s="937">
        <v>289.86149614155829</v>
      </c>
      <c r="AP141" s="792">
        <v>0.78</v>
      </c>
      <c r="AQ141" s="937">
        <v>42.422066523468899</v>
      </c>
      <c r="AR141" s="886">
        <v>0</v>
      </c>
      <c r="AS141" s="923">
        <v>6.7601746648887975</v>
      </c>
      <c r="AT141" s="923">
        <v>41.509946666344561</v>
      </c>
      <c r="AU141" s="949">
        <v>2.7047028508804272</v>
      </c>
      <c r="AV141" s="944">
        <v>0.14389502246807465</v>
      </c>
      <c r="AW141" s="923">
        <v>0.38919327749690463</v>
      </c>
      <c r="AX141" s="23">
        <v>0</v>
      </c>
      <c r="AY141" s="937">
        <v>87.025909318190784</v>
      </c>
      <c r="AZ141" s="923" t="s">
        <v>63</v>
      </c>
      <c r="BA141" s="950">
        <v>87.025909318190784</v>
      </c>
      <c r="BB141" s="951">
        <v>289.86149614155829</v>
      </c>
      <c r="BL141" s="887"/>
      <c r="BN141" s="945"/>
    </row>
    <row r="142" spans="3:66">
      <c r="C142" s="841" t="s">
        <v>236</v>
      </c>
      <c r="D142" s="842" t="s">
        <v>56</v>
      </c>
      <c r="E142" s="842">
        <v>2353</v>
      </c>
      <c r="F142" s="830">
        <v>1155.8339999999998</v>
      </c>
      <c r="G142" s="830">
        <v>2025</v>
      </c>
      <c r="H142" s="830">
        <v>5</v>
      </c>
      <c r="I142" s="830">
        <v>2030</v>
      </c>
      <c r="J142" s="830">
        <v>40</v>
      </c>
      <c r="K142" s="843">
        <v>2862.3600156266257</v>
      </c>
      <c r="L142" s="843">
        <v>2.7047028508804272</v>
      </c>
      <c r="M142" s="844">
        <v>0</v>
      </c>
      <c r="N142" s="844">
        <v>1</v>
      </c>
      <c r="O142" s="845">
        <v>42.383949999999999</v>
      </c>
      <c r="P142" s="844">
        <v>0</v>
      </c>
      <c r="Q142" s="845">
        <v>26.885996697616648</v>
      </c>
      <c r="R142" s="829">
        <v>6115.8779999999997</v>
      </c>
      <c r="S142" s="836">
        <v>0.55735731458622995</v>
      </c>
      <c r="T142" s="836">
        <v>2.5500000000000002E-2</v>
      </c>
      <c r="U142" s="846">
        <v>3.7999999999999999E-2</v>
      </c>
      <c r="V142" s="847">
        <v>210</v>
      </c>
      <c r="W142" s="848">
        <v>1.9620000000000002E-3</v>
      </c>
      <c r="X142" s="848">
        <v>9.4619999999999999E-3</v>
      </c>
      <c r="Y142" s="849">
        <v>1.9620000000000002E-3</v>
      </c>
      <c r="Z142" s="850">
        <v>1.9620000000000002E-3</v>
      </c>
      <c r="AD142" s="952" t="s">
        <v>56</v>
      </c>
      <c r="AE142" s="947">
        <v>2353</v>
      </c>
      <c r="AF142" s="923">
        <v>2862.3600156266257</v>
      </c>
      <c r="AG142" s="923">
        <v>26.885996697616648</v>
      </c>
      <c r="AH142" s="948">
        <v>7.4609999999999996E-2</v>
      </c>
      <c r="AI142" s="937">
        <v>215.56664497951169</v>
      </c>
      <c r="AJ142" s="937">
        <v>42.383949999999999</v>
      </c>
      <c r="AK142" s="792">
        <v>2.6162731357831728E-2</v>
      </c>
      <c r="AL142" s="923">
        <v>1.1088798977337719</v>
      </c>
      <c r="AM142" s="923">
        <v>0</v>
      </c>
      <c r="AN142" s="937">
        <v>43.49282989773377</v>
      </c>
      <c r="AO142" s="937">
        <v>259.05947487724546</v>
      </c>
      <c r="AP142" s="792">
        <v>0.78</v>
      </c>
      <c r="AQ142" s="937">
        <v>37.91410181437265</v>
      </c>
      <c r="AR142" s="886">
        <v>0</v>
      </c>
      <c r="AS142" s="923">
        <v>5.10157128434897</v>
      </c>
      <c r="AT142" s="923">
        <v>31.200587583381612</v>
      </c>
      <c r="AU142" s="949">
        <v>2.7047028508804272</v>
      </c>
      <c r="AV142" s="944">
        <v>0.14389502246807465</v>
      </c>
      <c r="AW142" s="923">
        <v>0.38919327749690463</v>
      </c>
      <c r="AX142" s="23">
        <v>0</v>
      </c>
      <c r="AY142" s="937">
        <v>72.208585526131586</v>
      </c>
      <c r="AZ142" s="923" t="s">
        <v>63</v>
      </c>
      <c r="BA142" s="950">
        <v>72.208585526131586</v>
      </c>
      <c r="BB142" s="951">
        <v>259.05947487724546</v>
      </c>
      <c r="BL142" s="887"/>
      <c r="BN142" s="945"/>
    </row>
    <row r="143" spans="3:66">
      <c r="C143" s="841" t="s">
        <v>237</v>
      </c>
      <c r="D143" s="842" t="s">
        <v>66</v>
      </c>
      <c r="E143" s="842">
        <v>2814</v>
      </c>
      <c r="F143" s="830">
        <v>1121.4780000000001</v>
      </c>
      <c r="G143" s="830">
        <v>2025</v>
      </c>
      <c r="H143" s="830">
        <v>5</v>
      </c>
      <c r="I143" s="830">
        <v>2030</v>
      </c>
      <c r="J143" s="830">
        <v>40</v>
      </c>
      <c r="K143" s="843">
        <v>2779.7919382527807</v>
      </c>
      <c r="L143" s="843">
        <v>2.7047028508804272</v>
      </c>
      <c r="M143" s="844">
        <v>0</v>
      </c>
      <c r="N143" s="844">
        <v>1</v>
      </c>
      <c r="O143" s="845">
        <v>42.383949999999999</v>
      </c>
      <c r="P143" s="844">
        <v>0</v>
      </c>
      <c r="Q143" s="845">
        <v>26.885996697616648</v>
      </c>
      <c r="R143" s="829">
        <v>6140.3659999999991</v>
      </c>
      <c r="S143" s="836">
        <v>0.55735731458622995</v>
      </c>
      <c r="T143" s="836">
        <v>2.5500000000000002E-2</v>
      </c>
      <c r="U143" s="846">
        <v>3.7999999999999999E-2</v>
      </c>
      <c r="V143" s="847">
        <v>210</v>
      </c>
      <c r="W143" s="848">
        <v>1.9620000000000002E-3</v>
      </c>
      <c r="X143" s="848">
        <v>9.4619999999999999E-3</v>
      </c>
      <c r="Y143" s="849">
        <v>1.9620000000000002E-3</v>
      </c>
      <c r="Z143" s="850">
        <v>1.9620000000000002E-3</v>
      </c>
      <c r="AD143" s="952" t="s">
        <v>66</v>
      </c>
      <c r="AE143" s="947">
        <v>2814</v>
      </c>
      <c r="AF143" s="923">
        <v>2779.7919382527807</v>
      </c>
      <c r="AG143" s="923">
        <v>26.885996697616648</v>
      </c>
      <c r="AH143" s="948">
        <v>7.4609999999999996E-2</v>
      </c>
      <c r="AI143" s="937">
        <v>209.40624072664912</v>
      </c>
      <c r="AJ143" s="937">
        <v>42.383949999999999</v>
      </c>
      <c r="AK143" s="792">
        <v>2.6162731357831728E-2</v>
      </c>
      <c r="AL143" s="923">
        <v>1.1088798977337719</v>
      </c>
      <c r="AM143" s="923">
        <v>61.156748514700801</v>
      </c>
      <c r="AN143" s="937">
        <v>104.64957841243458</v>
      </c>
      <c r="AO143" s="937">
        <v>314.05581913908372</v>
      </c>
      <c r="AP143" s="792">
        <v>0.78</v>
      </c>
      <c r="AQ143" s="937">
        <v>45.962975520882168</v>
      </c>
      <c r="AR143" s="886">
        <v>0</v>
      </c>
      <c r="AS143" s="923">
        <v>5.7200873382155413</v>
      </c>
      <c r="AT143" s="923">
        <v>35.12342980860921</v>
      </c>
      <c r="AU143" s="949">
        <v>2.7047028508804272</v>
      </c>
      <c r="AV143" s="944">
        <v>0.14389502246807465</v>
      </c>
      <c r="AW143" s="923">
        <v>0.38919327749690463</v>
      </c>
      <c r="AX143" s="23">
        <v>0</v>
      </c>
      <c r="AY143" s="937">
        <v>84.180301457868708</v>
      </c>
      <c r="AZ143" s="923" t="s">
        <v>63</v>
      </c>
      <c r="BA143" s="950">
        <v>84.180301457868708</v>
      </c>
      <c r="BB143" s="951">
        <v>314.05581913908372</v>
      </c>
      <c r="BL143" s="887"/>
      <c r="BN143" s="945"/>
    </row>
    <row r="144" spans="3:66">
      <c r="C144" s="841" t="s">
        <v>61</v>
      </c>
      <c r="D144" s="842" t="s">
        <v>67</v>
      </c>
      <c r="E144" s="842">
        <v>4225</v>
      </c>
      <c r="F144" s="830">
        <v>1058.9010000000001</v>
      </c>
      <c r="G144" s="830">
        <v>2025</v>
      </c>
      <c r="H144" s="830">
        <v>5</v>
      </c>
      <c r="I144" s="830">
        <v>2030</v>
      </c>
      <c r="J144" s="830">
        <v>40</v>
      </c>
      <c r="K144" s="843">
        <v>2724.7465533368841</v>
      </c>
      <c r="L144" s="843">
        <v>2.7047028508804272</v>
      </c>
      <c r="M144" s="844">
        <v>0</v>
      </c>
      <c r="N144" s="844">
        <v>1</v>
      </c>
      <c r="O144" s="845">
        <v>42.383949999999999</v>
      </c>
      <c r="P144" s="844">
        <v>0</v>
      </c>
      <c r="Q144" s="845">
        <v>26.885996697616648</v>
      </c>
      <c r="R144" s="829">
        <v>6158.732</v>
      </c>
      <c r="S144" s="836">
        <v>0.55735731458622995</v>
      </c>
      <c r="T144" s="836">
        <v>2.5500000000000002E-2</v>
      </c>
      <c r="U144" s="846">
        <v>3.7999999999999999E-2</v>
      </c>
      <c r="V144" s="847">
        <v>210</v>
      </c>
      <c r="W144" s="848">
        <v>1.9620000000000002E-3</v>
      </c>
      <c r="X144" s="848">
        <v>9.4619999999999999E-3</v>
      </c>
      <c r="Y144" s="849">
        <v>1.9620000000000002E-3</v>
      </c>
      <c r="Z144" s="850">
        <v>1.9620000000000002E-3</v>
      </c>
      <c r="AD144" s="952" t="s">
        <v>67</v>
      </c>
      <c r="AE144" s="947">
        <v>4225</v>
      </c>
      <c r="AF144" s="923">
        <v>2724.7465533368841</v>
      </c>
      <c r="AG144" s="923">
        <v>26.885996697616648</v>
      </c>
      <c r="AH144" s="948">
        <v>7.4609999999999996E-2</v>
      </c>
      <c r="AI144" s="937">
        <v>205.29930455807408</v>
      </c>
      <c r="AJ144" s="937">
        <v>42.383949999999999</v>
      </c>
      <c r="AK144" s="792">
        <v>2.6162731357831728E-2</v>
      </c>
      <c r="AL144" s="923">
        <v>1.1088798977337719</v>
      </c>
      <c r="AM144" s="923">
        <v>9.3792930898320002</v>
      </c>
      <c r="AN144" s="937">
        <v>52.872122987565774</v>
      </c>
      <c r="AO144" s="937">
        <v>258.17142754563986</v>
      </c>
      <c r="AP144" s="792">
        <v>0.78</v>
      </c>
      <c r="AQ144" s="937">
        <v>37.784133524417491</v>
      </c>
      <c r="AR144" s="886">
        <v>0</v>
      </c>
      <c r="AS144" s="923">
        <v>5.716678296246049</v>
      </c>
      <c r="AT144" s="923">
        <v>35.20748955679602</v>
      </c>
      <c r="AU144" s="949">
        <v>2.7047028508804272</v>
      </c>
      <c r="AV144" s="944">
        <v>0.14389502246807465</v>
      </c>
      <c r="AW144" s="923">
        <v>0.38919327749690463</v>
      </c>
      <c r="AX144" s="23">
        <v>0</v>
      </c>
      <c r="AY144" s="937">
        <v>76.085519209590828</v>
      </c>
      <c r="AZ144" s="923" t="s">
        <v>63</v>
      </c>
      <c r="BA144" s="950">
        <v>76.085519209590828</v>
      </c>
      <c r="BB144" s="951">
        <v>258.17142754563986</v>
      </c>
      <c r="BL144" s="887"/>
      <c r="BN144" s="945"/>
    </row>
    <row r="145" spans="3:66">
      <c r="C145" s="841" t="s">
        <v>238</v>
      </c>
      <c r="D145" s="842" t="s">
        <v>68</v>
      </c>
      <c r="E145" s="842">
        <v>6130</v>
      </c>
      <c r="F145" s="830">
        <v>992.64300000000003</v>
      </c>
      <c r="G145" s="830">
        <v>2025</v>
      </c>
      <c r="H145" s="830">
        <v>5</v>
      </c>
      <c r="I145" s="830">
        <v>2030</v>
      </c>
      <c r="J145" s="830">
        <v>40</v>
      </c>
      <c r="K145" s="843">
        <v>2724.7465533368841</v>
      </c>
      <c r="L145" s="843">
        <v>2.7047028508804272</v>
      </c>
      <c r="M145" s="844">
        <v>0</v>
      </c>
      <c r="N145" s="844">
        <v>1</v>
      </c>
      <c r="O145" s="845">
        <v>42.383949999999999</v>
      </c>
      <c r="P145" s="844">
        <v>0</v>
      </c>
      <c r="Q145" s="845">
        <v>26.885996697616648</v>
      </c>
      <c r="R145" s="829">
        <v>6158.732</v>
      </c>
      <c r="S145" s="836">
        <v>0.55735731458622995</v>
      </c>
      <c r="T145" s="836">
        <v>2.5500000000000002E-2</v>
      </c>
      <c r="U145" s="846">
        <v>3.7999999999999999E-2</v>
      </c>
      <c r="V145" s="847">
        <v>210</v>
      </c>
      <c r="W145" s="848">
        <v>1.9620000000000002E-3</v>
      </c>
      <c r="X145" s="848">
        <v>9.4619999999999999E-3</v>
      </c>
      <c r="Y145" s="849">
        <v>1.9620000000000002E-3</v>
      </c>
      <c r="Z145" s="850">
        <v>1.9620000000000002E-3</v>
      </c>
      <c r="AD145" s="952" t="s">
        <v>68</v>
      </c>
      <c r="AE145" s="947">
        <v>6130</v>
      </c>
      <c r="AF145" s="923">
        <v>2724.7465533368841</v>
      </c>
      <c r="AG145" s="923">
        <v>26.885996697616648</v>
      </c>
      <c r="AH145" s="948">
        <v>7.4609999999999996E-2</v>
      </c>
      <c r="AI145" s="937">
        <v>205.29930455807408</v>
      </c>
      <c r="AJ145" s="937">
        <v>42.383949999999999</v>
      </c>
      <c r="AK145" s="792">
        <v>2.6162731357831728E-2</v>
      </c>
      <c r="AL145" s="923">
        <v>1.1088798977337719</v>
      </c>
      <c r="AM145" s="923">
        <v>16.550355576614397</v>
      </c>
      <c r="AN145" s="937">
        <v>60.043185474348164</v>
      </c>
      <c r="AO145" s="937">
        <v>265.34249003242223</v>
      </c>
      <c r="AP145" s="792">
        <v>0.78</v>
      </c>
      <c r="AQ145" s="937">
        <v>38.833639215610326</v>
      </c>
      <c r="AR145" s="886">
        <v>0</v>
      </c>
      <c r="AS145" s="923">
        <v>4.944831658985902</v>
      </c>
      <c r="AT145" s="923">
        <v>30.453892972809566</v>
      </c>
      <c r="AU145" s="949">
        <v>2.7047028508804272</v>
      </c>
      <c r="AV145" s="944">
        <v>0.14389502246807465</v>
      </c>
      <c r="AW145" s="923">
        <v>0.38919327749690463</v>
      </c>
      <c r="AX145" s="23">
        <v>0</v>
      </c>
      <c r="AY145" s="937">
        <v>72.381428316797212</v>
      </c>
      <c r="AZ145" s="923" t="s">
        <v>63</v>
      </c>
      <c r="BA145" s="950">
        <v>72.381428316797212</v>
      </c>
      <c r="BB145" s="951">
        <v>265.34249003242223</v>
      </c>
      <c r="BL145" s="887"/>
      <c r="BN145" s="945"/>
    </row>
    <row r="146" spans="3:66">
      <c r="C146" s="826" t="s">
        <v>208</v>
      </c>
      <c r="D146" s="827" t="s">
        <v>102</v>
      </c>
      <c r="E146" s="827">
        <v>0</v>
      </c>
      <c r="F146" s="852">
        <v>233</v>
      </c>
      <c r="G146" s="853">
        <v>2025</v>
      </c>
      <c r="H146" s="854">
        <v>5</v>
      </c>
      <c r="I146" s="855">
        <v>2030</v>
      </c>
      <c r="J146" s="853">
        <v>40</v>
      </c>
      <c r="K146" s="856">
        <v>2097.8384626575025</v>
      </c>
      <c r="L146" s="856">
        <v>8.3230537267908176</v>
      </c>
      <c r="M146" s="857">
        <v>1</v>
      </c>
      <c r="N146" s="857">
        <v>0.99</v>
      </c>
      <c r="O146" s="858">
        <v>40.779236024371826</v>
      </c>
      <c r="P146" s="857">
        <v>0.03</v>
      </c>
      <c r="Q146" s="858">
        <v>27.130040121265498</v>
      </c>
      <c r="R146" s="852">
        <v>9717</v>
      </c>
      <c r="S146" s="859">
        <v>0.35115174229668622</v>
      </c>
      <c r="T146" s="859">
        <v>2.7539999999999999E-2</v>
      </c>
      <c r="U146" s="860">
        <v>3.9E-2</v>
      </c>
      <c r="V146" s="861">
        <v>28.4</v>
      </c>
      <c r="W146" s="862">
        <v>1.9620000000000002E-3</v>
      </c>
      <c r="X146" s="862">
        <v>9.4619999999999999E-3</v>
      </c>
      <c r="Y146" s="863">
        <v>1.9620000000000002E-3</v>
      </c>
      <c r="Z146" s="696">
        <v>1.9620000000000002E-3</v>
      </c>
      <c r="AD146" s="946" t="s">
        <v>102</v>
      </c>
      <c r="AE146" s="947">
        <v>0</v>
      </c>
      <c r="AF146" s="923">
        <v>2097.8384626575025</v>
      </c>
      <c r="AG146" s="923">
        <v>27.130040121265498</v>
      </c>
      <c r="AH146" s="948">
        <v>7.4539999999999995E-2</v>
      </c>
      <c r="AI146" s="937">
        <v>158.39515219712936</v>
      </c>
      <c r="AJ146" s="937">
        <v>40.779236024371826</v>
      </c>
      <c r="AK146" s="792">
        <v>2.6162731357831728E-2</v>
      </c>
      <c r="AL146" s="923">
        <v>1.066896197083254</v>
      </c>
      <c r="AM146" s="923">
        <v>0</v>
      </c>
      <c r="AN146" s="937">
        <v>41.846132221455079</v>
      </c>
      <c r="AO146" s="937">
        <v>200.24128441858443</v>
      </c>
      <c r="AP146" s="792">
        <v>0.33</v>
      </c>
      <c r="AQ146" s="937">
        <v>69.268467005183481</v>
      </c>
      <c r="AR146" s="886">
        <v>0</v>
      </c>
      <c r="AS146" s="923">
        <v>5.6147516544049472</v>
      </c>
      <c r="AT146" s="923">
        <v>54.558541825852878</v>
      </c>
      <c r="AU146" s="949">
        <v>8.3230537267908176</v>
      </c>
      <c r="AV146" s="944">
        <v>0.14389502246807465</v>
      </c>
      <c r="AW146" s="923">
        <v>1.197646003019557</v>
      </c>
      <c r="AX146" s="23">
        <v>0</v>
      </c>
      <c r="AY146" s="937">
        <v>133.34770856084674</v>
      </c>
      <c r="AZ146" s="923" t="s">
        <v>63</v>
      </c>
      <c r="BA146" s="950">
        <v>133.34770856084674</v>
      </c>
      <c r="BB146" s="951">
        <v>200.24128441858443</v>
      </c>
      <c r="BL146" s="887"/>
      <c r="BN146" s="945"/>
    </row>
    <row r="147" spans="3:66">
      <c r="C147" s="841" t="s">
        <v>234</v>
      </c>
      <c r="D147" s="842" t="s">
        <v>64</v>
      </c>
      <c r="E147" s="842">
        <v>19</v>
      </c>
      <c r="F147" s="830">
        <v>236.72800000000001</v>
      </c>
      <c r="G147" s="830">
        <v>2025</v>
      </c>
      <c r="H147" s="830">
        <v>5</v>
      </c>
      <c r="I147" s="830">
        <v>2030</v>
      </c>
      <c r="J147" s="830">
        <v>40</v>
      </c>
      <c r="K147" s="843">
        <v>2307.6223089232531</v>
      </c>
      <c r="L147" s="843">
        <v>8.3230537267908176</v>
      </c>
      <c r="M147" s="844">
        <v>1</v>
      </c>
      <c r="N147" s="844">
        <v>0.99</v>
      </c>
      <c r="O147" s="845">
        <v>40.779236024371826</v>
      </c>
      <c r="P147" s="844">
        <v>0.03</v>
      </c>
      <c r="Q147" s="845">
        <v>27.130040121265498</v>
      </c>
      <c r="R147" s="829">
        <v>9678.1319999999996</v>
      </c>
      <c r="S147" s="836">
        <v>0.35115174229668622</v>
      </c>
      <c r="T147" s="836">
        <v>2.7539999999999999E-2</v>
      </c>
      <c r="U147" s="846">
        <v>3.9E-2</v>
      </c>
      <c r="V147" s="847">
        <v>28.4</v>
      </c>
      <c r="W147" s="848">
        <v>1.9620000000000002E-3</v>
      </c>
      <c r="X147" s="848">
        <v>9.4619999999999999E-3</v>
      </c>
      <c r="Y147" s="849">
        <v>1.9620000000000002E-3</v>
      </c>
      <c r="Z147" s="850">
        <v>1.9620000000000002E-3</v>
      </c>
      <c r="AD147" s="952" t="s">
        <v>64</v>
      </c>
      <c r="AE147" s="947">
        <v>19</v>
      </c>
      <c r="AF147" s="923">
        <v>2307.6223089232531</v>
      </c>
      <c r="AG147" s="923">
        <v>27.130040121265498</v>
      </c>
      <c r="AH147" s="948">
        <v>7.4539999999999995E-2</v>
      </c>
      <c r="AI147" s="937">
        <v>174.03244009777842</v>
      </c>
      <c r="AJ147" s="937">
        <v>40.779236024371826</v>
      </c>
      <c r="AK147" s="792">
        <v>2.6162731357831728E-2</v>
      </c>
      <c r="AL147" s="923">
        <v>1.066896197083254</v>
      </c>
      <c r="AM147" s="923">
        <v>0</v>
      </c>
      <c r="AN147" s="937">
        <v>41.846132221455079</v>
      </c>
      <c r="AO147" s="937">
        <v>215.87857231923351</v>
      </c>
      <c r="AP147" s="792">
        <v>0.33</v>
      </c>
      <c r="AQ147" s="937">
        <v>74.677795876308807</v>
      </c>
      <c r="AR147" s="886">
        <v>0</v>
      </c>
      <c r="AS147" s="923">
        <v>5.6947139982809709</v>
      </c>
      <c r="AT147" s="923">
        <v>55.114193777611007</v>
      </c>
      <c r="AU147" s="949">
        <v>8.3230537267908176</v>
      </c>
      <c r="AV147" s="944">
        <v>0.14389502246807465</v>
      </c>
      <c r="AW147" s="923">
        <v>1.197646003019557</v>
      </c>
      <c r="AX147" s="23">
        <v>0</v>
      </c>
      <c r="AY147" s="937">
        <v>139.3126893837302</v>
      </c>
      <c r="AZ147" s="923" t="s">
        <v>63</v>
      </c>
      <c r="BA147" s="950">
        <v>139.3126893837302</v>
      </c>
      <c r="BB147" s="951">
        <v>215.87857231923351</v>
      </c>
      <c r="BL147" s="887"/>
      <c r="BN147" s="945"/>
    </row>
    <row r="148" spans="3:66">
      <c r="C148" s="841" t="s">
        <v>235</v>
      </c>
      <c r="D148" s="842" t="s">
        <v>65</v>
      </c>
      <c r="E148" s="842">
        <v>497</v>
      </c>
      <c r="F148" s="830">
        <v>225.078</v>
      </c>
      <c r="G148" s="830">
        <v>2025</v>
      </c>
      <c r="H148" s="830">
        <v>5</v>
      </c>
      <c r="I148" s="830">
        <v>2030</v>
      </c>
      <c r="J148" s="830">
        <v>40</v>
      </c>
      <c r="K148" s="843">
        <v>2454.4710013092777</v>
      </c>
      <c r="L148" s="843">
        <v>8.3230537267908176</v>
      </c>
      <c r="M148" s="844">
        <v>1</v>
      </c>
      <c r="N148" s="844">
        <v>0.99</v>
      </c>
      <c r="O148" s="845">
        <v>40.779236024371826</v>
      </c>
      <c r="P148" s="844">
        <v>0.03</v>
      </c>
      <c r="Q148" s="845">
        <v>27.130040121265498</v>
      </c>
      <c r="R148" s="829">
        <v>9755.8680000000004</v>
      </c>
      <c r="S148" s="836">
        <v>0.35115174229668622</v>
      </c>
      <c r="T148" s="836">
        <v>2.7539999999999999E-2</v>
      </c>
      <c r="U148" s="846">
        <v>3.9E-2</v>
      </c>
      <c r="V148" s="847">
        <v>28.4</v>
      </c>
      <c r="W148" s="848">
        <v>1.9620000000000002E-3</v>
      </c>
      <c r="X148" s="848">
        <v>9.4619999999999999E-3</v>
      </c>
      <c r="Y148" s="849">
        <v>1.9620000000000002E-3</v>
      </c>
      <c r="Z148" s="850">
        <v>1.9620000000000002E-3</v>
      </c>
      <c r="AD148" s="952" t="s">
        <v>65</v>
      </c>
      <c r="AE148" s="947">
        <v>497</v>
      </c>
      <c r="AF148" s="923">
        <v>2454.4710013092777</v>
      </c>
      <c r="AG148" s="923">
        <v>27.130040121265498</v>
      </c>
      <c r="AH148" s="948">
        <v>7.4539999999999995E-2</v>
      </c>
      <c r="AI148" s="937">
        <v>184.97854162823268</v>
      </c>
      <c r="AJ148" s="937">
        <v>40.779236024371826</v>
      </c>
      <c r="AK148" s="792">
        <v>2.6162731357831728E-2</v>
      </c>
      <c r="AL148" s="923">
        <v>1.066896197083254</v>
      </c>
      <c r="AM148" s="923">
        <v>0</v>
      </c>
      <c r="AN148" s="937">
        <v>41.846132221455079</v>
      </c>
      <c r="AO148" s="937">
        <v>226.82467384968777</v>
      </c>
      <c r="AP148" s="792">
        <v>0.33</v>
      </c>
      <c r="AQ148" s="937">
        <v>78.464326086096506</v>
      </c>
      <c r="AR148" s="886">
        <v>0</v>
      </c>
      <c r="AS148" s="923">
        <v>6.7601746648887975</v>
      </c>
      <c r="AT148" s="923">
        <v>65.951371687599348</v>
      </c>
      <c r="AU148" s="949">
        <v>8.3230537267908176</v>
      </c>
      <c r="AV148" s="944">
        <v>0.14389502246807465</v>
      </c>
      <c r="AW148" s="923">
        <v>1.197646003019557</v>
      </c>
      <c r="AX148" s="23">
        <v>0</v>
      </c>
      <c r="AY148" s="937">
        <v>153.93639750350624</v>
      </c>
      <c r="AZ148" s="923" t="s">
        <v>63</v>
      </c>
      <c r="BA148" s="950">
        <v>153.93639750350624</v>
      </c>
      <c r="BB148" s="951">
        <v>226.82467384968777</v>
      </c>
      <c r="BL148" s="887"/>
      <c r="BN148" s="945"/>
    </row>
    <row r="149" spans="3:66">
      <c r="C149" s="841" t="s">
        <v>236</v>
      </c>
      <c r="D149" s="842" t="s">
        <v>56</v>
      </c>
      <c r="E149" s="842">
        <v>2353</v>
      </c>
      <c r="F149" s="830">
        <v>222.74799999999999</v>
      </c>
      <c r="G149" s="830">
        <v>2025</v>
      </c>
      <c r="H149" s="830">
        <v>5</v>
      </c>
      <c r="I149" s="830">
        <v>2030</v>
      </c>
      <c r="J149" s="830">
        <v>40</v>
      </c>
      <c r="K149" s="843">
        <v>2160.7736165372276</v>
      </c>
      <c r="L149" s="843">
        <v>8.3230537267908176</v>
      </c>
      <c r="M149" s="844">
        <v>1</v>
      </c>
      <c r="N149" s="844">
        <v>0.99</v>
      </c>
      <c r="O149" s="845">
        <v>40.779236024371826</v>
      </c>
      <c r="P149" s="844">
        <v>0.03</v>
      </c>
      <c r="Q149" s="845">
        <v>27.130040121265498</v>
      </c>
      <c r="R149" s="829">
        <v>9619.83</v>
      </c>
      <c r="S149" s="836">
        <v>0.35115174229668622</v>
      </c>
      <c r="T149" s="836">
        <v>2.7539999999999999E-2</v>
      </c>
      <c r="U149" s="846">
        <v>3.9E-2</v>
      </c>
      <c r="V149" s="847">
        <v>28.4</v>
      </c>
      <c r="W149" s="848">
        <v>1.9620000000000002E-3</v>
      </c>
      <c r="X149" s="848">
        <v>9.4619999999999999E-3</v>
      </c>
      <c r="Y149" s="849">
        <v>1.9620000000000002E-3</v>
      </c>
      <c r="Z149" s="850">
        <v>1.9620000000000002E-3</v>
      </c>
      <c r="AD149" s="952" t="s">
        <v>56</v>
      </c>
      <c r="AE149" s="947">
        <v>2353</v>
      </c>
      <c r="AF149" s="923">
        <v>2160.7736165372276</v>
      </c>
      <c r="AG149" s="923">
        <v>27.130040121265498</v>
      </c>
      <c r="AH149" s="948">
        <v>7.4539999999999995E-2</v>
      </c>
      <c r="AI149" s="937">
        <v>163.08633856732408</v>
      </c>
      <c r="AJ149" s="937">
        <v>40.779236024371826</v>
      </c>
      <c r="AK149" s="792">
        <v>2.6162731357831728E-2</v>
      </c>
      <c r="AL149" s="923">
        <v>1.066896197083254</v>
      </c>
      <c r="AM149" s="923">
        <v>0</v>
      </c>
      <c r="AN149" s="937">
        <v>41.846132221455079</v>
      </c>
      <c r="AO149" s="937">
        <v>204.93247078877914</v>
      </c>
      <c r="AP149" s="792">
        <v>0.33</v>
      </c>
      <c r="AQ149" s="937">
        <v>70.891265666521079</v>
      </c>
      <c r="AR149" s="886">
        <v>0</v>
      </c>
      <c r="AS149" s="923">
        <v>5.10157128434897</v>
      </c>
      <c r="AT149" s="923">
        <v>49.076248488318754</v>
      </c>
      <c r="AU149" s="949">
        <v>8.3230537267908176</v>
      </c>
      <c r="AV149" s="944">
        <v>0.14389502246807465</v>
      </c>
      <c r="AW149" s="923">
        <v>1.197646003019557</v>
      </c>
      <c r="AX149" s="23">
        <v>0</v>
      </c>
      <c r="AY149" s="937">
        <v>129.48821388465021</v>
      </c>
      <c r="AZ149" s="923" t="s">
        <v>63</v>
      </c>
      <c r="BA149" s="950">
        <v>129.48821388465021</v>
      </c>
      <c r="BB149" s="951">
        <v>204.93247078877914</v>
      </c>
      <c r="BL149" s="887"/>
      <c r="BN149" s="945"/>
    </row>
    <row r="150" spans="3:66">
      <c r="C150" s="841" t="s">
        <v>237</v>
      </c>
      <c r="D150" s="842" t="s">
        <v>66</v>
      </c>
      <c r="E150" s="842">
        <v>2814</v>
      </c>
      <c r="F150" s="830">
        <v>214.82600000000002</v>
      </c>
      <c r="G150" s="830">
        <v>2025</v>
      </c>
      <c r="H150" s="830">
        <v>5</v>
      </c>
      <c r="I150" s="830">
        <v>2030</v>
      </c>
      <c r="J150" s="830">
        <v>40</v>
      </c>
      <c r="K150" s="843">
        <v>2118.8168472840775</v>
      </c>
      <c r="L150" s="843">
        <v>8.3230537267908176</v>
      </c>
      <c r="M150" s="844">
        <v>1</v>
      </c>
      <c r="N150" s="844">
        <v>0.99</v>
      </c>
      <c r="O150" s="845">
        <v>40.779236024371826</v>
      </c>
      <c r="P150" s="844">
        <v>0.03</v>
      </c>
      <c r="Q150" s="845">
        <v>27.130040121265498</v>
      </c>
      <c r="R150" s="829">
        <v>9658.6980000000003</v>
      </c>
      <c r="S150" s="836">
        <v>0.35115174229668622</v>
      </c>
      <c r="T150" s="836">
        <v>2.7539999999999999E-2</v>
      </c>
      <c r="U150" s="846">
        <v>3.9E-2</v>
      </c>
      <c r="V150" s="847">
        <v>28.4</v>
      </c>
      <c r="W150" s="848">
        <v>1.9620000000000002E-3</v>
      </c>
      <c r="X150" s="848">
        <v>9.4619999999999999E-3</v>
      </c>
      <c r="Y150" s="849">
        <v>1.9620000000000002E-3</v>
      </c>
      <c r="Z150" s="850">
        <v>1.9620000000000002E-3</v>
      </c>
      <c r="AD150" s="952" t="s">
        <v>66</v>
      </c>
      <c r="AE150" s="947">
        <v>2814</v>
      </c>
      <c r="AF150" s="923">
        <v>2118.8168472840775</v>
      </c>
      <c r="AG150" s="923">
        <v>27.130040121265498</v>
      </c>
      <c r="AH150" s="948">
        <v>7.4539999999999995E-2</v>
      </c>
      <c r="AI150" s="937">
        <v>159.95888098719428</v>
      </c>
      <c r="AJ150" s="937">
        <v>40.779236024371826</v>
      </c>
      <c r="AK150" s="792">
        <v>2.6162731357831728E-2</v>
      </c>
      <c r="AL150" s="923">
        <v>1.066896197083254</v>
      </c>
      <c r="AM150" s="923">
        <v>96.198592162982422</v>
      </c>
      <c r="AN150" s="937">
        <v>138.0447243844375</v>
      </c>
      <c r="AO150" s="937">
        <v>298.00360537163181</v>
      </c>
      <c r="AP150" s="792">
        <v>0.33</v>
      </c>
      <c r="AQ150" s="937">
        <v>103.08689821905072</v>
      </c>
      <c r="AR150" s="886">
        <v>0</v>
      </c>
      <c r="AS150" s="923">
        <v>5.7200873382155413</v>
      </c>
      <c r="AT150" s="923">
        <v>55.248596133447769</v>
      </c>
      <c r="AU150" s="949">
        <v>8.3230537267908176</v>
      </c>
      <c r="AV150" s="944">
        <v>0.14389502246807465</v>
      </c>
      <c r="AW150" s="923">
        <v>1.197646003019557</v>
      </c>
      <c r="AX150" s="23">
        <v>0</v>
      </c>
      <c r="AY150" s="937">
        <v>167.85619408230889</v>
      </c>
      <c r="AZ150" s="923" t="s">
        <v>63</v>
      </c>
      <c r="BA150" s="950">
        <v>167.85619408230889</v>
      </c>
      <c r="BB150" s="951">
        <v>298.00360537163181</v>
      </c>
      <c r="BL150" s="887"/>
      <c r="BN150" s="945"/>
    </row>
    <row r="151" spans="3:66">
      <c r="C151" s="841" t="s">
        <v>61</v>
      </c>
      <c r="D151" s="842" t="s">
        <v>67</v>
      </c>
      <c r="E151" s="842">
        <v>4225</v>
      </c>
      <c r="F151" s="830">
        <v>202.477</v>
      </c>
      <c r="G151" s="830">
        <v>2025</v>
      </c>
      <c r="H151" s="830">
        <v>5</v>
      </c>
      <c r="I151" s="830">
        <v>2030</v>
      </c>
      <c r="J151" s="830">
        <v>40</v>
      </c>
      <c r="K151" s="843">
        <v>2076.8600780309275</v>
      </c>
      <c r="L151" s="843">
        <v>8.3230537267908176</v>
      </c>
      <c r="M151" s="844">
        <v>1</v>
      </c>
      <c r="N151" s="844">
        <v>0.99</v>
      </c>
      <c r="O151" s="845">
        <v>40.779236024371826</v>
      </c>
      <c r="P151" s="844">
        <v>0.03</v>
      </c>
      <c r="Q151" s="845">
        <v>27.130040121265498</v>
      </c>
      <c r="R151" s="829">
        <v>9668.4149999999991</v>
      </c>
      <c r="S151" s="836">
        <v>0.35115174229668622</v>
      </c>
      <c r="T151" s="836">
        <v>2.7539999999999999E-2</v>
      </c>
      <c r="U151" s="846">
        <v>3.9E-2</v>
      </c>
      <c r="V151" s="847">
        <v>28.4</v>
      </c>
      <c r="W151" s="848">
        <v>1.9620000000000002E-3</v>
      </c>
      <c r="X151" s="848">
        <v>9.4619999999999999E-3</v>
      </c>
      <c r="Y151" s="849">
        <v>1.9620000000000002E-3</v>
      </c>
      <c r="Z151" s="850">
        <v>1.9620000000000002E-3</v>
      </c>
      <c r="AD151" s="952" t="s">
        <v>67</v>
      </c>
      <c r="AE151" s="947">
        <v>4225</v>
      </c>
      <c r="AF151" s="923">
        <v>2076.8600780309275</v>
      </c>
      <c r="AG151" s="923">
        <v>27.130040121265498</v>
      </c>
      <c r="AH151" s="948">
        <v>7.4539999999999995E-2</v>
      </c>
      <c r="AI151" s="937">
        <v>156.83142340706448</v>
      </c>
      <c r="AJ151" s="937">
        <v>40.779236024371826</v>
      </c>
      <c r="AK151" s="792">
        <v>2.6162731357831728E-2</v>
      </c>
      <c r="AL151" s="923">
        <v>1.066896197083254</v>
      </c>
      <c r="AM151" s="923">
        <v>14.72428058229</v>
      </c>
      <c r="AN151" s="937">
        <v>56.570412803745079</v>
      </c>
      <c r="AO151" s="937">
        <v>213.40183621080956</v>
      </c>
      <c r="AP151" s="792">
        <v>0.33</v>
      </c>
      <c r="AQ151" s="937">
        <v>73.821030929434613</v>
      </c>
      <c r="AR151" s="886">
        <v>0</v>
      </c>
      <c r="AS151" s="923">
        <v>5.716678296246049</v>
      </c>
      <c r="AT151" s="923">
        <v>55.27121818959975</v>
      </c>
      <c r="AU151" s="949">
        <v>8.3230537267908176</v>
      </c>
      <c r="AV151" s="944">
        <v>0.14389502246807465</v>
      </c>
      <c r="AW151" s="923">
        <v>1.197646003019557</v>
      </c>
      <c r="AX151" s="23">
        <v>0</v>
      </c>
      <c r="AY151" s="937">
        <v>138.61294884884475</v>
      </c>
      <c r="AZ151" s="923" t="s">
        <v>63</v>
      </c>
      <c r="BA151" s="950">
        <v>138.61294884884475</v>
      </c>
      <c r="BB151" s="951">
        <v>213.40183621080956</v>
      </c>
      <c r="BL151" s="887"/>
      <c r="BN151" s="945"/>
    </row>
    <row r="152" spans="3:66">
      <c r="C152" s="841" t="s">
        <v>238</v>
      </c>
      <c r="D152" s="842" t="s">
        <v>68</v>
      </c>
      <c r="E152" s="842">
        <v>6130</v>
      </c>
      <c r="F152" s="830">
        <v>191.75899999999999</v>
      </c>
      <c r="G152" s="830">
        <v>2025</v>
      </c>
      <c r="H152" s="830">
        <v>5</v>
      </c>
      <c r="I152" s="830">
        <v>2030</v>
      </c>
      <c r="J152" s="830">
        <v>40</v>
      </c>
      <c r="K152" s="843">
        <v>2076.8600780309275</v>
      </c>
      <c r="L152" s="843">
        <v>8.3230537267908176</v>
      </c>
      <c r="M152" s="844">
        <v>1</v>
      </c>
      <c r="N152" s="844">
        <v>0.99</v>
      </c>
      <c r="O152" s="845">
        <v>40.779236024371826</v>
      </c>
      <c r="P152" s="844">
        <v>0.03</v>
      </c>
      <c r="Q152" s="845">
        <v>27.130040121265498</v>
      </c>
      <c r="R152" s="829">
        <v>9600.3960000000006</v>
      </c>
      <c r="S152" s="836">
        <v>0.35115174229668622</v>
      </c>
      <c r="T152" s="836">
        <v>2.7539999999999999E-2</v>
      </c>
      <c r="U152" s="846">
        <v>3.9E-2</v>
      </c>
      <c r="V152" s="847">
        <v>28.4</v>
      </c>
      <c r="W152" s="848">
        <v>1.9620000000000002E-3</v>
      </c>
      <c r="X152" s="848">
        <v>9.4619999999999999E-3</v>
      </c>
      <c r="Y152" s="849">
        <v>1.9620000000000002E-3</v>
      </c>
      <c r="Z152" s="850">
        <v>1.9620000000000002E-3</v>
      </c>
      <c r="AD152" s="952" t="s">
        <v>68</v>
      </c>
      <c r="AE152" s="947">
        <v>6130</v>
      </c>
      <c r="AF152" s="923">
        <v>2076.8600780309275</v>
      </c>
      <c r="AG152" s="923">
        <v>27.130040121265498</v>
      </c>
      <c r="AH152" s="948">
        <v>7.4539999999999995E-2</v>
      </c>
      <c r="AI152" s="937">
        <v>156.83142340706448</v>
      </c>
      <c r="AJ152" s="937">
        <v>40.779236024371826</v>
      </c>
      <c r="AK152" s="792">
        <v>2.6162731357831728E-2</v>
      </c>
      <c r="AL152" s="923">
        <v>1.066896197083254</v>
      </c>
      <c r="AM152" s="923">
        <v>25.7991364904832</v>
      </c>
      <c r="AN152" s="937">
        <v>67.645268711938286</v>
      </c>
      <c r="AO152" s="937">
        <v>224.47669211900276</v>
      </c>
      <c r="AP152" s="792">
        <v>0.33</v>
      </c>
      <c r="AQ152" s="937">
        <v>77.652100497787018</v>
      </c>
      <c r="AR152" s="886">
        <v>0</v>
      </c>
      <c r="AS152" s="923">
        <v>4.944831658985902</v>
      </c>
      <c r="AT152" s="923">
        <v>47.472342079601617</v>
      </c>
      <c r="AU152" s="949">
        <v>8.3230537267908176</v>
      </c>
      <c r="AV152" s="944">
        <v>0.14389502246807465</v>
      </c>
      <c r="AW152" s="923">
        <v>1.197646003019557</v>
      </c>
      <c r="AX152" s="23">
        <v>0</v>
      </c>
      <c r="AY152" s="937">
        <v>134.64514230719902</v>
      </c>
      <c r="AZ152" s="923" t="s">
        <v>63</v>
      </c>
      <c r="BA152" s="950">
        <v>134.64514230719902</v>
      </c>
      <c r="BB152" s="951">
        <v>224.47669211900276</v>
      </c>
      <c r="BL152" s="887"/>
      <c r="BN152" s="945"/>
    </row>
    <row r="153" spans="3:66">
      <c r="C153" s="826" t="s">
        <v>208</v>
      </c>
      <c r="D153" s="827" t="s">
        <v>103</v>
      </c>
      <c r="E153" s="827">
        <v>0</v>
      </c>
      <c r="F153" s="852">
        <v>649</v>
      </c>
      <c r="G153" s="853">
        <v>2025</v>
      </c>
      <c r="H153" s="854">
        <v>5</v>
      </c>
      <c r="I153" s="855">
        <v>2030</v>
      </c>
      <c r="J153" s="853">
        <v>40</v>
      </c>
      <c r="K153" s="856">
        <v>2549.9144987594104</v>
      </c>
      <c r="L153" s="856">
        <v>3.274665726790817</v>
      </c>
      <c r="M153" s="857">
        <v>0</v>
      </c>
      <c r="N153" s="857">
        <v>1</v>
      </c>
      <c r="O153" s="858">
        <v>55.298936024371827</v>
      </c>
      <c r="P153" s="857">
        <v>0</v>
      </c>
      <c r="Q153" s="858">
        <v>27.081952747147497</v>
      </c>
      <c r="R153" s="852">
        <v>6040</v>
      </c>
      <c r="S153" s="859">
        <v>0.5649240860756457</v>
      </c>
      <c r="T153" s="859">
        <v>2.5500000000000002E-2</v>
      </c>
      <c r="U153" s="860">
        <v>3.7999999999999999E-2</v>
      </c>
      <c r="V153" s="861">
        <v>210</v>
      </c>
      <c r="W153" s="862">
        <v>1.9620000000000002E-3</v>
      </c>
      <c r="X153" s="862">
        <v>9.4619999999999999E-3</v>
      </c>
      <c r="Y153" s="863">
        <v>1.9620000000000002E-3</v>
      </c>
      <c r="Z153" s="696">
        <v>1.9620000000000002E-3</v>
      </c>
      <c r="AD153" s="946" t="s">
        <v>103</v>
      </c>
      <c r="AE153" s="947">
        <v>0</v>
      </c>
      <c r="AF153" s="923">
        <v>2549.9144987594104</v>
      </c>
      <c r="AG153" s="923">
        <v>27.081952747147497</v>
      </c>
      <c r="AH153" s="948">
        <v>7.4429999999999996E-2</v>
      </c>
      <c r="AI153" s="937">
        <v>191.80584588563312</v>
      </c>
      <c r="AJ153" s="937">
        <v>55.298936024371827</v>
      </c>
      <c r="AK153" s="792">
        <v>2.6162731357831728E-2</v>
      </c>
      <c r="AL153" s="923">
        <v>1.4467712075795633</v>
      </c>
      <c r="AM153" s="923">
        <v>0</v>
      </c>
      <c r="AN153" s="937">
        <v>56.745707231951393</v>
      </c>
      <c r="AO153" s="937">
        <v>248.55155311758452</v>
      </c>
      <c r="AP153" s="792">
        <v>0.78</v>
      </c>
      <c r="AQ153" s="937">
        <v>36.376237138154856</v>
      </c>
      <c r="AR153" s="886">
        <v>0</v>
      </c>
      <c r="AS153" s="923">
        <v>5.6147516544049472</v>
      </c>
      <c r="AT153" s="923">
        <v>33.913099992605886</v>
      </c>
      <c r="AU153" s="949">
        <v>3.274665726790817</v>
      </c>
      <c r="AV153" s="944">
        <v>0.14389502246807465</v>
      </c>
      <c r="AW153" s="923">
        <v>0.47120809833199861</v>
      </c>
      <c r="AX153" s="23">
        <v>0</v>
      </c>
      <c r="AY153" s="937">
        <v>74.035210955883556</v>
      </c>
      <c r="AZ153" s="923" t="s">
        <v>63</v>
      </c>
      <c r="BA153" s="950">
        <v>74.035210955883556</v>
      </c>
      <c r="BB153" s="951">
        <v>248.55155311758452</v>
      </c>
      <c r="BL153" s="887"/>
      <c r="BN153" s="945"/>
    </row>
    <row r="154" spans="3:66">
      <c r="C154" s="841" t="s">
        <v>234</v>
      </c>
      <c r="D154" s="842" t="s">
        <v>64</v>
      </c>
      <c r="E154" s="842">
        <v>19</v>
      </c>
      <c r="F154" s="830">
        <v>655.49</v>
      </c>
      <c r="G154" s="830">
        <v>2025</v>
      </c>
      <c r="H154" s="830">
        <v>5</v>
      </c>
      <c r="I154" s="830">
        <v>2030</v>
      </c>
      <c r="J154" s="830">
        <v>40</v>
      </c>
      <c r="K154" s="843">
        <v>2804.9059486353517</v>
      </c>
      <c r="L154" s="843">
        <v>3.274665726790817</v>
      </c>
      <c r="M154" s="844">
        <v>0</v>
      </c>
      <c r="N154" s="844">
        <v>1</v>
      </c>
      <c r="O154" s="845">
        <v>55.298936024371827</v>
      </c>
      <c r="P154" s="844">
        <v>0</v>
      </c>
      <c r="Q154" s="845">
        <v>27.081952747147497</v>
      </c>
      <c r="R154" s="829">
        <v>6027.92</v>
      </c>
      <c r="S154" s="836">
        <v>0.5649240860756457</v>
      </c>
      <c r="T154" s="836">
        <v>2.5500000000000002E-2</v>
      </c>
      <c r="U154" s="846">
        <v>3.7999999999999999E-2</v>
      </c>
      <c r="V154" s="847">
        <v>210</v>
      </c>
      <c r="W154" s="848">
        <v>1.9620000000000002E-3</v>
      </c>
      <c r="X154" s="848">
        <v>9.4619999999999999E-3</v>
      </c>
      <c r="Y154" s="849">
        <v>1.9620000000000002E-3</v>
      </c>
      <c r="Z154" s="850">
        <v>1.9620000000000002E-3</v>
      </c>
      <c r="AD154" s="952" t="s">
        <v>64</v>
      </c>
      <c r="AE154" s="947">
        <v>19</v>
      </c>
      <c r="AF154" s="923">
        <v>2804.9059486353517</v>
      </c>
      <c r="AG154" s="923">
        <v>27.081952747147497</v>
      </c>
      <c r="AH154" s="948">
        <v>7.4429999999999996E-2</v>
      </c>
      <c r="AI154" s="937">
        <v>210.78485949989943</v>
      </c>
      <c r="AJ154" s="937">
        <v>55.298936024371827</v>
      </c>
      <c r="AK154" s="792">
        <v>2.6162731357831728E-2</v>
      </c>
      <c r="AL154" s="923">
        <v>1.4467712075795633</v>
      </c>
      <c r="AM154" s="923">
        <v>0</v>
      </c>
      <c r="AN154" s="937">
        <v>56.745707231951393</v>
      </c>
      <c r="AO154" s="937">
        <v>267.5305667318508</v>
      </c>
      <c r="AP154" s="792">
        <v>0.78</v>
      </c>
      <c r="AQ154" s="937">
        <v>39.153870555533715</v>
      </c>
      <c r="AR154" s="886">
        <v>0</v>
      </c>
      <c r="AS154" s="923">
        <v>5.6947139982809709</v>
      </c>
      <c r="AT154" s="923">
        <v>34.327280404517829</v>
      </c>
      <c r="AU154" s="949">
        <v>3.274665726790817</v>
      </c>
      <c r="AV154" s="944">
        <v>0.14389502246807465</v>
      </c>
      <c r="AW154" s="923">
        <v>0.47120809833199861</v>
      </c>
      <c r="AX154" s="23">
        <v>0</v>
      </c>
      <c r="AY154" s="937">
        <v>77.227024785174351</v>
      </c>
      <c r="AZ154" s="923" t="s">
        <v>63</v>
      </c>
      <c r="BA154" s="950">
        <v>77.227024785174351</v>
      </c>
      <c r="BB154" s="951">
        <v>267.5305667318508</v>
      </c>
      <c r="BL154" s="887"/>
      <c r="BN154" s="945"/>
    </row>
    <row r="155" spans="3:66">
      <c r="C155" s="841" t="s">
        <v>235</v>
      </c>
      <c r="D155" s="842" t="s">
        <v>65</v>
      </c>
      <c r="E155" s="842">
        <v>497</v>
      </c>
      <c r="F155" s="830">
        <v>630.82799999999997</v>
      </c>
      <c r="G155" s="830">
        <v>2025</v>
      </c>
      <c r="H155" s="830">
        <v>5</v>
      </c>
      <c r="I155" s="830">
        <v>2030</v>
      </c>
      <c r="J155" s="830">
        <v>40</v>
      </c>
      <c r="K155" s="843">
        <v>3034.3982535236983</v>
      </c>
      <c r="L155" s="843">
        <v>3.274665726790817</v>
      </c>
      <c r="M155" s="844">
        <v>0</v>
      </c>
      <c r="N155" s="844">
        <v>1</v>
      </c>
      <c r="O155" s="845">
        <v>55.298936024371827</v>
      </c>
      <c r="P155" s="844">
        <v>0</v>
      </c>
      <c r="Q155" s="845">
        <v>27.081952747147497</v>
      </c>
      <c r="R155" s="829">
        <v>6058.119999999999</v>
      </c>
      <c r="S155" s="836">
        <v>0.5649240860756457</v>
      </c>
      <c r="T155" s="836">
        <v>2.5500000000000002E-2</v>
      </c>
      <c r="U155" s="846">
        <v>3.7999999999999999E-2</v>
      </c>
      <c r="V155" s="847">
        <v>210</v>
      </c>
      <c r="W155" s="848">
        <v>1.9620000000000002E-3</v>
      </c>
      <c r="X155" s="848">
        <v>9.4619999999999999E-3</v>
      </c>
      <c r="Y155" s="849">
        <v>1.9620000000000002E-3</v>
      </c>
      <c r="Z155" s="850">
        <v>1.9620000000000002E-3</v>
      </c>
      <c r="AD155" s="952" t="s">
        <v>65</v>
      </c>
      <c r="AE155" s="947">
        <v>497</v>
      </c>
      <c r="AF155" s="923">
        <v>3034.3982535236983</v>
      </c>
      <c r="AG155" s="923">
        <v>27.081952747147497</v>
      </c>
      <c r="AH155" s="948">
        <v>7.4429999999999996E-2</v>
      </c>
      <c r="AI155" s="937">
        <v>227.86597175273906</v>
      </c>
      <c r="AJ155" s="937">
        <v>55.298936024371827</v>
      </c>
      <c r="AK155" s="792">
        <v>2.6162731357831728E-2</v>
      </c>
      <c r="AL155" s="923">
        <v>1.4467712075795633</v>
      </c>
      <c r="AM155" s="923">
        <v>0</v>
      </c>
      <c r="AN155" s="937">
        <v>56.745707231951393</v>
      </c>
      <c r="AO155" s="937">
        <v>284.61167898469046</v>
      </c>
      <c r="AP155" s="792">
        <v>0.78</v>
      </c>
      <c r="AQ155" s="937">
        <v>41.653740631174692</v>
      </c>
      <c r="AR155" s="886">
        <v>0</v>
      </c>
      <c r="AS155" s="923">
        <v>6.7601746648887975</v>
      </c>
      <c r="AT155" s="923">
        <v>40.953949340856113</v>
      </c>
      <c r="AU155" s="949">
        <v>3.274665726790817</v>
      </c>
      <c r="AV155" s="944">
        <v>0.14389502246807465</v>
      </c>
      <c r="AW155" s="923">
        <v>0.47120809833199861</v>
      </c>
      <c r="AX155" s="23">
        <v>0</v>
      </c>
      <c r="AY155" s="937">
        <v>86.353563797153626</v>
      </c>
      <c r="AZ155" s="923" t="s">
        <v>63</v>
      </c>
      <c r="BA155" s="950">
        <v>86.353563797153626</v>
      </c>
      <c r="BB155" s="951">
        <v>284.61167898469046</v>
      </c>
      <c r="BL155" s="887"/>
      <c r="BN155" s="945"/>
    </row>
    <row r="156" spans="3:66">
      <c r="C156" s="841" t="s">
        <v>236</v>
      </c>
      <c r="D156" s="842" t="s">
        <v>56</v>
      </c>
      <c r="E156" s="842">
        <v>2353</v>
      </c>
      <c r="F156" s="830">
        <v>611.35799999999995</v>
      </c>
      <c r="G156" s="830">
        <v>2025</v>
      </c>
      <c r="H156" s="830">
        <v>5</v>
      </c>
      <c r="I156" s="830">
        <v>2030</v>
      </c>
      <c r="J156" s="830">
        <v>40</v>
      </c>
      <c r="K156" s="843">
        <v>2651.911078709787</v>
      </c>
      <c r="L156" s="843">
        <v>3.274665726790817</v>
      </c>
      <c r="M156" s="844">
        <v>0</v>
      </c>
      <c r="N156" s="844">
        <v>1</v>
      </c>
      <c r="O156" s="845">
        <v>55.298936024371827</v>
      </c>
      <c r="P156" s="844">
        <v>0</v>
      </c>
      <c r="Q156" s="845">
        <v>27.081952747147497</v>
      </c>
      <c r="R156" s="829">
        <v>6033.96</v>
      </c>
      <c r="S156" s="836">
        <v>0.5649240860756457</v>
      </c>
      <c r="T156" s="836">
        <v>2.5500000000000002E-2</v>
      </c>
      <c r="U156" s="846">
        <v>3.7999999999999999E-2</v>
      </c>
      <c r="V156" s="847">
        <v>210</v>
      </c>
      <c r="W156" s="848">
        <v>1.9620000000000002E-3</v>
      </c>
      <c r="X156" s="848">
        <v>9.4619999999999999E-3</v>
      </c>
      <c r="Y156" s="849">
        <v>1.9620000000000002E-3</v>
      </c>
      <c r="Z156" s="850">
        <v>1.9620000000000002E-3</v>
      </c>
      <c r="AD156" s="952" t="s">
        <v>56</v>
      </c>
      <c r="AE156" s="947">
        <v>2353</v>
      </c>
      <c r="AF156" s="923">
        <v>2651.911078709787</v>
      </c>
      <c r="AG156" s="923">
        <v>27.081952747147497</v>
      </c>
      <c r="AH156" s="948">
        <v>7.4429999999999996E-2</v>
      </c>
      <c r="AI156" s="937">
        <v>199.39745133133962</v>
      </c>
      <c r="AJ156" s="937">
        <v>55.298936024371827</v>
      </c>
      <c r="AK156" s="792">
        <v>2.6162731357831728E-2</v>
      </c>
      <c r="AL156" s="923">
        <v>1.4467712075795633</v>
      </c>
      <c r="AM156" s="923">
        <v>0</v>
      </c>
      <c r="AN156" s="937">
        <v>56.745707231951393</v>
      </c>
      <c r="AO156" s="937">
        <v>256.14315856329102</v>
      </c>
      <c r="AP156" s="792">
        <v>0.78</v>
      </c>
      <c r="AQ156" s="937">
        <v>37.487290505106401</v>
      </c>
      <c r="AR156" s="886">
        <v>0</v>
      </c>
      <c r="AS156" s="923">
        <v>5.10157128434897</v>
      </c>
      <c r="AT156" s="923">
        <v>30.782677066910306</v>
      </c>
      <c r="AU156" s="949">
        <v>3.274665726790817</v>
      </c>
      <c r="AV156" s="944">
        <v>0.14389502246807465</v>
      </c>
      <c r="AW156" s="923">
        <v>0.47120809833199861</v>
      </c>
      <c r="AX156" s="23">
        <v>0</v>
      </c>
      <c r="AY156" s="937">
        <v>72.015841397139525</v>
      </c>
      <c r="AZ156" s="923" t="s">
        <v>63</v>
      </c>
      <c r="BA156" s="950">
        <v>72.015841397139525</v>
      </c>
      <c r="BB156" s="951">
        <v>256.14315856329102</v>
      </c>
      <c r="BL156" s="887"/>
      <c r="BN156" s="945"/>
    </row>
    <row r="157" spans="3:66">
      <c r="C157" s="841" t="s">
        <v>237</v>
      </c>
      <c r="D157" s="842" t="s">
        <v>66</v>
      </c>
      <c r="E157" s="842">
        <v>2814</v>
      </c>
      <c r="F157" s="830">
        <v>593.18600000000004</v>
      </c>
      <c r="G157" s="830">
        <v>2025</v>
      </c>
      <c r="H157" s="830">
        <v>5</v>
      </c>
      <c r="I157" s="830">
        <v>2030</v>
      </c>
      <c r="J157" s="830">
        <v>40</v>
      </c>
      <c r="K157" s="843">
        <v>2575.4136437470047</v>
      </c>
      <c r="L157" s="843">
        <v>3.274665726790817</v>
      </c>
      <c r="M157" s="844">
        <v>0</v>
      </c>
      <c r="N157" s="844">
        <v>1</v>
      </c>
      <c r="O157" s="845">
        <v>55.298936024371827</v>
      </c>
      <c r="P157" s="844">
        <v>0</v>
      </c>
      <c r="Q157" s="845">
        <v>27.081952747147497</v>
      </c>
      <c r="R157" s="829">
        <v>6058.119999999999</v>
      </c>
      <c r="S157" s="836">
        <v>0.5649240860756457</v>
      </c>
      <c r="T157" s="836">
        <v>2.5500000000000002E-2</v>
      </c>
      <c r="U157" s="846">
        <v>3.7999999999999999E-2</v>
      </c>
      <c r="V157" s="847">
        <v>210</v>
      </c>
      <c r="W157" s="848">
        <v>1.9620000000000002E-3</v>
      </c>
      <c r="X157" s="848">
        <v>9.4619999999999999E-3</v>
      </c>
      <c r="Y157" s="849">
        <v>1.9620000000000002E-3</v>
      </c>
      <c r="Z157" s="850">
        <v>1.9620000000000002E-3</v>
      </c>
      <c r="AD157" s="952" t="s">
        <v>66</v>
      </c>
      <c r="AE157" s="947">
        <v>2814</v>
      </c>
      <c r="AF157" s="923">
        <v>2575.4136437470047</v>
      </c>
      <c r="AG157" s="923">
        <v>27.081952747147497</v>
      </c>
      <c r="AH157" s="948">
        <v>7.4429999999999996E-2</v>
      </c>
      <c r="AI157" s="937">
        <v>193.70374724705974</v>
      </c>
      <c r="AJ157" s="937">
        <v>55.298936024371827</v>
      </c>
      <c r="AK157" s="792">
        <v>2.6162731357831728E-2</v>
      </c>
      <c r="AL157" s="923">
        <v>1.4467712075795633</v>
      </c>
      <c r="AM157" s="923">
        <v>60.337595725055991</v>
      </c>
      <c r="AN157" s="937">
        <v>117.08330295700739</v>
      </c>
      <c r="AO157" s="937">
        <v>310.7870502040671</v>
      </c>
      <c r="AP157" s="792">
        <v>0.78</v>
      </c>
      <c r="AQ157" s="937">
        <v>45.484581753317393</v>
      </c>
      <c r="AR157" s="886">
        <v>0</v>
      </c>
      <c r="AS157" s="923">
        <v>5.7200873382155413</v>
      </c>
      <c r="AT157" s="923">
        <v>34.65297550539033</v>
      </c>
      <c r="AU157" s="949">
        <v>3.274665726790817</v>
      </c>
      <c r="AV157" s="944">
        <v>0.14389502246807465</v>
      </c>
      <c r="AW157" s="923">
        <v>0.47120809833199861</v>
      </c>
      <c r="AX157" s="23">
        <v>0</v>
      </c>
      <c r="AY157" s="937">
        <v>83.88343108383053</v>
      </c>
      <c r="AZ157" s="923" t="s">
        <v>63</v>
      </c>
      <c r="BA157" s="950">
        <v>83.88343108383053</v>
      </c>
      <c r="BB157" s="951">
        <v>310.7870502040671</v>
      </c>
      <c r="BL157" s="887"/>
      <c r="BN157" s="945"/>
    </row>
    <row r="158" spans="3:66">
      <c r="C158" s="841" t="s">
        <v>61</v>
      </c>
      <c r="D158" s="842" t="s">
        <v>67</v>
      </c>
      <c r="E158" s="842">
        <v>4225</v>
      </c>
      <c r="F158" s="830">
        <v>560.08699999999999</v>
      </c>
      <c r="G158" s="830">
        <v>2025</v>
      </c>
      <c r="H158" s="830">
        <v>5</v>
      </c>
      <c r="I158" s="830">
        <v>2030</v>
      </c>
      <c r="J158" s="830">
        <v>40</v>
      </c>
      <c r="K158" s="843">
        <v>2524.4153537718162</v>
      </c>
      <c r="L158" s="843">
        <v>3.274665726790817</v>
      </c>
      <c r="M158" s="844">
        <v>0</v>
      </c>
      <c r="N158" s="844">
        <v>1</v>
      </c>
      <c r="O158" s="845">
        <v>55.298936024371827</v>
      </c>
      <c r="P158" s="844">
        <v>0</v>
      </c>
      <c r="Q158" s="845">
        <v>27.081952747147497</v>
      </c>
      <c r="R158" s="829">
        <v>6076.24</v>
      </c>
      <c r="S158" s="836">
        <v>0.5649240860756457</v>
      </c>
      <c r="T158" s="836">
        <v>2.5500000000000002E-2</v>
      </c>
      <c r="U158" s="846">
        <v>3.7999999999999999E-2</v>
      </c>
      <c r="V158" s="847">
        <v>210</v>
      </c>
      <c r="W158" s="848">
        <v>1.9620000000000002E-3</v>
      </c>
      <c r="X158" s="848">
        <v>9.4619999999999999E-3</v>
      </c>
      <c r="Y158" s="849">
        <v>1.9620000000000002E-3</v>
      </c>
      <c r="Z158" s="850">
        <v>1.9620000000000002E-3</v>
      </c>
      <c r="AD158" s="952" t="s">
        <v>67</v>
      </c>
      <c r="AE158" s="947">
        <v>4225</v>
      </c>
      <c r="AF158" s="923">
        <v>2524.4153537718162</v>
      </c>
      <c r="AG158" s="923">
        <v>27.081952747147497</v>
      </c>
      <c r="AH158" s="948">
        <v>7.4429999999999996E-2</v>
      </c>
      <c r="AI158" s="937">
        <v>189.90794452420647</v>
      </c>
      <c r="AJ158" s="937">
        <v>55.298936024371827</v>
      </c>
      <c r="AK158" s="792">
        <v>2.6162731357831728E-2</v>
      </c>
      <c r="AL158" s="923">
        <v>1.4467712075795633</v>
      </c>
      <c r="AM158" s="923">
        <v>9.2536638782400011</v>
      </c>
      <c r="AN158" s="937">
        <v>65.99937111019139</v>
      </c>
      <c r="AO158" s="937">
        <v>255.90731563439786</v>
      </c>
      <c r="AP158" s="792">
        <v>0.78</v>
      </c>
      <c r="AQ158" s="937">
        <v>37.452774211801582</v>
      </c>
      <c r="AR158" s="886">
        <v>0</v>
      </c>
      <c r="AS158" s="923">
        <v>5.716678296246049</v>
      </c>
      <c r="AT158" s="923">
        <v>34.735909330782093</v>
      </c>
      <c r="AU158" s="949">
        <v>3.274665726790817</v>
      </c>
      <c r="AV158" s="944">
        <v>0.14389502246807465</v>
      </c>
      <c r="AW158" s="923">
        <v>0.47120809833199861</v>
      </c>
      <c r="AX158" s="23">
        <v>0</v>
      </c>
      <c r="AY158" s="937">
        <v>75.934557367706489</v>
      </c>
      <c r="AZ158" s="923" t="s">
        <v>63</v>
      </c>
      <c r="BA158" s="950">
        <v>75.934557367706489</v>
      </c>
      <c r="BB158" s="951">
        <v>255.90731563439786</v>
      </c>
      <c r="BL158" s="887"/>
      <c r="BN158" s="945"/>
    </row>
    <row r="159" spans="3:66">
      <c r="C159" s="841" t="s">
        <v>238</v>
      </c>
      <c r="D159" s="842" t="s">
        <v>68</v>
      </c>
      <c r="E159" s="842">
        <v>6130</v>
      </c>
      <c r="F159" s="830">
        <v>525.04100000000005</v>
      </c>
      <c r="G159" s="830">
        <v>2025</v>
      </c>
      <c r="H159" s="830">
        <v>5</v>
      </c>
      <c r="I159" s="830">
        <v>2030</v>
      </c>
      <c r="J159" s="830">
        <v>40</v>
      </c>
      <c r="K159" s="843">
        <v>2524.4153537718162</v>
      </c>
      <c r="L159" s="843">
        <v>3.274665726790817</v>
      </c>
      <c r="M159" s="844">
        <v>0</v>
      </c>
      <c r="N159" s="844">
        <v>1</v>
      </c>
      <c r="O159" s="845">
        <v>55.298936024371827</v>
      </c>
      <c r="P159" s="844">
        <v>0</v>
      </c>
      <c r="Q159" s="845">
        <v>27.081952747147497</v>
      </c>
      <c r="R159" s="829">
        <v>6076.24</v>
      </c>
      <c r="S159" s="836">
        <v>0.5649240860756457</v>
      </c>
      <c r="T159" s="836">
        <v>2.5500000000000002E-2</v>
      </c>
      <c r="U159" s="846">
        <v>3.7999999999999999E-2</v>
      </c>
      <c r="V159" s="847">
        <v>210</v>
      </c>
      <c r="W159" s="848">
        <v>1.9620000000000002E-3</v>
      </c>
      <c r="X159" s="848">
        <v>9.4619999999999999E-3</v>
      </c>
      <c r="Y159" s="849">
        <v>1.9620000000000002E-3</v>
      </c>
      <c r="Z159" s="850">
        <v>1.9620000000000002E-3</v>
      </c>
      <c r="AD159" s="952" t="s">
        <v>68</v>
      </c>
      <c r="AE159" s="947">
        <v>6130</v>
      </c>
      <c r="AF159" s="923">
        <v>2524.4153537718162</v>
      </c>
      <c r="AG159" s="923">
        <v>27.081952747147497</v>
      </c>
      <c r="AH159" s="948">
        <v>7.4429999999999996E-2</v>
      </c>
      <c r="AI159" s="937">
        <v>189.90794452420647</v>
      </c>
      <c r="AJ159" s="937">
        <v>55.298936024371827</v>
      </c>
      <c r="AK159" s="792">
        <v>2.6162731357831728E-2</v>
      </c>
      <c r="AL159" s="923">
        <v>1.4467712075795633</v>
      </c>
      <c r="AM159" s="923">
        <v>16.328674891008003</v>
      </c>
      <c r="AN159" s="937">
        <v>73.074382122959392</v>
      </c>
      <c r="AO159" s="937">
        <v>262.98232664716585</v>
      </c>
      <c r="AP159" s="792">
        <v>0.78</v>
      </c>
      <c r="AQ159" s="937">
        <v>38.488222492560276</v>
      </c>
      <c r="AR159" s="886">
        <v>0</v>
      </c>
      <c r="AS159" s="923">
        <v>4.944831658985902</v>
      </c>
      <c r="AT159" s="923">
        <v>30.045983919596498</v>
      </c>
      <c r="AU159" s="949">
        <v>3.274665726790817</v>
      </c>
      <c r="AV159" s="944">
        <v>0.14389502246807465</v>
      </c>
      <c r="AW159" s="923">
        <v>0.47120809833199861</v>
      </c>
      <c r="AX159" s="23">
        <v>0</v>
      </c>
      <c r="AY159" s="937">
        <v>72.280080237279591</v>
      </c>
      <c r="AZ159" s="923" t="s">
        <v>63</v>
      </c>
      <c r="BA159" s="950">
        <v>72.280080237279591</v>
      </c>
      <c r="BB159" s="951">
        <v>262.98232664716585</v>
      </c>
      <c r="BL159" s="887"/>
      <c r="BN159" s="945"/>
    </row>
    <row r="160" spans="3:66">
      <c r="C160" s="826" t="s">
        <v>208</v>
      </c>
      <c r="D160" s="827" t="s">
        <v>104</v>
      </c>
      <c r="E160" s="827">
        <v>0</v>
      </c>
      <c r="F160" s="852">
        <v>1227</v>
      </c>
      <c r="G160" s="853">
        <v>2025</v>
      </c>
      <c r="H160" s="854">
        <v>5</v>
      </c>
      <c r="I160" s="855">
        <v>2030</v>
      </c>
      <c r="J160" s="853">
        <v>40</v>
      </c>
      <c r="K160" s="856">
        <v>2264.1755394187176</v>
      </c>
      <c r="L160" s="856">
        <v>2.8502437267908172</v>
      </c>
      <c r="M160" s="857">
        <v>0</v>
      </c>
      <c r="N160" s="857">
        <v>1</v>
      </c>
      <c r="O160" s="858">
        <v>48.039086024371827</v>
      </c>
      <c r="P160" s="857">
        <v>0</v>
      </c>
      <c r="Q160" s="858">
        <v>26.885996697616648</v>
      </c>
      <c r="R160" s="852">
        <v>6122</v>
      </c>
      <c r="S160" s="859">
        <v>0.55735731458622995</v>
      </c>
      <c r="T160" s="859">
        <v>2.5500000000000002E-2</v>
      </c>
      <c r="U160" s="860">
        <v>3.7999999999999999E-2</v>
      </c>
      <c r="V160" s="861">
        <v>210</v>
      </c>
      <c r="W160" s="862">
        <v>1.9620000000000002E-3</v>
      </c>
      <c r="X160" s="862">
        <v>9.4619999999999999E-3</v>
      </c>
      <c r="Y160" s="863">
        <v>1.9620000000000002E-3</v>
      </c>
      <c r="Z160" s="696">
        <v>1.9620000000000002E-3</v>
      </c>
      <c r="AD160" s="946" t="s">
        <v>104</v>
      </c>
      <c r="AE160" s="947">
        <v>0</v>
      </c>
      <c r="AF160" s="923">
        <v>2264.1755394187176</v>
      </c>
      <c r="AG160" s="923">
        <v>26.885996697616648</v>
      </c>
      <c r="AH160" s="948">
        <v>7.4490000000000001E-2</v>
      </c>
      <c r="AI160" s="937">
        <v>170.66117382530572</v>
      </c>
      <c r="AJ160" s="937">
        <v>48.039086024371827</v>
      </c>
      <c r="AK160" s="792">
        <v>2.6162731357831728E-2</v>
      </c>
      <c r="AL160" s="923">
        <v>1.2568337023314087</v>
      </c>
      <c r="AM160" s="923">
        <v>0</v>
      </c>
      <c r="AN160" s="937">
        <v>49.295919726703232</v>
      </c>
      <c r="AO160" s="937">
        <v>219.95709355200896</v>
      </c>
      <c r="AP160" s="792">
        <v>0.78</v>
      </c>
      <c r="AQ160" s="937">
        <v>32.191355454866077</v>
      </c>
      <c r="AR160" s="886">
        <v>0</v>
      </c>
      <c r="AS160" s="923">
        <v>5.6147516544049472</v>
      </c>
      <c r="AT160" s="923">
        <v>34.373509628267094</v>
      </c>
      <c r="AU160" s="949">
        <v>2.8502437267908172</v>
      </c>
      <c r="AV160" s="944">
        <v>0.14389502246807465</v>
      </c>
      <c r="AW160" s="923">
        <v>0.41013588510605342</v>
      </c>
      <c r="AX160" s="23">
        <v>0</v>
      </c>
      <c r="AY160" s="937">
        <v>69.825244695030051</v>
      </c>
      <c r="AZ160" s="923" t="s">
        <v>63</v>
      </c>
      <c r="BA160" s="950">
        <v>69.825244695030051</v>
      </c>
      <c r="BB160" s="951">
        <v>219.95709355200896</v>
      </c>
      <c r="BL160" s="887"/>
      <c r="BN160" s="945"/>
    </row>
    <row r="161" spans="3:66">
      <c r="C161" s="841" t="s">
        <v>234</v>
      </c>
      <c r="D161" s="842" t="s">
        <v>64</v>
      </c>
      <c r="E161" s="842">
        <v>19</v>
      </c>
      <c r="F161" s="830">
        <v>1239.27</v>
      </c>
      <c r="G161" s="830">
        <v>2025</v>
      </c>
      <c r="H161" s="830">
        <v>5</v>
      </c>
      <c r="I161" s="830">
        <v>2030</v>
      </c>
      <c r="J161" s="830">
        <v>40</v>
      </c>
      <c r="K161" s="843">
        <v>2490.5930933605896</v>
      </c>
      <c r="L161" s="843">
        <v>2.8502437267908172</v>
      </c>
      <c r="M161" s="844">
        <v>0</v>
      </c>
      <c r="N161" s="844">
        <v>1</v>
      </c>
      <c r="O161" s="845">
        <v>48.039086024371827</v>
      </c>
      <c r="P161" s="844">
        <v>0</v>
      </c>
      <c r="Q161" s="845">
        <v>26.885996697616648</v>
      </c>
      <c r="R161" s="829">
        <v>6109.7560000000003</v>
      </c>
      <c r="S161" s="836">
        <v>0.55735731458622995</v>
      </c>
      <c r="T161" s="836">
        <v>2.5500000000000002E-2</v>
      </c>
      <c r="U161" s="846">
        <v>3.7999999999999999E-2</v>
      </c>
      <c r="V161" s="847">
        <v>210</v>
      </c>
      <c r="W161" s="848">
        <v>1.9620000000000002E-3</v>
      </c>
      <c r="X161" s="848">
        <v>9.4619999999999999E-3</v>
      </c>
      <c r="Y161" s="849">
        <v>1.9620000000000002E-3</v>
      </c>
      <c r="Z161" s="850">
        <v>1.9620000000000002E-3</v>
      </c>
      <c r="AD161" s="952" t="s">
        <v>64</v>
      </c>
      <c r="AE161" s="947">
        <v>19</v>
      </c>
      <c r="AF161" s="923">
        <v>2490.5930933605896</v>
      </c>
      <c r="AG161" s="923">
        <v>26.885996697616648</v>
      </c>
      <c r="AH161" s="948">
        <v>7.4490000000000001E-2</v>
      </c>
      <c r="AI161" s="937">
        <v>187.52701741843578</v>
      </c>
      <c r="AJ161" s="937">
        <v>48.039086024371827</v>
      </c>
      <c r="AK161" s="792">
        <v>2.6162731357831728E-2</v>
      </c>
      <c r="AL161" s="923">
        <v>1.2568337023314087</v>
      </c>
      <c r="AM161" s="923">
        <v>0</v>
      </c>
      <c r="AN161" s="937">
        <v>49.295919726703232</v>
      </c>
      <c r="AO161" s="937">
        <v>236.82293714513901</v>
      </c>
      <c r="AP161" s="792">
        <v>0.78</v>
      </c>
      <c r="AQ161" s="937">
        <v>34.659720340876213</v>
      </c>
      <c r="AR161" s="886">
        <v>0</v>
      </c>
      <c r="AS161" s="923">
        <v>5.6947139982809709</v>
      </c>
      <c r="AT161" s="923">
        <v>34.79331301928115</v>
      </c>
      <c r="AU161" s="949">
        <v>2.8502437267908172</v>
      </c>
      <c r="AV161" s="944">
        <v>0.14389502246807465</v>
      </c>
      <c r="AW161" s="923">
        <v>0.41013588510605342</v>
      </c>
      <c r="AX161" s="23">
        <v>0</v>
      </c>
      <c r="AY161" s="937">
        <v>72.713412972054243</v>
      </c>
      <c r="AZ161" s="923" t="s">
        <v>63</v>
      </c>
      <c r="BA161" s="950">
        <v>72.713412972054243</v>
      </c>
      <c r="BB161" s="951">
        <v>236.82293714513901</v>
      </c>
      <c r="BL161" s="887"/>
      <c r="BN161" s="945"/>
    </row>
    <row r="162" spans="3:66">
      <c r="C162" s="841" t="s">
        <v>235</v>
      </c>
      <c r="D162" s="842" t="s">
        <v>65</v>
      </c>
      <c r="E162" s="842">
        <v>497</v>
      </c>
      <c r="F162" s="830">
        <v>1192.644</v>
      </c>
      <c r="G162" s="830">
        <v>2025</v>
      </c>
      <c r="H162" s="830">
        <v>5</v>
      </c>
      <c r="I162" s="830">
        <v>2030</v>
      </c>
      <c r="J162" s="830">
        <v>40</v>
      </c>
      <c r="K162" s="843">
        <v>2694.3688919082738</v>
      </c>
      <c r="L162" s="843">
        <v>2.8502437267908172</v>
      </c>
      <c r="M162" s="844">
        <v>0</v>
      </c>
      <c r="N162" s="844">
        <v>1</v>
      </c>
      <c r="O162" s="845">
        <v>48.039086024371827</v>
      </c>
      <c r="P162" s="844">
        <v>0</v>
      </c>
      <c r="Q162" s="845">
        <v>26.885996697616648</v>
      </c>
      <c r="R162" s="829">
        <v>6140.3659999999991</v>
      </c>
      <c r="S162" s="836">
        <v>0.55735731458622995</v>
      </c>
      <c r="T162" s="836">
        <v>2.5500000000000002E-2</v>
      </c>
      <c r="U162" s="846">
        <v>3.7999999999999999E-2</v>
      </c>
      <c r="V162" s="847">
        <v>210</v>
      </c>
      <c r="W162" s="848">
        <v>1.9620000000000002E-3</v>
      </c>
      <c r="X162" s="848">
        <v>9.4619999999999999E-3</v>
      </c>
      <c r="Y162" s="849">
        <v>1.9620000000000002E-3</v>
      </c>
      <c r="Z162" s="850">
        <v>1.9620000000000002E-3</v>
      </c>
      <c r="AD162" s="952" t="s">
        <v>65</v>
      </c>
      <c r="AE162" s="947">
        <v>497</v>
      </c>
      <c r="AF162" s="923">
        <v>2694.3688919082738</v>
      </c>
      <c r="AG162" s="923">
        <v>26.885996697616648</v>
      </c>
      <c r="AH162" s="948">
        <v>7.4490000000000001E-2</v>
      </c>
      <c r="AI162" s="937">
        <v>202.70627665225277</v>
      </c>
      <c r="AJ162" s="937">
        <v>48.039086024371827</v>
      </c>
      <c r="AK162" s="792">
        <v>2.6162731357831728E-2</v>
      </c>
      <c r="AL162" s="923">
        <v>1.2568337023314087</v>
      </c>
      <c r="AM162" s="923">
        <v>0</v>
      </c>
      <c r="AN162" s="937">
        <v>49.295919726703232</v>
      </c>
      <c r="AO162" s="937">
        <v>252.002196378956</v>
      </c>
      <c r="AP162" s="792">
        <v>0.78</v>
      </c>
      <c r="AQ162" s="937">
        <v>36.881248738285329</v>
      </c>
      <c r="AR162" s="886">
        <v>0</v>
      </c>
      <c r="AS162" s="923">
        <v>6.7601746648887975</v>
      </c>
      <c r="AT162" s="923">
        <v>41.509946666344561</v>
      </c>
      <c r="AU162" s="949">
        <v>2.8502437267908172</v>
      </c>
      <c r="AV162" s="944">
        <v>0.14389502246807465</v>
      </c>
      <c r="AW162" s="923">
        <v>0.41013588510605342</v>
      </c>
      <c r="AX162" s="23">
        <v>0</v>
      </c>
      <c r="AY162" s="937">
        <v>81.651575016526763</v>
      </c>
      <c r="AZ162" s="923" t="s">
        <v>63</v>
      </c>
      <c r="BA162" s="950">
        <v>81.651575016526763</v>
      </c>
      <c r="BB162" s="951">
        <v>252.002196378956</v>
      </c>
      <c r="BL162" s="887"/>
      <c r="BN162" s="945"/>
    </row>
    <row r="163" spans="3:66">
      <c r="C163" s="841" t="s">
        <v>236</v>
      </c>
      <c r="D163" s="842" t="s">
        <v>56</v>
      </c>
      <c r="E163" s="842">
        <v>2353</v>
      </c>
      <c r="F163" s="830">
        <v>1155.8339999999998</v>
      </c>
      <c r="G163" s="830">
        <v>2025</v>
      </c>
      <c r="H163" s="830">
        <v>5</v>
      </c>
      <c r="I163" s="830">
        <v>2030</v>
      </c>
      <c r="J163" s="830">
        <v>40</v>
      </c>
      <c r="K163" s="843">
        <v>2354.7425609954662</v>
      </c>
      <c r="L163" s="843">
        <v>2.8502437267908172</v>
      </c>
      <c r="M163" s="844">
        <v>0</v>
      </c>
      <c r="N163" s="844">
        <v>1</v>
      </c>
      <c r="O163" s="845">
        <v>48.039086024371827</v>
      </c>
      <c r="P163" s="844">
        <v>0</v>
      </c>
      <c r="Q163" s="845">
        <v>26.885996697616648</v>
      </c>
      <c r="R163" s="829">
        <v>6115.8779999999997</v>
      </c>
      <c r="S163" s="836">
        <v>0.55735731458622995</v>
      </c>
      <c r="T163" s="836">
        <v>2.5500000000000002E-2</v>
      </c>
      <c r="U163" s="846">
        <v>3.7999999999999999E-2</v>
      </c>
      <c r="V163" s="847">
        <v>210</v>
      </c>
      <c r="W163" s="848">
        <v>1.9620000000000002E-3</v>
      </c>
      <c r="X163" s="848">
        <v>9.4619999999999999E-3</v>
      </c>
      <c r="Y163" s="849">
        <v>1.9620000000000002E-3</v>
      </c>
      <c r="Z163" s="850">
        <v>1.9620000000000002E-3</v>
      </c>
      <c r="AD163" s="952" t="s">
        <v>56</v>
      </c>
      <c r="AE163" s="947">
        <v>2353</v>
      </c>
      <c r="AF163" s="923">
        <v>2354.7425609954662</v>
      </c>
      <c r="AG163" s="923">
        <v>26.885996697616648</v>
      </c>
      <c r="AH163" s="948">
        <v>7.4490000000000001E-2</v>
      </c>
      <c r="AI163" s="937">
        <v>177.40751126255773</v>
      </c>
      <c r="AJ163" s="937">
        <v>48.039086024371827</v>
      </c>
      <c r="AK163" s="792">
        <v>2.6162731357831728E-2</v>
      </c>
      <c r="AL163" s="923">
        <v>1.2568337023314087</v>
      </c>
      <c r="AM163" s="923">
        <v>0</v>
      </c>
      <c r="AN163" s="937">
        <v>49.295919726703232</v>
      </c>
      <c r="AO163" s="937">
        <v>226.70343098926097</v>
      </c>
      <c r="AP163" s="792">
        <v>0.78</v>
      </c>
      <c r="AQ163" s="937">
        <v>33.178701409270133</v>
      </c>
      <c r="AR163" s="886">
        <v>0</v>
      </c>
      <c r="AS163" s="923">
        <v>5.10157128434897</v>
      </c>
      <c r="AT163" s="923">
        <v>31.200587583381612</v>
      </c>
      <c r="AU163" s="949">
        <v>2.8502437267908172</v>
      </c>
      <c r="AV163" s="944">
        <v>0.14389502246807465</v>
      </c>
      <c r="AW163" s="923">
        <v>0.41013588510605342</v>
      </c>
      <c r="AX163" s="23">
        <v>0</v>
      </c>
      <c r="AY163" s="937">
        <v>67.639668604548618</v>
      </c>
      <c r="AZ163" s="923" t="s">
        <v>63</v>
      </c>
      <c r="BA163" s="950">
        <v>67.639668604548618</v>
      </c>
      <c r="BB163" s="951">
        <v>226.70343098926097</v>
      </c>
      <c r="BL163" s="887"/>
      <c r="BN163" s="945"/>
    </row>
    <row r="164" spans="3:66">
      <c r="C164" s="841" t="s">
        <v>237</v>
      </c>
      <c r="D164" s="842" t="s">
        <v>66</v>
      </c>
      <c r="E164" s="842">
        <v>2814</v>
      </c>
      <c r="F164" s="830">
        <v>1121.4780000000001</v>
      </c>
      <c r="G164" s="830">
        <v>2025</v>
      </c>
      <c r="H164" s="830">
        <v>5</v>
      </c>
      <c r="I164" s="830">
        <v>2030</v>
      </c>
      <c r="J164" s="830">
        <v>40</v>
      </c>
      <c r="K164" s="843">
        <v>2286.8172948129049</v>
      </c>
      <c r="L164" s="843">
        <v>2.8502437267908172</v>
      </c>
      <c r="M164" s="844">
        <v>0</v>
      </c>
      <c r="N164" s="844">
        <v>1</v>
      </c>
      <c r="O164" s="845">
        <v>48.039086024371827</v>
      </c>
      <c r="P164" s="844">
        <v>0</v>
      </c>
      <c r="Q164" s="845">
        <v>26.885996697616648</v>
      </c>
      <c r="R164" s="829">
        <v>6140.3659999999991</v>
      </c>
      <c r="S164" s="836">
        <v>0.55735731458622995</v>
      </c>
      <c r="T164" s="836">
        <v>2.5500000000000002E-2</v>
      </c>
      <c r="U164" s="846">
        <v>3.7999999999999999E-2</v>
      </c>
      <c r="V164" s="847">
        <v>210</v>
      </c>
      <c r="W164" s="848">
        <v>1.9620000000000002E-3</v>
      </c>
      <c r="X164" s="848">
        <v>9.4619999999999999E-3</v>
      </c>
      <c r="Y164" s="849">
        <v>1.9620000000000002E-3</v>
      </c>
      <c r="Z164" s="850">
        <v>1.9620000000000002E-3</v>
      </c>
      <c r="AD164" s="952" t="s">
        <v>66</v>
      </c>
      <c r="AE164" s="947">
        <v>2814</v>
      </c>
      <c r="AF164" s="923">
        <v>2286.8172948129049</v>
      </c>
      <c r="AG164" s="923">
        <v>26.885996697616648</v>
      </c>
      <c r="AH164" s="948">
        <v>7.4490000000000001E-2</v>
      </c>
      <c r="AI164" s="937">
        <v>172.34775818461875</v>
      </c>
      <c r="AJ164" s="937">
        <v>48.039086024371827</v>
      </c>
      <c r="AK164" s="792">
        <v>2.6162731357831728E-2</v>
      </c>
      <c r="AL164" s="923">
        <v>1.2568337023314087</v>
      </c>
      <c r="AM164" s="923">
        <v>61.156748514700801</v>
      </c>
      <c r="AN164" s="937">
        <v>110.45266824140404</v>
      </c>
      <c r="AO164" s="937">
        <v>282.8004264260228</v>
      </c>
      <c r="AP164" s="792">
        <v>0.78</v>
      </c>
      <c r="AQ164" s="937">
        <v>41.388658591795867</v>
      </c>
      <c r="AR164" s="886">
        <v>0</v>
      </c>
      <c r="AS164" s="923">
        <v>5.7200873382155413</v>
      </c>
      <c r="AT164" s="923">
        <v>35.12342980860921</v>
      </c>
      <c r="AU164" s="949">
        <v>2.8502437267908172</v>
      </c>
      <c r="AV164" s="944">
        <v>0.14389502246807465</v>
      </c>
      <c r="AW164" s="923">
        <v>0.41013588510605342</v>
      </c>
      <c r="AX164" s="23">
        <v>0</v>
      </c>
      <c r="AY164" s="937">
        <v>79.772468012301957</v>
      </c>
      <c r="AZ164" s="923" t="s">
        <v>63</v>
      </c>
      <c r="BA164" s="950">
        <v>79.772468012301957</v>
      </c>
      <c r="BB164" s="951">
        <v>282.8004264260228</v>
      </c>
      <c r="BL164" s="887"/>
      <c r="BN164" s="945"/>
    </row>
    <row r="165" spans="3:66">
      <c r="C165" s="841" t="s">
        <v>61</v>
      </c>
      <c r="D165" s="842" t="s">
        <v>67</v>
      </c>
      <c r="E165" s="842">
        <v>4225</v>
      </c>
      <c r="F165" s="830">
        <v>1058.9010000000001</v>
      </c>
      <c r="G165" s="830">
        <v>2025</v>
      </c>
      <c r="H165" s="830">
        <v>5</v>
      </c>
      <c r="I165" s="830">
        <v>2030</v>
      </c>
      <c r="J165" s="830">
        <v>40</v>
      </c>
      <c r="K165" s="843">
        <v>2241.5337840245302</v>
      </c>
      <c r="L165" s="843">
        <v>2.8502437267908172</v>
      </c>
      <c r="M165" s="844">
        <v>0</v>
      </c>
      <c r="N165" s="844">
        <v>1</v>
      </c>
      <c r="O165" s="845">
        <v>48.039086024371827</v>
      </c>
      <c r="P165" s="844">
        <v>0</v>
      </c>
      <c r="Q165" s="845">
        <v>26.885996697616648</v>
      </c>
      <c r="R165" s="829">
        <v>6158.732</v>
      </c>
      <c r="S165" s="836">
        <v>0.55735731458622995</v>
      </c>
      <c r="T165" s="836">
        <v>2.5500000000000002E-2</v>
      </c>
      <c r="U165" s="846">
        <v>3.7999999999999999E-2</v>
      </c>
      <c r="V165" s="847">
        <v>210</v>
      </c>
      <c r="W165" s="848">
        <v>1.9620000000000002E-3</v>
      </c>
      <c r="X165" s="848">
        <v>9.4619999999999999E-3</v>
      </c>
      <c r="Y165" s="849">
        <v>1.9620000000000002E-3</v>
      </c>
      <c r="Z165" s="850">
        <v>1.9620000000000002E-3</v>
      </c>
      <c r="AD165" s="952" t="s">
        <v>67</v>
      </c>
      <c r="AE165" s="947">
        <v>4225</v>
      </c>
      <c r="AF165" s="923">
        <v>2241.5337840245302</v>
      </c>
      <c r="AG165" s="923">
        <v>26.885996697616648</v>
      </c>
      <c r="AH165" s="948">
        <v>7.4490000000000001E-2</v>
      </c>
      <c r="AI165" s="937">
        <v>168.97458946599272</v>
      </c>
      <c r="AJ165" s="937">
        <v>48.039086024371827</v>
      </c>
      <c r="AK165" s="792">
        <v>2.6162731357831728E-2</v>
      </c>
      <c r="AL165" s="923">
        <v>1.2568337023314087</v>
      </c>
      <c r="AM165" s="923">
        <v>9.3792930898320002</v>
      </c>
      <c r="AN165" s="937">
        <v>58.675212816535236</v>
      </c>
      <c r="AO165" s="937">
        <v>227.64980228252796</v>
      </c>
      <c r="AP165" s="792">
        <v>0.78</v>
      </c>
      <c r="AQ165" s="937">
        <v>33.317205579341987</v>
      </c>
      <c r="AR165" s="886">
        <v>0</v>
      </c>
      <c r="AS165" s="923">
        <v>5.716678296246049</v>
      </c>
      <c r="AT165" s="923">
        <v>35.20748955679602</v>
      </c>
      <c r="AU165" s="949">
        <v>2.8502437267908172</v>
      </c>
      <c r="AV165" s="944">
        <v>0.14389502246807465</v>
      </c>
      <c r="AW165" s="923">
        <v>0.41013588510605342</v>
      </c>
      <c r="AX165" s="23">
        <v>0</v>
      </c>
      <c r="AY165" s="937">
        <v>71.785074748034887</v>
      </c>
      <c r="AZ165" s="923" t="s">
        <v>63</v>
      </c>
      <c r="BA165" s="950">
        <v>71.785074748034887</v>
      </c>
      <c r="BB165" s="951">
        <v>227.64980228252796</v>
      </c>
      <c r="BL165" s="887"/>
      <c r="BN165" s="945"/>
    </row>
    <row r="166" spans="3:66">
      <c r="C166" s="841" t="s">
        <v>238</v>
      </c>
      <c r="D166" s="842" t="s">
        <v>68</v>
      </c>
      <c r="E166" s="842">
        <v>6130</v>
      </c>
      <c r="F166" s="830">
        <v>992.64300000000003</v>
      </c>
      <c r="G166" s="830">
        <v>2025</v>
      </c>
      <c r="H166" s="830">
        <v>5</v>
      </c>
      <c r="I166" s="830">
        <v>2030</v>
      </c>
      <c r="J166" s="830">
        <v>40</v>
      </c>
      <c r="K166" s="843">
        <v>2241.5337840245302</v>
      </c>
      <c r="L166" s="843">
        <v>2.8502437267908172</v>
      </c>
      <c r="M166" s="844">
        <v>0</v>
      </c>
      <c r="N166" s="844">
        <v>1</v>
      </c>
      <c r="O166" s="845">
        <v>48.039086024371827</v>
      </c>
      <c r="P166" s="844">
        <v>0</v>
      </c>
      <c r="Q166" s="845">
        <v>26.885996697616648</v>
      </c>
      <c r="R166" s="829">
        <v>6158.732</v>
      </c>
      <c r="S166" s="836">
        <v>0.55735731458622995</v>
      </c>
      <c r="T166" s="836">
        <v>2.5500000000000002E-2</v>
      </c>
      <c r="U166" s="846">
        <v>3.7999999999999999E-2</v>
      </c>
      <c r="V166" s="847">
        <v>210</v>
      </c>
      <c r="W166" s="848">
        <v>1.9620000000000002E-3</v>
      </c>
      <c r="X166" s="848">
        <v>9.4619999999999999E-3</v>
      </c>
      <c r="Y166" s="849">
        <v>1.9620000000000002E-3</v>
      </c>
      <c r="Z166" s="850">
        <v>1.9620000000000002E-3</v>
      </c>
      <c r="AD166" s="952" t="s">
        <v>68</v>
      </c>
      <c r="AE166" s="947">
        <v>6130</v>
      </c>
      <c r="AF166" s="923">
        <v>2241.5337840245302</v>
      </c>
      <c r="AG166" s="923">
        <v>26.885996697616648</v>
      </c>
      <c r="AH166" s="948">
        <v>7.4490000000000001E-2</v>
      </c>
      <c r="AI166" s="937">
        <v>168.97458946599272</v>
      </c>
      <c r="AJ166" s="937">
        <v>48.039086024371827</v>
      </c>
      <c r="AK166" s="792">
        <v>2.6162731357831728E-2</v>
      </c>
      <c r="AL166" s="923">
        <v>1.2568337023314087</v>
      </c>
      <c r="AM166" s="923">
        <v>16.550355576614397</v>
      </c>
      <c r="AN166" s="937">
        <v>65.846275303317626</v>
      </c>
      <c r="AO166" s="937">
        <v>234.82086476931033</v>
      </c>
      <c r="AP166" s="792">
        <v>0.78</v>
      </c>
      <c r="AQ166" s="937">
        <v>34.366711270534815</v>
      </c>
      <c r="AR166" s="886">
        <v>0</v>
      </c>
      <c r="AS166" s="923">
        <v>4.944831658985902</v>
      </c>
      <c r="AT166" s="923">
        <v>30.453892972809566</v>
      </c>
      <c r="AU166" s="949">
        <v>2.8502437267908172</v>
      </c>
      <c r="AV166" s="944">
        <v>0.14389502246807465</v>
      </c>
      <c r="AW166" s="923">
        <v>0.41013588510605342</v>
      </c>
      <c r="AX166" s="23">
        <v>0</v>
      </c>
      <c r="AY166" s="937">
        <v>68.080983855241257</v>
      </c>
      <c r="AZ166" s="923" t="s">
        <v>63</v>
      </c>
      <c r="BA166" s="950">
        <v>68.080983855241257</v>
      </c>
      <c r="BB166" s="951">
        <v>234.82086476931033</v>
      </c>
      <c r="BL166" s="887"/>
      <c r="BN166" s="945"/>
    </row>
    <row r="167" spans="3:66">
      <c r="C167" s="826" t="s">
        <v>18</v>
      </c>
      <c r="D167" s="827" t="s">
        <v>105</v>
      </c>
      <c r="E167" s="827">
        <v>0</v>
      </c>
      <c r="F167" s="852">
        <v>649</v>
      </c>
      <c r="G167" s="853">
        <v>2025</v>
      </c>
      <c r="H167" s="854">
        <v>5</v>
      </c>
      <c r="I167" s="855">
        <v>2030</v>
      </c>
      <c r="J167" s="853">
        <v>40</v>
      </c>
      <c r="K167" s="856">
        <v>1831.6323912297753</v>
      </c>
      <c r="L167" s="856">
        <v>2.6805599999999998</v>
      </c>
      <c r="M167" s="857">
        <v>0</v>
      </c>
      <c r="N167" s="857">
        <v>1</v>
      </c>
      <c r="O167" s="858">
        <v>41.325299999999999</v>
      </c>
      <c r="P167" s="857">
        <v>0</v>
      </c>
      <c r="Q167" s="858">
        <v>12.081952747147499</v>
      </c>
      <c r="R167" s="852">
        <v>6040</v>
      </c>
      <c r="S167" s="859">
        <v>0.5649240860756457</v>
      </c>
      <c r="T167" s="859">
        <v>2.5000000000000001E-2</v>
      </c>
      <c r="U167" s="860">
        <v>3.7999999999999999E-2</v>
      </c>
      <c r="V167" s="861">
        <v>210</v>
      </c>
      <c r="W167" s="862">
        <v>1.5039999999999999E-3</v>
      </c>
      <c r="X167" s="862">
        <v>7.4999999999999997E-3</v>
      </c>
      <c r="Y167" s="863">
        <v>0</v>
      </c>
      <c r="Z167" s="696">
        <v>117</v>
      </c>
      <c r="AD167" s="946" t="s">
        <v>105</v>
      </c>
      <c r="AE167" s="947">
        <v>0</v>
      </c>
      <c r="AF167" s="923">
        <v>1831.6323912297753</v>
      </c>
      <c r="AG167" s="923">
        <v>12.081952747147499</v>
      </c>
      <c r="AH167" s="948">
        <v>6.2330000000000003E-2</v>
      </c>
      <c r="AI167" s="937">
        <v>114.9187150600816</v>
      </c>
      <c r="AJ167" s="937">
        <v>41.325299999999999</v>
      </c>
      <c r="AK167" s="792">
        <v>2.6162731357831728E-2</v>
      </c>
      <c r="AL167" s="923">
        <v>1.0811827221818036</v>
      </c>
      <c r="AM167" s="923">
        <v>0</v>
      </c>
      <c r="AN167" s="937">
        <v>42.406482722181799</v>
      </c>
      <c r="AO167" s="937">
        <v>157.32519778226339</v>
      </c>
      <c r="AP167" s="792">
        <v>0.78</v>
      </c>
      <c r="AQ167" s="937">
        <v>23.024996748370121</v>
      </c>
      <c r="AR167" s="886">
        <v>0</v>
      </c>
      <c r="AS167" s="923">
        <v>5.6147516544049472</v>
      </c>
      <c r="AT167" s="923">
        <v>33.913099992605886</v>
      </c>
      <c r="AU167" s="949">
        <v>2.6805599999999998</v>
      </c>
      <c r="AV167" s="944">
        <v>0.14389502246807465</v>
      </c>
      <c r="AW167" s="923">
        <v>0.38571924142702213</v>
      </c>
      <c r="AX167" s="23">
        <v>0</v>
      </c>
      <c r="AY167" s="937">
        <v>60.004375982403026</v>
      </c>
      <c r="AZ167" s="923" t="s">
        <v>63</v>
      </c>
      <c r="BA167" s="950">
        <v>60.004375982403026</v>
      </c>
      <c r="BB167" s="951">
        <v>157.32519778226339</v>
      </c>
      <c r="BL167" s="887"/>
      <c r="BN167" s="945"/>
    </row>
    <row r="168" spans="3:66">
      <c r="C168" s="841" t="s">
        <v>234</v>
      </c>
      <c r="D168" s="842" t="s">
        <v>64</v>
      </c>
      <c r="E168" s="842">
        <v>19</v>
      </c>
      <c r="F168" s="830">
        <v>655.49</v>
      </c>
      <c r="G168" s="830">
        <v>2025</v>
      </c>
      <c r="H168" s="830">
        <v>5</v>
      </c>
      <c r="I168" s="830">
        <v>2030</v>
      </c>
      <c r="J168" s="830">
        <v>40</v>
      </c>
      <c r="K168" s="843">
        <v>2014.7956303527531</v>
      </c>
      <c r="L168" s="843">
        <v>2.6805599999999998</v>
      </c>
      <c r="M168" s="844">
        <v>0</v>
      </c>
      <c r="N168" s="844">
        <v>1</v>
      </c>
      <c r="O168" s="845">
        <v>41.325299999999999</v>
      </c>
      <c r="P168" s="844">
        <v>0</v>
      </c>
      <c r="Q168" s="845">
        <v>12.081952747147499</v>
      </c>
      <c r="R168" s="829">
        <v>6027.92</v>
      </c>
      <c r="S168" s="836">
        <v>0.5649240860756457</v>
      </c>
      <c r="T168" s="836">
        <v>2.5000000000000001E-2</v>
      </c>
      <c r="U168" s="846">
        <v>3.7999999999999999E-2</v>
      </c>
      <c r="V168" s="847">
        <v>210</v>
      </c>
      <c r="W168" s="848">
        <v>1.5039999999999999E-3</v>
      </c>
      <c r="X168" s="848">
        <v>7.4999999999999997E-3</v>
      </c>
      <c r="Y168" s="849">
        <v>0</v>
      </c>
      <c r="Z168" s="850">
        <v>117</v>
      </c>
      <c r="AD168" s="952" t="s">
        <v>64</v>
      </c>
      <c r="AE168" s="947">
        <v>19</v>
      </c>
      <c r="AF168" s="923">
        <v>2014.7956303527531</v>
      </c>
      <c r="AG168" s="923">
        <v>12.081952747147499</v>
      </c>
      <c r="AH168" s="948">
        <v>6.2330000000000003E-2</v>
      </c>
      <c r="AI168" s="937">
        <v>126.33527975461681</v>
      </c>
      <c r="AJ168" s="937">
        <v>41.325299999999999</v>
      </c>
      <c r="AK168" s="792">
        <v>2.6162731357831728E-2</v>
      </c>
      <c r="AL168" s="923">
        <v>1.0811827221818036</v>
      </c>
      <c r="AM168" s="923">
        <v>0</v>
      </c>
      <c r="AN168" s="937">
        <v>42.406482722181799</v>
      </c>
      <c r="AO168" s="937">
        <v>168.74176247679861</v>
      </c>
      <c r="AP168" s="792">
        <v>0.78</v>
      </c>
      <c r="AQ168" s="937">
        <v>24.695843940521986</v>
      </c>
      <c r="AR168" s="886">
        <v>0</v>
      </c>
      <c r="AS168" s="923">
        <v>5.6947139982809709</v>
      </c>
      <c r="AT168" s="923">
        <v>34.327280404517829</v>
      </c>
      <c r="AU168" s="949">
        <v>2.6805599999999998</v>
      </c>
      <c r="AV168" s="944">
        <v>0.14389502246807465</v>
      </c>
      <c r="AW168" s="923">
        <v>0.38571924142702213</v>
      </c>
      <c r="AX168" s="23">
        <v>0</v>
      </c>
      <c r="AY168" s="937">
        <v>62.089403586466837</v>
      </c>
      <c r="AZ168" s="923" t="s">
        <v>63</v>
      </c>
      <c r="BA168" s="950">
        <v>62.089403586466837</v>
      </c>
      <c r="BB168" s="951">
        <v>168.74176247679861</v>
      </c>
      <c r="BL168" s="887"/>
      <c r="BN168" s="945"/>
    </row>
    <row r="169" spans="3:66">
      <c r="C169" s="841" t="s">
        <v>235</v>
      </c>
      <c r="D169" s="842" t="s">
        <v>65</v>
      </c>
      <c r="E169" s="842">
        <v>497</v>
      </c>
      <c r="F169" s="830">
        <v>630.82799999999997</v>
      </c>
      <c r="G169" s="830">
        <v>2025</v>
      </c>
      <c r="H169" s="830">
        <v>5</v>
      </c>
      <c r="I169" s="830">
        <v>2030</v>
      </c>
      <c r="J169" s="830">
        <v>40</v>
      </c>
      <c r="K169" s="843">
        <v>2179.6425455634326</v>
      </c>
      <c r="L169" s="843">
        <v>2.6805599999999998</v>
      </c>
      <c r="M169" s="844">
        <v>0</v>
      </c>
      <c r="N169" s="844">
        <v>1</v>
      </c>
      <c r="O169" s="845">
        <v>41.325299999999999</v>
      </c>
      <c r="P169" s="844">
        <v>0</v>
      </c>
      <c r="Q169" s="845">
        <v>12.081952747147499</v>
      </c>
      <c r="R169" s="829">
        <v>6058.119999999999</v>
      </c>
      <c r="S169" s="836">
        <v>0.5649240860756457</v>
      </c>
      <c r="T169" s="836">
        <v>2.5000000000000001E-2</v>
      </c>
      <c r="U169" s="846">
        <v>3.7999999999999999E-2</v>
      </c>
      <c r="V169" s="847">
        <v>210</v>
      </c>
      <c r="W169" s="848">
        <v>1.5039999999999999E-3</v>
      </c>
      <c r="X169" s="848">
        <v>7.4999999999999997E-3</v>
      </c>
      <c r="Y169" s="849">
        <v>0</v>
      </c>
      <c r="Z169" s="850">
        <v>117</v>
      </c>
      <c r="AD169" s="952" t="s">
        <v>65</v>
      </c>
      <c r="AE169" s="947">
        <v>497</v>
      </c>
      <c r="AF169" s="923">
        <v>2179.6425455634326</v>
      </c>
      <c r="AG169" s="923">
        <v>12.081952747147499</v>
      </c>
      <c r="AH169" s="948">
        <v>6.2330000000000003E-2</v>
      </c>
      <c r="AI169" s="937">
        <v>136.61018797969848</v>
      </c>
      <c r="AJ169" s="937">
        <v>41.325299999999999</v>
      </c>
      <c r="AK169" s="792">
        <v>2.6162731357831728E-2</v>
      </c>
      <c r="AL169" s="923">
        <v>1.0811827221818036</v>
      </c>
      <c r="AM169" s="923">
        <v>0</v>
      </c>
      <c r="AN169" s="937">
        <v>42.406482722181799</v>
      </c>
      <c r="AO169" s="937">
        <v>179.01667070188029</v>
      </c>
      <c r="AP169" s="792">
        <v>0.78</v>
      </c>
      <c r="AQ169" s="937">
        <v>26.199606413458653</v>
      </c>
      <c r="AR169" s="886">
        <v>0</v>
      </c>
      <c r="AS169" s="923">
        <v>6.7601746648887975</v>
      </c>
      <c r="AT169" s="923">
        <v>40.953949340856113</v>
      </c>
      <c r="AU169" s="949">
        <v>2.6805599999999998</v>
      </c>
      <c r="AV169" s="944">
        <v>0.14389502246807465</v>
      </c>
      <c r="AW169" s="923">
        <v>0.38571924142702213</v>
      </c>
      <c r="AX169" s="23">
        <v>0</v>
      </c>
      <c r="AY169" s="937">
        <v>70.219834995741792</v>
      </c>
      <c r="AZ169" s="923" t="s">
        <v>63</v>
      </c>
      <c r="BA169" s="950">
        <v>70.219834995741792</v>
      </c>
      <c r="BB169" s="951">
        <v>179.01667070188029</v>
      </c>
      <c r="BL169" s="887"/>
      <c r="BN169" s="945"/>
    </row>
    <row r="170" spans="3:66">
      <c r="C170" s="841" t="s">
        <v>236</v>
      </c>
      <c r="D170" s="842" t="s">
        <v>56</v>
      </c>
      <c r="E170" s="842">
        <v>2353</v>
      </c>
      <c r="F170" s="830">
        <v>611.35799999999995</v>
      </c>
      <c r="G170" s="830">
        <v>2025</v>
      </c>
      <c r="H170" s="830">
        <v>5</v>
      </c>
      <c r="I170" s="830">
        <v>2030</v>
      </c>
      <c r="J170" s="830">
        <v>40</v>
      </c>
      <c r="K170" s="843">
        <v>1904.8976868789664</v>
      </c>
      <c r="L170" s="843">
        <v>2.6805599999999998</v>
      </c>
      <c r="M170" s="844">
        <v>0</v>
      </c>
      <c r="N170" s="844">
        <v>1</v>
      </c>
      <c r="O170" s="845">
        <v>41.325299999999999</v>
      </c>
      <c r="P170" s="844">
        <v>0</v>
      </c>
      <c r="Q170" s="845">
        <v>12.081952747147499</v>
      </c>
      <c r="R170" s="829">
        <v>6033.96</v>
      </c>
      <c r="S170" s="836">
        <v>0.5649240860756457</v>
      </c>
      <c r="T170" s="836">
        <v>2.5000000000000001E-2</v>
      </c>
      <c r="U170" s="846">
        <v>3.7999999999999999E-2</v>
      </c>
      <c r="V170" s="847">
        <v>210</v>
      </c>
      <c r="W170" s="848">
        <v>1.5039999999999999E-3</v>
      </c>
      <c r="X170" s="848">
        <v>7.4999999999999997E-3</v>
      </c>
      <c r="Y170" s="849">
        <v>0</v>
      </c>
      <c r="Z170" s="850">
        <v>117</v>
      </c>
      <c r="AD170" s="952" t="s">
        <v>56</v>
      </c>
      <c r="AE170" s="947">
        <v>2353</v>
      </c>
      <c r="AF170" s="923">
        <v>1904.8976868789664</v>
      </c>
      <c r="AG170" s="923">
        <v>12.081952747147499</v>
      </c>
      <c r="AH170" s="948">
        <v>6.2330000000000003E-2</v>
      </c>
      <c r="AI170" s="937">
        <v>119.48534093789569</v>
      </c>
      <c r="AJ170" s="937">
        <v>41.325299999999999</v>
      </c>
      <c r="AK170" s="792">
        <v>2.6162731357831728E-2</v>
      </c>
      <c r="AL170" s="923">
        <v>1.0811827221818036</v>
      </c>
      <c r="AM170" s="923">
        <v>0</v>
      </c>
      <c r="AN170" s="937">
        <v>42.406482722181799</v>
      </c>
      <c r="AO170" s="937">
        <v>161.89182366007748</v>
      </c>
      <c r="AP170" s="792">
        <v>0.78</v>
      </c>
      <c r="AQ170" s="937">
        <v>23.693335625230869</v>
      </c>
      <c r="AR170" s="886">
        <v>0</v>
      </c>
      <c r="AS170" s="923">
        <v>5.10157128434897</v>
      </c>
      <c r="AT170" s="923">
        <v>30.782677066910306</v>
      </c>
      <c r="AU170" s="949">
        <v>2.6805599999999998</v>
      </c>
      <c r="AV170" s="944">
        <v>0.14389502246807465</v>
      </c>
      <c r="AW170" s="923">
        <v>0.38571924142702213</v>
      </c>
      <c r="AX170" s="23">
        <v>0</v>
      </c>
      <c r="AY170" s="937">
        <v>57.542291933568194</v>
      </c>
      <c r="AZ170" s="923" t="s">
        <v>63</v>
      </c>
      <c r="BA170" s="950">
        <v>57.542291933568194</v>
      </c>
      <c r="BB170" s="951">
        <v>161.89182366007748</v>
      </c>
      <c r="BL170" s="887"/>
      <c r="BN170" s="945"/>
    </row>
    <row r="171" spans="3:66">
      <c r="C171" s="841" t="s">
        <v>237</v>
      </c>
      <c r="D171" s="842" t="s">
        <v>66</v>
      </c>
      <c r="E171" s="842">
        <v>2814</v>
      </c>
      <c r="F171" s="830">
        <v>593.18600000000004</v>
      </c>
      <c r="G171" s="830">
        <v>2025</v>
      </c>
      <c r="H171" s="830">
        <v>5</v>
      </c>
      <c r="I171" s="830">
        <v>2030</v>
      </c>
      <c r="J171" s="830">
        <v>40</v>
      </c>
      <c r="K171" s="843">
        <v>1849.9487151420731</v>
      </c>
      <c r="L171" s="843">
        <v>2.6805599999999998</v>
      </c>
      <c r="M171" s="844">
        <v>0</v>
      </c>
      <c r="N171" s="844">
        <v>1</v>
      </c>
      <c r="O171" s="845">
        <v>41.325299999999999</v>
      </c>
      <c r="P171" s="844">
        <v>0</v>
      </c>
      <c r="Q171" s="845">
        <v>12.081952747147499</v>
      </c>
      <c r="R171" s="829">
        <v>6058.119999999999</v>
      </c>
      <c r="S171" s="836">
        <v>0.5649240860756457</v>
      </c>
      <c r="T171" s="836">
        <v>2.5000000000000001E-2</v>
      </c>
      <c r="U171" s="846">
        <v>3.7999999999999999E-2</v>
      </c>
      <c r="V171" s="847">
        <v>210</v>
      </c>
      <c r="W171" s="848">
        <v>1.5039999999999999E-3</v>
      </c>
      <c r="X171" s="848">
        <v>7.4999999999999997E-3</v>
      </c>
      <c r="Y171" s="849">
        <v>0</v>
      </c>
      <c r="Z171" s="850">
        <v>117</v>
      </c>
      <c r="AD171" s="952" t="s">
        <v>66</v>
      </c>
      <c r="AE171" s="947">
        <v>2814</v>
      </c>
      <c r="AF171" s="923">
        <v>1849.9487151420731</v>
      </c>
      <c r="AG171" s="923">
        <v>12.081952747147499</v>
      </c>
      <c r="AH171" s="948">
        <v>6.2330000000000003E-2</v>
      </c>
      <c r="AI171" s="937">
        <v>116.06037152953512</v>
      </c>
      <c r="AJ171" s="937">
        <v>41.325299999999999</v>
      </c>
      <c r="AK171" s="792">
        <v>2.6162731357831728E-2</v>
      </c>
      <c r="AL171" s="923">
        <v>1.0811827221818036</v>
      </c>
      <c r="AM171" s="923">
        <v>60.337595725055991</v>
      </c>
      <c r="AN171" s="937">
        <v>102.7440784472378</v>
      </c>
      <c r="AO171" s="937">
        <v>218.8044499767729</v>
      </c>
      <c r="AP171" s="792">
        <v>0.78</v>
      </c>
      <c r="AQ171" s="937">
        <v>32.022662741009967</v>
      </c>
      <c r="AR171" s="886">
        <v>0</v>
      </c>
      <c r="AS171" s="923">
        <v>5.7200873382155413</v>
      </c>
      <c r="AT171" s="923">
        <v>34.65297550539033</v>
      </c>
      <c r="AU171" s="949">
        <v>2.6805599999999998</v>
      </c>
      <c r="AV171" s="944">
        <v>0.14389502246807465</v>
      </c>
      <c r="AW171" s="923">
        <v>0.38571924142702213</v>
      </c>
      <c r="AX171" s="23">
        <v>0</v>
      </c>
      <c r="AY171" s="937">
        <v>69.741917487827322</v>
      </c>
      <c r="AZ171" s="923" t="s">
        <v>63</v>
      </c>
      <c r="BA171" s="950">
        <v>69.741917487827322</v>
      </c>
      <c r="BB171" s="951">
        <v>218.8044499767729</v>
      </c>
      <c r="BL171" s="887"/>
      <c r="BN171" s="945"/>
    </row>
    <row r="172" spans="3:66">
      <c r="C172" s="841" t="s">
        <v>61</v>
      </c>
      <c r="D172" s="842" t="s">
        <v>67</v>
      </c>
      <c r="E172" s="842">
        <v>4225</v>
      </c>
      <c r="F172" s="830">
        <v>560.08699999999999</v>
      </c>
      <c r="G172" s="830">
        <v>2025</v>
      </c>
      <c r="H172" s="830">
        <v>5</v>
      </c>
      <c r="I172" s="830">
        <v>2030</v>
      </c>
      <c r="J172" s="830">
        <v>40</v>
      </c>
      <c r="K172" s="843">
        <v>1813.3160673174775</v>
      </c>
      <c r="L172" s="843">
        <v>2.6805599999999998</v>
      </c>
      <c r="M172" s="844">
        <v>0</v>
      </c>
      <c r="N172" s="844">
        <v>1</v>
      </c>
      <c r="O172" s="845">
        <v>41.325299999999999</v>
      </c>
      <c r="P172" s="844">
        <v>0</v>
      </c>
      <c r="Q172" s="845">
        <v>12.081952747147499</v>
      </c>
      <c r="R172" s="829">
        <v>6076.24</v>
      </c>
      <c r="S172" s="836">
        <v>0.5649240860756457</v>
      </c>
      <c r="T172" s="836">
        <v>2.5000000000000001E-2</v>
      </c>
      <c r="U172" s="846">
        <v>3.7999999999999999E-2</v>
      </c>
      <c r="V172" s="847">
        <v>210</v>
      </c>
      <c r="W172" s="848">
        <v>1.5039999999999999E-3</v>
      </c>
      <c r="X172" s="848">
        <v>7.4999999999999997E-3</v>
      </c>
      <c r="Y172" s="849">
        <v>0</v>
      </c>
      <c r="Z172" s="850">
        <v>117</v>
      </c>
      <c r="AD172" s="952" t="s">
        <v>67</v>
      </c>
      <c r="AE172" s="947">
        <v>4225</v>
      </c>
      <c r="AF172" s="923">
        <v>1813.3160673174775</v>
      </c>
      <c r="AG172" s="923">
        <v>12.081952747147499</v>
      </c>
      <c r="AH172" s="948">
        <v>6.2330000000000003E-2</v>
      </c>
      <c r="AI172" s="937">
        <v>113.77705859062807</v>
      </c>
      <c r="AJ172" s="937">
        <v>41.325299999999999</v>
      </c>
      <c r="AK172" s="792">
        <v>2.6162731357831728E-2</v>
      </c>
      <c r="AL172" s="923">
        <v>1.0811827221818036</v>
      </c>
      <c r="AM172" s="923">
        <v>9.2536638782400011</v>
      </c>
      <c r="AN172" s="937">
        <v>51.660146600421797</v>
      </c>
      <c r="AO172" s="937">
        <v>165.43720519104988</v>
      </c>
      <c r="AP172" s="792">
        <v>0.78</v>
      </c>
      <c r="AQ172" s="937">
        <v>24.212212444539556</v>
      </c>
      <c r="AR172" s="886">
        <v>0</v>
      </c>
      <c r="AS172" s="923">
        <v>5.716678296246049</v>
      </c>
      <c r="AT172" s="923">
        <v>34.735909330782093</v>
      </c>
      <c r="AU172" s="949">
        <v>2.6805599999999998</v>
      </c>
      <c r="AV172" s="944">
        <v>0.14389502246807465</v>
      </c>
      <c r="AW172" s="923">
        <v>0.38571924142702213</v>
      </c>
      <c r="AX172" s="23">
        <v>0</v>
      </c>
      <c r="AY172" s="937">
        <v>62.014401016748671</v>
      </c>
      <c r="AZ172" s="923" t="s">
        <v>63</v>
      </c>
      <c r="BA172" s="950">
        <v>62.014401016748671</v>
      </c>
      <c r="BB172" s="951">
        <v>165.43720519104988</v>
      </c>
      <c r="BL172" s="887"/>
      <c r="BN172" s="945"/>
    </row>
    <row r="173" spans="3:66">
      <c r="C173" s="841" t="s">
        <v>238</v>
      </c>
      <c r="D173" s="842" t="s">
        <v>68</v>
      </c>
      <c r="E173" s="842">
        <v>6130</v>
      </c>
      <c r="F173" s="830">
        <v>525.04100000000005</v>
      </c>
      <c r="G173" s="830">
        <v>2025</v>
      </c>
      <c r="H173" s="830">
        <v>5</v>
      </c>
      <c r="I173" s="830">
        <v>2030</v>
      </c>
      <c r="J173" s="830">
        <v>40</v>
      </c>
      <c r="K173" s="843">
        <v>1813.3160673174775</v>
      </c>
      <c r="L173" s="843">
        <v>2.6805599999999998</v>
      </c>
      <c r="M173" s="844">
        <v>0</v>
      </c>
      <c r="N173" s="844">
        <v>1</v>
      </c>
      <c r="O173" s="845">
        <v>41.325299999999999</v>
      </c>
      <c r="P173" s="844">
        <v>0</v>
      </c>
      <c r="Q173" s="845">
        <v>12.081952747147499</v>
      </c>
      <c r="R173" s="829">
        <v>6076.24</v>
      </c>
      <c r="S173" s="836">
        <v>0.5649240860756457</v>
      </c>
      <c r="T173" s="836">
        <v>2.5000000000000001E-2</v>
      </c>
      <c r="U173" s="846">
        <v>3.7999999999999999E-2</v>
      </c>
      <c r="V173" s="847">
        <v>210</v>
      </c>
      <c r="W173" s="848">
        <v>1.5039999999999999E-3</v>
      </c>
      <c r="X173" s="848">
        <v>7.4999999999999997E-3</v>
      </c>
      <c r="Y173" s="849">
        <v>0</v>
      </c>
      <c r="Z173" s="850">
        <v>117</v>
      </c>
      <c r="AD173" s="952" t="s">
        <v>68</v>
      </c>
      <c r="AE173" s="947">
        <v>6130</v>
      </c>
      <c r="AF173" s="923">
        <v>1813.3160673174775</v>
      </c>
      <c r="AG173" s="923">
        <v>12.081952747147499</v>
      </c>
      <c r="AH173" s="948">
        <v>6.2330000000000003E-2</v>
      </c>
      <c r="AI173" s="937">
        <v>113.77705859062807</v>
      </c>
      <c r="AJ173" s="937">
        <v>41.325299999999999</v>
      </c>
      <c r="AK173" s="792">
        <v>2.6162731357831728E-2</v>
      </c>
      <c r="AL173" s="923">
        <v>1.0811827221818036</v>
      </c>
      <c r="AM173" s="923">
        <v>16.328674891008003</v>
      </c>
      <c r="AN173" s="937">
        <v>58.735157613189799</v>
      </c>
      <c r="AO173" s="937">
        <v>172.51221620381787</v>
      </c>
      <c r="AP173" s="792">
        <v>0.78</v>
      </c>
      <c r="AQ173" s="937">
        <v>25.24766072529825</v>
      </c>
      <c r="AR173" s="886">
        <v>0</v>
      </c>
      <c r="AS173" s="923">
        <v>4.944831658985902</v>
      </c>
      <c r="AT173" s="923">
        <v>30.045983919596498</v>
      </c>
      <c r="AU173" s="949">
        <v>2.6805599999999998</v>
      </c>
      <c r="AV173" s="944">
        <v>0.14389502246807465</v>
      </c>
      <c r="AW173" s="923">
        <v>0.38571924142702213</v>
      </c>
      <c r="AX173" s="23">
        <v>0</v>
      </c>
      <c r="AY173" s="937">
        <v>58.359923886321766</v>
      </c>
      <c r="AZ173" s="923" t="s">
        <v>63</v>
      </c>
      <c r="BA173" s="950">
        <v>58.359923886321766</v>
      </c>
      <c r="BB173" s="951">
        <v>172.51221620381787</v>
      </c>
      <c r="BL173" s="887"/>
      <c r="BN173" s="945"/>
    </row>
    <row r="174" spans="3:66">
      <c r="C174" s="826" t="s">
        <v>18</v>
      </c>
      <c r="D174" s="827" t="s">
        <v>106</v>
      </c>
      <c r="E174" s="827">
        <v>0</v>
      </c>
      <c r="F174" s="852">
        <v>1227</v>
      </c>
      <c r="G174" s="853">
        <v>2025</v>
      </c>
      <c r="H174" s="854">
        <v>5</v>
      </c>
      <c r="I174" s="855">
        <v>2030</v>
      </c>
      <c r="J174" s="853">
        <v>40</v>
      </c>
      <c r="K174" s="856">
        <v>1517.8449349907103</v>
      </c>
      <c r="L174" s="856">
        <v>2.2338</v>
      </c>
      <c r="M174" s="857">
        <v>0</v>
      </c>
      <c r="N174" s="857">
        <v>1</v>
      </c>
      <c r="O174" s="858">
        <v>34.065449999999998</v>
      </c>
      <c r="P174" s="857">
        <v>0</v>
      </c>
      <c r="Q174" s="858">
        <v>11.885996697616648</v>
      </c>
      <c r="R174" s="852">
        <v>6122</v>
      </c>
      <c r="S174" s="859">
        <v>0.55735731458622995</v>
      </c>
      <c r="T174" s="859">
        <v>2.5000000000000001E-2</v>
      </c>
      <c r="U174" s="860">
        <v>3.7999999999999999E-2</v>
      </c>
      <c r="V174" s="861">
        <v>210</v>
      </c>
      <c r="W174" s="862">
        <v>1.5039999999999999E-3</v>
      </c>
      <c r="X174" s="862">
        <v>7.4999999999999997E-3</v>
      </c>
      <c r="Y174" s="863">
        <v>0</v>
      </c>
      <c r="Z174" s="696">
        <v>117</v>
      </c>
      <c r="AD174" s="946" t="s">
        <v>106</v>
      </c>
      <c r="AE174" s="947">
        <v>0</v>
      </c>
      <c r="AF174" s="923">
        <v>1517.8449349907103</v>
      </c>
      <c r="AG174" s="923">
        <v>11.885996697616648</v>
      </c>
      <c r="AH174" s="948">
        <v>6.234E-2</v>
      </c>
      <c r="AI174" s="937">
        <v>95.363426281450302</v>
      </c>
      <c r="AJ174" s="937">
        <v>34.065449999999998</v>
      </c>
      <c r="AK174" s="792">
        <v>2.6162731357831728E-2</v>
      </c>
      <c r="AL174" s="923">
        <v>0.89124521693364878</v>
      </c>
      <c r="AM174" s="923">
        <v>0</v>
      </c>
      <c r="AN174" s="937">
        <v>34.956695216933646</v>
      </c>
      <c r="AO174" s="937">
        <v>130.32012149838394</v>
      </c>
      <c r="AP174" s="792">
        <v>0.78</v>
      </c>
      <c r="AQ174" s="937">
        <v>19.072725895443149</v>
      </c>
      <c r="AR174" s="886">
        <v>0</v>
      </c>
      <c r="AS174" s="923">
        <v>5.6147516544049472</v>
      </c>
      <c r="AT174" s="923">
        <v>34.373509628267094</v>
      </c>
      <c r="AU174" s="949">
        <v>2.2338</v>
      </c>
      <c r="AV174" s="944">
        <v>0.14389502246807465</v>
      </c>
      <c r="AW174" s="923">
        <v>0.32143270118918515</v>
      </c>
      <c r="AX174" s="23">
        <v>0</v>
      </c>
      <c r="AY174" s="937">
        <v>56.001468224899433</v>
      </c>
      <c r="AZ174" s="923" t="s">
        <v>63</v>
      </c>
      <c r="BA174" s="950">
        <v>56.001468224899433</v>
      </c>
      <c r="BB174" s="951">
        <v>130.32012149838394</v>
      </c>
      <c r="BL174" s="887"/>
      <c r="BN174" s="945"/>
    </row>
    <row r="175" spans="3:66">
      <c r="C175" s="841" t="s">
        <v>234</v>
      </c>
      <c r="D175" s="842" t="s">
        <v>64</v>
      </c>
      <c r="E175" s="842">
        <v>19</v>
      </c>
      <c r="F175" s="830">
        <v>1239.27</v>
      </c>
      <c r="G175" s="830">
        <v>2025</v>
      </c>
      <c r="H175" s="830">
        <v>5</v>
      </c>
      <c r="I175" s="830">
        <v>2030</v>
      </c>
      <c r="J175" s="830">
        <v>40</v>
      </c>
      <c r="K175" s="843">
        <v>1669.6294284897815</v>
      </c>
      <c r="L175" s="843">
        <v>2.2338</v>
      </c>
      <c r="M175" s="844">
        <v>0</v>
      </c>
      <c r="N175" s="844">
        <v>1</v>
      </c>
      <c r="O175" s="845">
        <v>34.065449999999998</v>
      </c>
      <c r="P175" s="844">
        <v>0</v>
      </c>
      <c r="Q175" s="845">
        <v>11.885996697616648</v>
      </c>
      <c r="R175" s="829">
        <v>6109.7560000000003</v>
      </c>
      <c r="S175" s="836">
        <v>0.55735731458622995</v>
      </c>
      <c r="T175" s="836">
        <v>2.5000000000000001E-2</v>
      </c>
      <c r="U175" s="846">
        <v>3.7999999999999999E-2</v>
      </c>
      <c r="V175" s="847">
        <v>210</v>
      </c>
      <c r="W175" s="848">
        <v>1.5039999999999999E-3</v>
      </c>
      <c r="X175" s="848">
        <v>7.4999999999999997E-3</v>
      </c>
      <c r="Y175" s="849">
        <v>0</v>
      </c>
      <c r="Z175" s="850">
        <v>117</v>
      </c>
      <c r="AD175" s="952" t="s">
        <v>64</v>
      </c>
      <c r="AE175" s="947">
        <v>19</v>
      </c>
      <c r="AF175" s="923">
        <v>1669.6294284897815</v>
      </c>
      <c r="AG175" s="923">
        <v>11.885996697616648</v>
      </c>
      <c r="AH175" s="948">
        <v>6.234E-2</v>
      </c>
      <c r="AI175" s="937">
        <v>104.82567160618241</v>
      </c>
      <c r="AJ175" s="937">
        <v>34.065449999999998</v>
      </c>
      <c r="AK175" s="792">
        <v>2.6162731357831728E-2</v>
      </c>
      <c r="AL175" s="923">
        <v>0.89124521693364878</v>
      </c>
      <c r="AM175" s="923">
        <v>0</v>
      </c>
      <c r="AN175" s="937">
        <v>34.956695216933646</v>
      </c>
      <c r="AO175" s="937">
        <v>139.78236682311606</v>
      </c>
      <c r="AP175" s="792">
        <v>0.78</v>
      </c>
      <c r="AQ175" s="937">
        <v>20.457552807504399</v>
      </c>
      <c r="AR175" s="886">
        <v>0</v>
      </c>
      <c r="AS175" s="923">
        <v>5.6947139982809709</v>
      </c>
      <c r="AT175" s="923">
        <v>34.79331301928115</v>
      </c>
      <c r="AU175" s="949">
        <v>2.2338</v>
      </c>
      <c r="AV175" s="944">
        <v>0.14389502246807465</v>
      </c>
      <c r="AW175" s="923">
        <v>0.32143270118918515</v>
      </c>
      <c r="AX175" s="23">
        <v>0</v>
      </c>
      <c r="AY175" s="937">
        <v>57.80609852797474</v>
      </c>
      <c r="AZ175" s="923" t="s">
        <v>63</v>
      </c>
      <c r="BA175" s="950">
        <v>57.80609852797474</v>
      </c>
      <c r="BB175" s="951">
        <v>139.78236682311606</v>
      </c>
      <c r="BL175" s="887"/>
      <c r="BN175" s="945"/>
    </row>
    <row r="176" spans="3:66">
      <c r="C176" s="841" t="s">
        <v>235</v>
      </c>
      <c r="D176" s="842" t="s">
        <v>65</v>
      </c>
      <c r="E176" s="842">
        <v>497</v>
      </c>
      <c r="F176" s="830">
        <v>1192.644</v>
      </c>
      <c r="G176" s="830">
        <v>2025</v>
      </c>
      <c r="H176" s="830">
        <v>5</v>
      </c>
      <c r="I176" s="830">
        <v>2030</v>
      </c>
      <c r="J176" s="830">
        <v>40</v>
      </c>
      <c r="K176" s="843">
        <v>1806.2354726389451</v>
      </c>
      <c r="L176" s="843">
        <v>2.2338</v>
      </c>
      <c r="M176" s="844">
        <v>0</v>
      </c>
      <c r="N176" s="844">
        <v>1</v>
      </c>
      <c r="O176" s="845">
        <v>34.065449999999998</v>
      </c>
      <c r="P176" s="844">
        <v>0</v>
      </c>
      <c r="Q176" s="845">
        <v>11.885996697616648</v>
      </c>
      <c r="R176" s="829">
        <v>6140.3659999999991</v>
      </c>
      <c r="S176" s="836">
        <v>0.55735731458622995</v>
      </c>
      <c r="T176" s="836">
        <v>2.5000000000000001E-2</v>
      </c>
      <c r="U176" s="846">
        <v>3.7999999999999999E-2</v>
      </c>
      <c r="V176" s="847">
        <v>210</v>
      </c>
      <c r="W176" s="848">
        <v>1.5039999999999999E-3</v>
      </c>
      <c r="X176" s="848">
        <v>7.4999999999999997E-3</v>
      </c>
      <c r="Y176" s="849">
        <v>0</v>
      </c>
      <c r="Z176" s="850">
        <v>117</v>
      </c>
      <c r="AD176" s="952" t="s">
        <v>65</v>
      </c>
      <c r="AE176" s="947">
        <v>497</v>
      </c>
      <c r="AF176" s="923">
        <v>1806.2354726389451</v>
      </c>
      <c r="AG176" s="923">
        <v>11.885996697616648</v>
      </c>
      <c r="AH176" s="948">
        <v>6.234E-2</v>
      </c>
      <c r="AI176" s="937">
        <v>113.34169239844127</v>
      </c>
      <c r="AJ176" s="937">
        <v>34.065449999999998</v>
      </c>
      <c r="AK176" s="792">
        <v>2.6162731357831728E-2</v>
      </c>
      <c r="AL176" s="923">
        <v>0.89124521693364878</v>
      </c>
      <c r="AM176" s="923">
        <v>0</v>
      </c>
      <c r="AN176" s="937">
        <v>34.956695216933646</v>
      </c>
      <c r="AO176" s="937">
        <v>148.29838761537491</v>
      </c>
      <c r="AP176" s="792">
        <v>0.78</v>
      </c>
      <c r="AQ176" s="937">
        <v>21.703897028359517</v>
      </c>
      <c r="AR176" s="886">
        <v>0</v>
      </c>
      <c r="AS176" s="923">
        <v>6.7601746648887975</v>
      </c>
      <c r="AT176" s="923">
        <v>41.509946666344561</v>
      </c>
      <c r="AU176" s="949">
        <v>2.2338</v>
      </c>
      <c r="AV176" s="944">
        <v>0.14389502246807465</v>
      </c>
      <c r="AW176" s="923">
        <v>0.32143270118918515</v>
      </c>
      <c r="AX176" s="23">
        <v>0</v>
      </c>
      <c r="AY176" s="937">
        <v>65.769076395893265</v>
      </c>
      <c r="AZ176" s="923" t="s">
        <v>63</v>
      </c>
      <c r="BA176" s="950">
        <v>65.769076395893265</v>
      </c>
      <c r="BB176" s="951">
        <v>148.29838761537491</v>
      </c>
      <c r="BL176" s="887"/>
      <c r="BN176" s="945"/>
    </row>
    <row r="177" spans="3:66">
      <c r="C177" s="841" t="s">
        <v>236</v>
      </c>
      <c r="D177" s="842" t="s">
        <v>56</v>
      </c>
      <c r="E177" s="842">
        <v>2353</v>
      </c>
      <c r="F177" s="830">
        <v>1155.8339999999998</v>
      </c>
      <c r="G177" s="830">
        <v>2025</v>
      </c>
      <c r="H177" s="830">
        <v>5</v>
      </c>
      <c r="I177" s="830">
        <v>2030</v>
      </c>
      <c r="J177" s="830">
        <v>40</v>
      </c>
      <c r="K177" s="843">
        <v>1578.5587323903387</v>
      </c>
      <c r="L177" s="843">
        <v>2.2338</v>
      </c>
      <c r="M177" s="844">
        <v>0</v>
      </c>
      <c r="N177" s="844">
        <v>1</v>
      </c>
      <c r="O177" s="845">
        <v>34.065449999999998</v>
      </c>
      <c r="P177" s="844">
        <v>0</v>
      </c>
      <c r="Q177" s="845">
        <v>11.885996697616648</v>
      </c>
      <c r="R177" s="829">
        <v>6115.8779999999997</v>
      </c>
      <c r="S177" s="836">
        <v>0.55735731458622995</v>
      </c>
      <c r="T177" s="836">
        <v>2.5000000000000001E-2</v>
      </c>
      <c r="U177" s="846">
        <v>3.7999999999999999E-2</v>
      </c>
      <c r="V177" s="847">
        <v>210</v>
      </c>
      <c r="W177" s="848">
        <v>1.5039999999999999E-3</v>
      </c>
      <c r="X177" s="848">
        <v>7.4999999999999997E-3</v>
      </c>
      <c r="Y177" s="849">
        <v>0</v>
      </c>
      <c r="Z177" s="850">
        <v>117</v>
      </c>
      <c r="AD177" s="952" t="s">
        <v>56</v>
      </c>
      <c r="AE177" s="947">
        <v>2353</v>
      </c>
      <c r="AF177" s="923">
        <v>1578.5587323903387</v>
      </c>
      <c r="AG177" s="923">
        <v>11.885996697616648</v>
      </c>
      <c r="AH177" s="948">
        <v>6.234E-2</v>
      </c>
      <c r="AI177" s="937">
        <v>99.14832441134314</v>
      </c>
      <c r="AJ177" s="937">
        <v>34.065449999999998</v>
      </c>
      <c r="AK177" s="792">
        <v>2.6162731357831728E-2</v>
      </c>
      <c r="AL177" s="923">
        <v>0.89124521693364878</v>
      </c>
      <c r="AM177" s="923">
        <v>0</v>
      </c>
      <c r="AN177" s="937">
        <v>34.956695216933646</v>
      </c>
      <c r="AO177" s="937">
        <v>134.10501962827678</v>
      </c>
      <c r="AP177" s="792">
        <v>0.78</v>
      </c>
      <c r="AQ177" s="937">
        <v>19.626656660267646</v>
      </c>
      <c r="AR177" s="886">
        <v>0</v>
      </c>
      <c r="AS177" s="923">
        <v>5.10157128434897</v>
      </c>
      <c r="AT177" s="923">
        <v>31.200587583381612</v>
      </c>
      <c r="AU177" s="949">
        <v>2.2338</v>
      </c>
      <c r="AV177" s="944">
        <v>0.14389502246807465</v>
      </c>
      <c r="AW177" s="923">
        <v>0.32143270118918515</v>
      </c>
      <c r="AX177" s="23">
        <v>0</v>
      </c>
      <c r="AY177" s="937">
        <v>53.382476944838452</v>
      </c>
      <c r="AZ177" s="923" t="s">
        <v>63</v>
      </c>
      <c r="BA177" s="950">
        <v>53.382476944838452</v>
      </c>
      <c r="BB177" s="951">
        <v>134.10501962827678</v>
      </c>
      <c r="BL177" s="887"/>
      <c r="BN177" s="945"/>
    </row>
    <row r="178" spans="3:66">
      <c r="C178" s="841" t="s">
        <v>237</v>
      </c>
      <c r="D178" s="842" t="s">
        <v>66</v>
      </c>
      <c r="E178" s="842">
        <v>2814</v>
      </c>
      <c r="F178" s="830">
        <v>1121.4780000000001</v>
      </c>
      <c r="G178" s="830">
        <v>2025</v>
      </c>
      <c r="H178" s="830">
        <v>5</v>
      </c>
      <c r="I178" s="830">
        <v>2030</v>
      </c>
      <c r="J178" s="830">
        <v>40</v>
      </c>
      <c r="K178" s="843">
        <v>1533.0233843406174</v>
      </c>
      <c r="L178" s="843">
        <v>2.2338</v>
      </c>
      <c r="M178" s="844">
        <v>0</v>
      </c>
      <c r="N178" s="844">
        <v>1</v>
      </c>
      <c r="O178" s="845">
        <v>34.065449999999998</v>
      </c>
      <c r="P178" s="844">
        <v>0</v>
      </c>
      <c r="Q178" s="845">
        <v>11.885996697616648</v>
      </c>
      <c r="R178" s="829">
        <v>6140.3659999999991</v>
      </c>
      <c r="S178" s="836">
        <v>0.55735731458622995</v>
      </c>
      <c r="T178" s="836">
        <v>2.5000000000000001E-2</v>
      </c>
      <c r="U178" s="846">
        <v>3.7999999999999999E-2</v>
      </c>
      <c r="V178" s="847">
        <v>210</v>
      </c>
      <c r="W178" s="848">
        <v>1.5039999999999999E-3</v>
      </c>
      <c r="X178" s="848">
        <v>7.4999999999999997E-3</v>
      </c>
      <c r="Y178" s="849">
        <v>0</v>
      </c>
      <c r="Z178" s="850">
        <v>117</v>
      </c>
      <c r="AD178" s="952" t="s">
        <v>66</v>
      </c>
      <c r="AE178" s="947">
        <v>2814</v>
      </c>
      <c r="AF178" s="923">
        <v>1533.0233843406174</v>
      </c>
      <c r="AG178" s="923">
        <v>11.885996697616648</v>
      </c>
      <c r="AH178" s="948">
        <v>6.234E-2</v>
      </c>
      <c r="AI178" s="937">
        <v>96.309650813923525</v>
      </c>
      <c r="AJ178" s="937">
        <v>34.065449999999998</v>
      </c>
      <c r="AK178" s="792">
        <v>2.6162731357831728E-2</v>
      </c>
      <c r="AL178" s="923">
        <v>0.89124521693364878</v>
      </c>
      <c r="AM178" s="923">
        <v>61.156748514700801</v>
      </c>
      <c r="AN178" s="937">
        <v>96.113443731634447</v>
      </c>
      <c r="AO178" s="937">
        <v>192.42309454555797</v>
      </c>
      <c r="AP178" s="792">
        <v>0.78</v>
      </c>
      <c r="AQ178" s="937">
        <v>28.161675234978041</v>
      </c>
      <c r="AR178" s="886">
        <v>0</v>
      </c>
      <c r="AS178" s="923">
        <v>5.7200873382155413</v>
      </c>
      <c r="AT178" s="923">
        <v>35.12342980860921</v>
      </c>
      <c r="AU178" s="949">
        <v>2.2338</v>
      </c>
      <c r="AV178" s="944">
        <v>0.14389502246807465</v>
      </c>
      <c r="AW178" s="923">
        <v>0.32143270118918515</v>
      </c>
      <c r="AX178" s="23">
        <v>0</v>
      </c>
      <c r="AY178" s="937">
        <v>65.840337744776434</v>
      </c>
      <c r="AZ178" s="923" t="s">
        <v>63</v>
      </c>
      <c r="BA178" s="950">
        <v>65.840337744776434</v>
      </c>
      <c r="BB178" s="951">
        <v>192.42309454555797</v>
      </c>
      <c r="BL178" s="887"/>
      <c r="BN178" s="945"/>
    </row>
    <row r="179" spans="3:66">
      <c r="C179" s="841" t="s">
        <v>61</v>
      </c>
      <c r="D179" s="842" t="s">
        <v>67</v>
      </c>
      <c r="E179" s="842">
        <v>4225</v>
      </c>
      <c r="F179" s="830">
        <v>1058.9010000000001</v>
      </c>
      <c r="G179" s="830">
        <v>2025</v>
      </c>
      <c r="H179" s="830">
        <v>5</v>
      </c>
      <c r="I179" s="830">
        <v>2030</v>
      </c>
      <c r="J179" s="830">
        <v>40</v>
      </c>
      <c r="K179" s="843">
        <v>1502.6664856408031</v>
      </c>
      <c r="L179" s="843">
        <v>2.2338</v>
      </c>
      <c r="M179" s="844">
        <v>0</v>
      </c>
      <c r="N179" s="844">
        <v>1</v>
      </c>
      <c r="O179" s="845">
        <v>34.065449999999998</v>
      </c>
      <c r="P179" s="844">
        <v>0</v>
      </c>
      <c r="Q179" s="845">
        <v>11.885996697616648</v>
      </c>
      <c r="R179" s="829">
        <v>6158.732</v>
      </c>
      <c r="S179" s="836">
        <v>0.55735731458622995</v>
      </c>
      <c r="T179" s="836">
        <v>2.5000000000000001E-2</v>
      </c>
      <c r="U179" s="846">
        <v>3.7999999999999999E-2</v>
      </c>
      <c r="V179" s="847">
        <v>210</v>
      </c>
      <c r="W179" s="848">
        <v>1.5039999999999999E-3</v>
      </c>
      <c r="X179" s="848">
        <v>7.4999999999999997E-3</v>
      </c>
      <c r="Y179" s="849">
        <v>0</v>
      </c>
      <c r="Z179" s="850">
        <v>117</v>
      </c>
      <c r="AD179" s="952" t="s">
        <v>67</v>
      </c>
      <c r="AE179" s="947">
        <v>4225</v>
      </c>
      <c r="AF179" s="923">
        <v>1502.6664856408031</v>
      </c>
      <c r="AG179" s="923">
        <v>11.885996697616648</v>
      </c>
      <c r="AH179" s="948">
        <v>6.234E-2</v>
      </c>
      <c r="AI179" s="937">
        <v>94.417201748977092</v>
      </c>
      <c r="AJ179" s="937">
        <v>34.065449999999998</v>
      </c>
      <c r="AK179" s="792">
        <v>2.6162731357831728E-2</v>
      </c>
      <c r="AL179" s="923">
        <v>0.89124521693364878</v>
      </c>
      <c r="AM179" s="923">
        <v>9.3792930898320002</v>
      </c>
      <c r="AN179" s="937">
        <v>44.335988306765643</v>
      </c>
      <c r="AO179" s="937">
        <v>138.75319005574272</v>
      </c>
      <c r="AP179" s="792">
        <v>0.78</v>
      </c>
      <c r="AQ179" s="937">
        <v>20.306929817313943</v>
      </c>
      <c r="AR179" s="886">
        <v>0</v>
      </c>
      <c r="AS179" s="923">
        <v>5.716678296246049</v>
      </c>
      <c r="AT179" s="923">
        <v>35.20748955679602</v>
      </c>
      <c r="AU179" s="949">
        <v>2.2338</v>
      </c>
      <c r="AV179" s="944">
        <v>0.14389502246807465</v>
      </c>
      <c r="AW179" s="923">
        <v>0.32143270118918515</v>
      </c>
      <c r="AX179" s="23">
        <v>0</v>
      </c>
      <c r="AY179" s="937">
        <v>58.069652075299153</v>
      </c>
      <c r="AZ179" s="923" t="s">
        <v>63</v>
      </c>
      <c r="BA179" s="950">
        <v>58.069652075299153</v>
      </c>
      <c r="BB179" s="951">
        <v>138.75319005574272</v>
      </c>
      <c r="BL179" s="887"/>
      <c r="BN179" s="945"/>
    </row>
    <row r="180" spans="3:66">
      <c r="C180" s="841" t="s">
        <v>238</v>
      </c>
      <c r="D180" s="842" t="s">
        <v>68</v>
      </c>
      <c r="E180" s="842">
        <v>6130</v>
      </c>
      <c r="F180" s="830">
        <v>992.64300000000003</v>
      </c>
      <c r="G180" s="830">
        <v>2025</v>
      </c>
      <c r="H180" s="830">
        <v>5</v>
      </c>
      <c r="I180" s="830">
        <v>2030</v>
      </c>
      <c r="J180" s="830">
        <v>40</v>
      </c>
      <c r="K180" s="843">
        <v>1502.6664856408031</v>
      </c>
      <c r="L180" s="843">
        <v>2.2338</v>
      </c>
      <c r="M180" s="844">
        <v>0</v>
      </c>
      <c r="N180" s="844">
        <v>1</v>
      </c>
      <c r="O180" s="845">
        <v>34.065449999999998</v>
      </c>
      <c r="P180" s="844">
        <v>0</v>
      </c>
      <c r="Q180" s="845">
        <v>11.885996697616648</v>
      </c>
      <c r="R180" s="829">
        <v>6158.732</v>
      </c>
      <c r="S180" s="836">
        <v>0.55735731458622995</v>
      </c>
      <c r="T180" s="836">
        <v>2.5000000000000001E-2</v>
      </c>
      <c r="U180" s="846">
        <v>3.7999999999999999E-2</v>
      </c>
      <c r="V180" s="847">
        <v>210</v>
      </c>
      <c r="W180" s="848">
        <v>1.5039999999999999E-3</v>
      </c>
      <c r="X180" s="848">
        <v>7.4999999999999997E-3</v>
      </c>
      <c r="Y180" s="849">
        <v>0</v>
      </c>
      <c r="Z180" s="850">
        <v>117</v>
      </c>
      <c r="AD180" s="952" t="s">
        <v>68</v>
      </c>
      <c r="AE180" s="947">
        <v>6130</v>
      </c>
      <c r="AF180" s="923">
        <v>1502.6664856408031</v>
      </c>
      <c r="AG180" s="923">
        <v>11.885996697616648</v>
      </c>
      <c r="AH180" s="948">
        <v>6.234E-2</v>
      </c>
      <c r="AI180" s="937">
        <v>94.417201748977092</v>
      </c>
      <c r="AJ180" s="937">
        <v>34.065449999999998</v>
      </c>
      <c r="AK180" s="792">
        <v>2.6162731357831728E-2</v>
      </c>
      <c r="AL180" s="923">
        <v>0.89124521693364878</v>
      </c>
      <c r="AM180" s="923">
        <v>16.550355576614397</v>
      </c>
      <c r="AN180" s="937">
        <v>51.507050793548046</v>
      </c>
      <c r="AO180" s="937">
        <v>145.92425254252515</v>
      </c>
      <c r="AP180" s="792">
        <v>0.78</v>
      </c>
      <c r="AQ180" s="937">
        <v>21.356435508506781</v>
      </c>
      <c r="AR180" s="886">
        <v>0</v>
      </c>
      <c r="AS180" s="923">
        <v>4.944831658985902</v>
      </c>
      <c r="AT180" s="923">
        <v>30.453892972809566</v>
      </c>
      <c r="AU180" s="949">
        <v>2.2338</v>
      </c>
      <c r="AV180" s="944">
        <v>0.14389502246807465</v>
      </c>
      <c r="AW180" s="923">
        <v>0.32143270118918515</v>
      </c>
      <c r="AX180" s="23">
        <v>0</v>
      </c>
      <c r="AY180" s="937">
        <v>54.365561182505537</v>
      </c>
      <c r="AZ180" s="923" t="s">
        <v>63</v>
      </c>
      <c r="BA180" s="950">
        <v>54.365561182505537</v>
      </c>
      <c r="BB180" s="951">
        <v>145.92425254252515</v>
      </c>
      <c r="BL180" s="887"/>
      <c r="BN180" s="945"/>
    </row>
    <row r="181" spans="3:66">
      <c r="C181" s="826" t="s">
        <v>18</v>
      </c>
      <c r="D181" s="827" t="s">
        <v>107</v>
      </c>
      <c r="E181" s="827">
        <v>0</v>
      </c>
      <c r="F181" s="852">
        <v>565.47652173913048</v>
      </c>
      <c r="G181" s="853">
        <v>2025</v>
      </c>
      <c r="H181" s="854">
        <v>5</v>
      </c>
      <c r="I181" s="855">
        <v>2030</v>
      </c>
      <c r="J181" s="853">
        <v>40</v>
      </c>
      <c r="K181" s="856">
        <v>3260.8847664347982</v>
      </c>
      <c r="L181" s="856">
        <v>5.0260500000000006</v>
      </c>
      <c r="M181" s="857">
        <v>0</v>
      </c>
      <c r="N181" s="857">
        <v>1</v>
      </c>
      <c r="O181" s="858">
        <v>72.598500000000001</v>
      </c>
      <c r="P181" s="857">
        <v>0</v>
      </c>
      <c r="Q181" s="858">
        <v>65.279269304464421</v>
      </c>
      <c r="R181" s="852">
        <v>6743</v>
      </c>
      <c r="S181" s="859">
        <v>0.53165182242608799</v>
      </c>
      <c r="T181" s="859">
        <v>2.5000000000000001E-2</v>
      </c>
      <c r="U181" s="860">
        <v>3.7999999999999999E-2</v>
      </c>
      <c r="V181" s="861">
        <v>323.39999999999998</v>
      </c>
      <c r="W181" s="862">
        <v>1.5039999999999999E-3</v>
      </c>
      <c r="X181" s="862">
        <v>5.6249999999999998E-3</v>
      </c>
      <c r="Y181" s="863">
        <v>0</v>
      </c>
      <c r="Z181" s="696">
        <v>5.8204047217537891</v>
      </c>
      <c r="AD181" s="946" t="s">
        <v>107</v>
      </c>
      <c r="AE181" s="947">
        <v>0</v>
      </c>
      <c r="AF181" s="923">
        <v>3260.8847664347982</v>
      </c>
      <c r="AG181" s="923">
        <v>65.279269304464421</v>
      </c>
      <c r="AH181" s="948">
        <v>6.2330000000000003E-2</v>
      </c>
      <c r="AI181" s="937">
        <v>207.31980434762824</v>
      </c>
      <c r="AJ181" s="937">
        <v>72.598500000000001</v>
      </c>
      <c r="AK181" s="792">
        <v>5.5399999999999998E-2</v>
      </c>
      <c r="AL181" s="923">
        <v>4.0219569000000002</v>
      </c>
      <c r="AM181" s="923">
        <v>0</v>
      </c>
      <c r="AN181" s="937">
        <v>76.620456900000008</v>
      </c>
      <c r="AO181" s="937">
        <v>283.94026124762826</v>
      </c>
      <c r="AP181" s="792">
        <v>0.78</v>
      </c>
      <c r="AQ181" s="937">
        <v>41.555476707591062</v>
      </c>
      <c r="AR181" s="886">
        <v>0</v>
      </c>
      <c r="AS181" s="923">
        <v>5.6147516544049472</v>
      </c>
      <c r="AT181" s="923">
        <v>37.860270405652564</v>
      </c>
      <c r="AU181" s="949">
        <v>5.0260500000000006</v>
      </c>
      <c r="AV181" s="944">
        <v>0.11519703495348303</v>
      </c>
      <c r="AW181" s="923">
        <v>0.57898605752795351</v>
      </c>
      <c r="AX181" s="23">
        <v>0</v>
      </c>
      <c r="AY181" s="937">
        <v>85.02078317077158</v>
      </c>
      <c r="AZ181" s="923" t="s">
        <v>63</v>
      </c>
      <c r="BA181" s="950">
        <v>85.02078317077158</v>
      </c>
      <c r="BB181" s="951">
        <v>283.94026124762826</v>
      </c>
      <c r="BL181" s="887"/>
      <c r="BN181" s="945"/>
    </row>
    <row r="182" spans="3:66">
      <c r="C182" s="841" t="s">
        <v>234</v>
      </c>
      <c r="D182" s="842" t="s">
        <v>64</v>
      </c>
      <c r="E182" s="842">
        <v>19</v>
      </c>
      <c r="F182" s="830">
        <v>571.13128695652176</v>
      </c>
      <c r="G182" s="830">
        <v>2025</v>
      </c>
      <c r="H182" s="830">
        <v>5</v>
      </c>
      <c r="I182" s="830">
        <v>2030</v>
      </c>
      <c r="J182" s="830">
        <v>40</v>
      </c>
      <c r="K182" s="843">
        <v>3586.9732430782783</v>
      </c>
      <c r="L182" s="843">
        <v>5.0260500000000006</v>
      </c>
      <c r="M182" s="844">
        <v>0</v>
      </c>
      <c r="N182" s="844">
        <v>1</v>
      </c>
      <c r="O182" s="845">
        <v>72.598500000000001</v>
      </c>
      <c r="P182" s="844">
        <v>0</v>
      </c>
      <c r="Q182" s="845">
        <v>65.279269304464421</v>
      </c>
      <c r="R182" s="829">
        <v>6729.5140000000001</v>
      </c>
      <c r="S182" s="836">
        <v>0.53165182242608799</v>
      </c>
      <c r="T182" s="836">
        <v>2.5000000000000001E-2</v>
      </c>
      <c r="U182" s="846">
        <v>3.7999999999999999E-2</v>
      </c>
      <c r="V182" s="847">
        <v>323.39999999999998</v>
      </c>
      <c r="W182" s="848">
        <v>1.5039999999999999E-3</v>
      </c>
      <c r="X182" s="848">
        <v>5.6249999999999998E-3</v>
      </c>
      <c r="Y182" s="849">
        <v>0</v>
      </c>
      <c r="Z182" s="850">
        <v>5.8204047217537891</v>
      </c>
      <c r="AD182" s="952" t="s">
        <v>64</v>
      </c>
      <c r="AE182" s="947">
        <v>19</v>
      </c>
      <c r="AF182" s="923">
        <v>3586.9732430782783</v>
      </c>
      <c r="AG182" s="923">
        <v>65.279269304464421</v>
      </c>
      <c r="AH182" s="948">
        <v>6.2330000000000003E-2</v>
      </c>
      <c r="AI182" s="937">
        <v>227.64489909681637</v>
      </c>
      <c r="AJ182" s="937">
        <v>72.598500000000001</v>
      </c>
      <c r="AK182" s="792">
        <v>5.5399999999999998E-2</v>
      </c>
      <c r="AL182" s="923">
        <v>4.0219569000000002</v>
      </c>
      <c r="AM182" s="923">
        <v>0</v>
      </c>
      <c r="AN182" s="937">
        <v>76.620456900000008</v>
      </c>
      <c r="AO182" s="937">
        <v>304.26535599681637</v>
      </c>
      <c r="AP182" s="792">
        <v>0.78</v>
      </c>
      <c r="AQ182" s="937">
        <v>44.530112983962127</v>
      </c>
      <c r="AR182" s="886">
        <v>0</v>
      </c>
      <c r="AS182" s="923">
        <v>5.6947139982809709</v>
      </c>
      <c r="AT182" s="923">
        <v>38.322657577427769</v>
      </c>
      <c r="AU182" s="949">
        <v>5.0260500000000006</v>
      </c>
      <c r="AV182" s="944">
        <v>0.11519703495348303</v>
      </c>
      <c r="AW182" s="923">
        <v>0.57898605752795351</v>
      </c>
      <c r="AX182" s="23">
        <v>0</v>
      </c>
      <c r="AY182" s="937">
        <v>88.457806618917843</v>
      </c>
      <c r="AZ182" s="923" t="s">
        <v>63</v>
      </c>
      <c r="BA182" s="950">
        <v>88.457806618917843</v>
      </c>
      <c r="BB182" s="951">
        <v>304.26535599681637</v>
      </c>
      <c r="BL182" s="887"/>
      <c r="BN182" s="945"/>
    </row>
    <row r="183" spans="3:66">
      <c r="C183" s="841" t="s">
        <v>235</v>
      </c>
      <c r="D183" s="842" t="s">
        <v>65</v>
      </c>
      <c r="E183" s="842">
        <v>497</v>
      </c>
      <c r="F183" s="830">
        <v>549.64317913043476</v>
      </c>
      <c r="G183" s="830">
        <v>2025</v>
      </c>
      <c r="H183" s="830">
        <v>5</v>
      </c>
      <c r="I183" s="830">
        <v>2030</v>
      </c>
      <c r="J183" s="830">
        <v>40</v>
      </c>
      <c r="K183" s="843">
        <v>3880.4528720574094</v>
      </c>
      <c r="L183" s="843">
        <v>5.0260500000000006</v>
      </c>
      <c r="M183" s="844">
        <v>0</v>
      </c>
      <c r="N183" s="844">
        <v>1</v>
      </c>
      <c r="O183" s="845">
        <v>72.598500000000001</v>
      </c>
      <c r="P183" s="844">
        <v>0</v>
      </c>
      <c r="Q183" s="845">
        <v>65.279269304464421</v>
      </c>
      <c r="R183" s="829">
        <v>6763.2289999999994</v>
      </c>
      <c r="S183" s="836">
        <v>0.53165182242608799</v>
      </c>
      <c r="T183" s="836">
        <v>2.5000000000000001E-2</v>
      </c>
      <c r="U183" s="846">
        <v>3.7999999999999999E-2</v>
      </c>
      <c r="V183" s="847">
        <v>323.39999999999998</v>
      </c>
      <c r="W183" s="848">
        <v>1.5039999999999999E-3</v>
      </c>
      <c r="X183" s="848">
        <v>5.6249999999999998E-3</v>
      </c>
      <c r="Y183" s="849">
        <v>0</v>
      </c>
      <c r="Z183" s="850">
        <v>5.8204047217537891</v>
      </c>
      <c r="AD183" s="952" t="s">
        <v>65</v>
      </c>
      <c r="AE183" s="947">
        <v>497</v>
      </c>
      <c r="AF183" s="923">
        <v>3880.4528720574094</v>
      </c>
      <c r="AG183" s="923">
        <v>65.279269304464421</v>
      </c>
      <c r="AH183" s="948">
        <v>6.2330000000000003E-2</v>
      </c>
      <c r="AI183" s="937">
        <v>245.93748437108562</v>
      </c>
      <c r="AJ183" s="937">
        <v>72.598500000000001</v>
      </c>
      <c r="AK183" s="792">
        <v>5.5399999999999998E-2</v>
      </c>
      <c r="AL183" s="923">
        <v>4.0219569000000002</v>
      </c>
      <c r="AM183" s="923">
        <v>0</v>
      </c>
      <c r="AN183" s="937">
        <v>76.620456900000008</v>
      </c>
      <c r="AO183" s="937">
        <v>322.55794127108561</v>
      </c>
      <c r="AP183" s="792">
        <v>0.78</v>
      </c>
      <c r="AQ183" s="937">
        <v>47.207285632696056</v>
      </c>
      <c r="AR183" s="886">
        <v>0</v>
      </c>
      <c r="AS183" s="923">
        <v>6.7601746648887975</v>
      </c>
      <c r="AT183" s="923">
        <v>45.720609338641189</v>
      </c>
      <c r="AU183" s="949">
        <v>5.0260500000000006</v>
      </c>
      <c r="AV183" s="944">
        <v>0.11519703495348303</v>
      </c>
      <c r="AW183" s="923">
        <v>0.57898605752795351</v>
      </c>
      <c r="AX183" s="23">
        <v>0</v>
      </c>
      <c r="AY183" s="937">
        <v>98.532931028865207</v>
      </c>
      <c r="AZ183" s="923" t="s">
        <v>63</v>
      </c>
      <c r="BA183" s="950">
        <v>98.532931028865207</v>
      </c>
      <c r="BB183" s="951">
        <v>322.55794127108561</v>
      </c>
      <c r="BL183" s="887"/>
      <c r="BN183" s="945"/>
    </row>
    <row r="184" spans="3:66">
      <c r="C184" s="841" t="s">
        <v>236</v>
      </c>
      <c r="D184" s="842" t="s">
        <v>56</v>
      </c>
      <c r="E184" s="842">
        <v>2353</v>
      </c>
      <c r="F184" s="830">
        <v>532.6788834782609</v>
      </c>
      <c r="G184" s="830">
        <v>2025</v>
      </c>
      <c r="H184" s="830">
        <v>5</v>
      </c>
      <c r="I184" s="830">
        <v>2030</v>
      </c>
      <c r="J184" s="830">
        <v>40</v>
      </c>
      <c r="K184" s="843">
        <v>3391.3201570921901</v>
      </c>
      <c r="L184" s="843">
        <v>5.0260500000000006</v>
      </c>
      <c r="M184" s="844">
        <v>0</v>
      </c>
      <c r="N184" s="844">
        <v>1</v>
      </c>
      <c r="O184" s="845">
        <v>72.598500000000001</v>
      </c>
      <c r="P184" s="844">
        <v>0</v>
      </c>
      <c r="Q184" s="845">
        <v>65.279269304464421</v>
      </c>
      <c r="R184" s="829">
        <v>6736.2569999999996</v>
      </c>
      <c r="S184" s="836">
        <v>0.53165182242608799</v>
      </c>
      <c r="T184" s="836">
        <v>2.5000000000000001E-2</v>
      </c>
      <c r="U184" s="846">
        <v>3.7999999999999999E-2</v>
      </c>
      <c r="V184" s="847">
        <v>323.39999999999998</v>
      </c>
      <c r="W184" s="848">
        <v>1.5039999999999999E-3</v>
      </c>
      <c r="X184" s="848">
        <v>5.6249999999999998E-3</v>
      </c>
      <c r="Y184" s="849">
        <v>0</v>
      </c>
      <c r="Z184" s="850">
        <v>5.8204047217537891</v>
      </c>
      <c r="AD184" s="952" t="s">
        <v>56</v>
      </c>
      <c r="AE184" s="947">
        <v>2353</v>
      </c>
      <c r="AF184" s="923">
        <v>3391.3201570921901</v>
      </c>
      <c r="AG184" s="923">
        <v>65.279269304464421</v>
      </c>
      <c r="AH184" s="948">
        <v>6.2330000000000003E-2</v>
      </c>
      <c r="AI184" s="937">
        <v>215.44984224730348</v>
      </c>
      <c r="AJ184" s="937">
        <v>72.598500000000001</v>
      </c>
      <c r="AK184" s="792">
        <v>5.5399999999999998E-2</v>
      </c>
      <c r="AL184" s="923">
        <v>4.0219569000000002</v>
      </c>
      <c r="AM184" s="923">
        <v>0</v>
      </c>
      <c r="AN184" s="937">
        <v>76.620456900000008</v>
      </c>
      <c r="AO184" s="937">
        <v>292.0702991473035</v>
      </c>
      <c r="AP184" s="792">
        <v>0.78</v>
      </c>
      <c r="AQ184" s="937">
        <v>42.745331218139484</v>
      </c>
      <c r="AR184" s="886">
        <v>0</v>
      </c>
      <c r="AS184" s="923">
        <v>5.10157128434897</v>
      </c>
      <c r="AT184" s="923">
        <v>34.365495275194732</v>
      </c>
      <c r="AU184" s="949">
        <v>5.0260500000000006</v>
      </c>
      <c r="AV184" s="944">
        <v>0.11519703495348303</v>
      </c>
      <c r="AW184" s="923">
        <v>0.57898605752795351</v>
      </c>
      <c r="AX184" s="23">
        <v>0</v>
      </c>
      <c r="AY184" s="937">
        <v>82.71586255086217</v>
      </c>
      <c r="AZ184" s="923" t="s">
        <v>63</v>
      </c>
      <c r="BA184" s="950">
        <v>82.71586255086217</v>
      </c>
      <c r="BB184" s="951">
        <v>292.0702991473035</v>
      </c>
      <c r="BL184" s="887"/>
      <c r="BN184" s="945"/>
    </row>
    <row r="185" spans="3:66">
      <c r="C185" s="841" t="s">
        <v>237</v>
      </c>
      <c r="D185" s="842" t="s">
        <v>66</v>
      </c>
      <c r="E185" s="842">
        <v>2814</v>
      </c>
      <c r="F185" s="830">
        <v>516.8455408695653</v>
      </c>
      <c r="G185" s="830">
        <v>2025</v>
      </c>
      <c r="H185" s="830">
        <v>5</v>
      </c>
      <c r="I185" s="830">
        <v>2030</v>
      </c>
      <c r="J185" s="830">
        <v>40</v>
      </c>
      <c r="K185" s="843">
        <v>3293.4936140991463</v>
      </c>
      <c r="L185" s="843">
        <v>5.0260500000000006</v>
      </c>
      <c r="M185" s="844">
        <v>0</v>
      </c>
      <c r="N185" s="844">
        <v>1</v>
      </c>
      <c r="O185" s="845">
        <v>72.598500000000001</v>
      </c>
      <c r="P185" s="844">
        <v>0</v>
      </c>
      <c r="Q185" s="845">
        <v>65.279269304464421</v>
      </c>
      <c r="R185" s="829">
        <v>6763.2289999999994</v>
      </c>
      <c r="S185" s="836">
        <v>0.53165182242608799</v>
      </c>
      <c r="T185" s="836">
        <v>2.5000000000000001E-2</v>
      </c>
      <c r="U185" s="846">
        <v>3.7999999999999999E-2</v>
      </c>
      <c r="V185" s="847">
        <v>323.39999999999998</v>
      </c>
      <c r="W185" s="848">
        <v>1.5039999999999999E-3</v>
      </c>
      <c r="X185" s="848">
        <v>5.6249999999999998E-3</v>
      </c>
      <c r="Y185" s="849">
        <v>0</v>
      </c>
      <c r="Z185" s="850">
        <v>5.8204047217537891</v>
      </c>
      <c r="AD185" s="952" t="s">
        <v>66</v>
      </c>
      <c r="AE185" s="947">
        <v>2814</v>
      </c>
      <c r="AF185" s="923">
        <v>3293.4936140991463</v>
      </c>
      <c r="AG185" s="923">
        <v>65.279269304464421</v>
      </c>
      <c r="AH185" s="948">
        <v>6.2330000000000003E-2</v>
      </c>
      <c r="AI185" s="937">
        <v>209.35231382254707</v>
      </c>
      <c r="AJ185" s="937">
        <v>72.598500000000001</v>
      </c>
      <c r="AK185" s="792">
        <v>5.5399999999999998E-2</v>
      </c>
      <c r="AL185" s="923">
        <v>4.0219569000000002</v>
      </c>
      <c r="AM185" s="923">
        <v>60.337595725055991</v>
      </c>
      <c r="AN185" s="937">
        <v>136.95805262505598</v>
      </c>
      <c r="AO185" s="937">
        <v>346.31036644760309</v>
      </c>
      <c r="AP185" s="792">
        <v>0.78</v>
      </c>
      <c r="AQ185" s="937">
        <v>50.683521608652839</v>
      </c>
      <c r="AR185" s="886">
        <v>0</v>
      </c>
      <c r="AS185" s="923">
        <v>5.7200873382155413</v>
      </c>
      <c r="AT185" s="923">
        <v>38.686260568352147</v>
      </c>
      <c r="AU185" s="949">
        <v>5.0260500000000006</v>
      </c>
      <c r="AV185" s="944">
        <v>0.11519703495348303</v>
      </c>
      <c r="AW185" s="923">
        <v>0.57898605752795351</v>
      </c>
      <c r="AX185" s="23">
        <v>0</v>
      </c>
      <c r="AY185" s="937">
        <v>94.974818234532947</v>
      </c>
      <c r="AZ185" s="923" t="s">
        <v>63</v>
      </c>
      <c r="BA185" s="950">
        <v>94.974818234532947</v>
      </c>
      <c r="BB185" s="951">
        <v>346.31036644760309</v>
      </c>
      <c r="BL185" s="887"/>
      <c r="BN185" s="945"/>
    </row>
    <row r="186" spans="3:66">
      <c r="C186" s="841" t="s">
        <v>61</v>
      </c>
      <c r="D186" s="842" t="s">
        <v>67</v>
      </c>
      <c r="E186" s="842">
        <v>4225</v>
      </c>
      <c r="F186" s="830">
        <v>488.00623826086962</v>
      </c>
      <c r="G186" s="830">
        <v>2025</v>
      </c>
      <c r="H186" s="830">
        <v>5</v>
      </c>
      <c r="I186" s="830">
        <v>2030</v>
      </c>
      <c r="J186" s="830">
        <v>40</v>
      </c>
      <c r="K186" s="843">
        <v>3228.2759187704501</v>
      </c>
      <c r="L186" s="843">
        <v>5.0260500000000006</v>
      </c>
      <c r="M186" s="844">
        <v>0</v>
      </c>
      <c r="N186" s="844">
        <v>1</v>
      </c>
      <c r="O186" s="845">
        <v>72.598500000000001</v>
      </c>
      <c r="P186" s="844">
        <v>0</v>
      </c>
      <c r="Q186" s="845">
        <v>65.279269304464421</v>
      </c>
      <c r="R186" s="829">
        <v>6783.4579999999996</v>
      </c>
      <c r="S186" s="836">
        <v>0.53165182242608799</v>
      </c>
      <c r="T186" s="836">
        <v>2.5000000000000001E-2</v>
      </c>
      <c r="U186" s="846">
        <v>3.7999999999999999E-2</v>
      </c>
      <c r="V186" s="847">
        <v>323.39999999999998</v>
      </c>
      <c r="W186" s="848">
        <v>1.5039999999999999E-3</v>
      </c>
      <c r="X186" s="848">
        <v>5.6249999999999998E-3</v>
      </c>
      <c r="Y186" s="849">
        <v>0</v>
      </c>
      <c r="Z186" s="850">
        <v>5.8204047217537891</v>
      </c>
      <c r="AD186" s="952" t="s">
        <v>67</v>
      </c>
      <c r="AE186" s="947">
        <v>4225</v>
      </c>
      <c r="AF186" s="923">
        <v>3228.2759187704501</v>
      </c>
      <c r="AG186" s="923">
        <v>65.279269304464421</v>
      </c>
      <c r="AH186" s="948">
        <v>6.2330000000000003E-2</v>
      </c>
      <c r="AI186" s="937">
        <v>205.28729487270942</v>
      </c>
      <c r="AJ186" s="937">
        <v>72.598500000000001</v>
      </c>
      <c r="AK186" s="792">
        <v>5.5399999999999998E-2</v>
      </c>
      <c r="AL186" s="923">
        <v>4.0219569000000002</v>
      </c>
      <c r="AM186" s="923">
        <v>9.2536638782400011</v>
      </c>
      <c r="AN186" s="937">
        <v>85.874120778240012</v>
      </c>
      <c r="AO186" s="937">
        <v>291.16141565094944</v>
      </c>
      <c r="AP186" s="792">
        <v>0.78</v>
      </c>
      <c r="AQ186" s="937">
        <v>42.612313495338576</v>
      </c>
      <c r="AR186" s="886">
        <v>0</v>
      </c>
      <c r="AS186" s="923">
        <v>5.716678296246049</v>
      </c>
      <c r="AT186" s="923">
        <v>38.778847122096636</v>
      </c>
      <c r="AU186" s="949">
        <v>5.0260500000000006</v>
      </c>
      <c r="AV186" s="944">
        <v>0.11519703495348303</v>
      </c>
      <c r="AW186" s="923">
        <v>0.57898605752795351</v>
      </c>
      <c r="AX186" s="23">
        <v>0</v>
      </c>
      <c r="AY186" s="937">
        <v>86.996196674963173</v>
      </c>
      <c r="AZ186" s="923" t="s">
        <v>63</v>
      </c>
      <c r="BA186" s="950">
        <v>86.996196674963173</v>
      </c>
      <c r="BB186" s="951">
        <v>291.16141565094944</v>
      </c>
      <c r="BL186" s="887"/>
      <c r="BN186" s="945"/>
    </row>
    <row r="187" spans="3:66">
      <c r="C187" s="841" t="s">
        <v>238</v>
      </c>
      <c r="D187" s="842" t="s">
        <v>68</v>
      </c>
      <c r="E187" s="842">
        <v>6130</v>
      </c>
      <c r="F187" s="830">
        <v>457.47050608695656</v>
      </c>
      <c r="G187" s="830">
        <v>2025</v>
      </c>
      <c r="H187" s="830">
        <v>5</v>
      </c>
      <c r="I187" s="830">
        <v>2030</v>
      </c>
      <c r="J187" s="830">
        <v>40</v>
      </c>
      <c r="K187" s="843">
        <v>3228.2759187704501</v>
      </c>
      <c r="L187" s="843">
        <v>5.0260500000000006</v>
      </c>
      <c r="M187" s="844">
        <v>0</v>
      </c>
      <c r="N187" s="844">
        <v>1</v>
      </c>
      <c r="O187" s="845">
        <v>72.598500000000001</v>
      </c>
      <c r="P187" s="844">
        <v>0</v>
      </c>
      <c r="Q187" s="845">
        <v>65.279269304464421</v>
      </c>
      <c r="R187" s="829">
        <v>6783.4579999999996</v>
      </c>
      <c r="S187" s="836">
        <v>0.53165182242608799</v>
      </c>
      <c r="T187" s="836">
        <v>2.5000000000000001E-2</v>
      </c>
      <c r="U187" s="846">
        <v>3.7999999999999999E-2</v>
      </c>
      <c r="V187" s="847">
        <v>323.39999999999998</v>
      </c>
      <c r="W187" s="848">
        <v>1.5039999999999999E-3</v>
      </c>
      <c r="X187" s="848">
        <v>5.6249999999999998E-3</v>
      </c>
      <c r="Y187" s="849">
        <v>0</v>
      </c>
      <c r="Z187" s="850">
        <v>5.8204047217537891</v>
      </c>
      <c r="AD187" s="952" t="s">
        <v>68</v>
      </c>
      <c r="AE187" s="947">
        <v>6130</v>
      </c>
      <c r="AF187" s="923">
        <v>3228.2759187704501</v>
      </c>
      <c r="AG187" s="923">
        <v>65.279269304464421</v>
      </c>
      <c r="AH187" s="948">
        <v>6.2330000000000003E-2</v>
      </c>
      <c r="AI187" s="937">
        <v>205.28729487270942</v>
      </c>
      <c r="AJ187" s="937">
        <v>72.598500000000001</v>
      </c>
      <c r="AK187" s="792">
        <v>5.5399999999999998E-2</v>
      </c>
      <c r="AL187" s="923">
        <v>4.0219569000000002</v>
      </c>
      <c r="AM187" s="923">
        <v>16.328674891008003</v>
      </c>
      <c r="AN187" s="937">
        <v>92.949131791008014</v>
      </c>
      <c r="AO187" s="937">
        <v>298.23642666371745</v>
      </c>
      <c r="AP187" s="792">
        <v>0.78</v>
      </c>
      <c r="AQ187" s="937">
        <v>43.647761776097269</v>
      </c>
      <c r="AR187" s="886">
        <v>0</v>
      </c>
      <c r="AS187" s="923">
        <v>4.944831658985902</v>
      </c>
      <c r="AT187" s="923">
        <v>33.543057875801189</v>
      </c>
      <c r="AU187" s="949">
        <v>5.0260500000000006</v>
      </c>
      <c r="AV187" s="944">
        <v>0.11519703495348303</v>
      </c>
      <c r="AW187" s="923">
        <v>0.57898605752795351</v>
      </c>
      <c r="AX187" s="23">
        <v>0</v>
      </c>
      <c r="AY187" s="937">
        <v>82.795855709426419</v>
      </c>
      <c r="AZ187" s="923" t="s">
        <v>63</v>
      </c>
      <c r="BA187" s="950">
        <v>82.795855709426419</v>
      </c>
      <c r="BB187" s="951">
        <v>298.23642666371745</v>
      </c>
      <c r="BL187" s="887"/>
      <c r="BN187" s="945"/>
    </row>
    <row r="188" spans="3:66">
      <c r="C188" s="826" t="s">
        <v>18</v>
      </c>
      <c r="D188" s="827" t="s">
        <v>108</v>
      </c>
      <c r="E188" s="827">
        <v>0</v>
      </c>
      <c r="F188" s="852">
        <v>1084.7570564516129</v>
      </c>
      <c r="G188" s="853">
        <v>2025</v>
      </c>
      <c r="H188" s="854">
        <v>5</v>
      </c>
      <c r="I188" s="855">
        <v>2030</v>
      </c>
      <c r="J188" s="853">
        <v>40</v>
      </c>
      <c r="K188" s="856">
        <v>2637.1217812004234</v>
      </c>
      <c r="L188" s="856">
        <v>4.4899379999999995</v>
      </c>
      <c r="M188" s="857">
        <v>0</v>
      </c>
      <c r="N188" s="857">
        <v>1</v>
      </c>
      <c r="O188" s="858">
        <v>57.743730000000006</v>
      </c>
      <c r="P188" s="857">
        <v>0</v>
      </c>
      <c r="Q188" s="858">
        <v>65.083313254933572</v>
      </c>
      <c r="R188" s="852">
        <v>6843</v>
      </c>
      <c r="S188" s="859">
        <v>0.52462655118063006</v>
      </c>
      <c r="T188" s="859">
        <v>2.5000000000000001E-2</v>
      </c>
      <c r="U188" s="860">
        <v>3.7999999999999999E-2</v>
      </c>
      <c r="V188" s="861">
        <v>323.39999999999998</v>
      </c>
      <c r="W188" s="862">
        <v>1.5039999999999999E-3</v>
      </c>
      <c r="X188" s="862">
        <v>5.6249999999999998E-3</v>
      </c>
      <c r="Y188" s="863">
        <v>0</v>
      </c>
      <c r="Z188" s="696">
        <v>5.8204047217537891</v>
      </c>
      <c r="AD188" s="946" t="s">
        <v>108</v>
      </c>
      <c r="AE188" s="947">
        <v>0</v>
      </c>
      <c r="AF188" s="923">
        <v>2637.1217812004234</v>
      </c>
      <c r="AG188" s="923">
        <v>65.083313254933572</v>
      </c>
      <c r="AH188" s="948">
        <v>6.234E-2</v>
      </c>
      <c r="AI188" s="937">
        <v>168.45546558834695</v>
      </c>
      <c r="AJ188" s="937">
        <v>57.743730000000006</v>
      </c>
      <c r="AK188" s="792">
        <v>5.5399999999999998E-2</v>
      </c>
      <c r="AL188" s="923">
        <v>3.1990026420000004</v>
      </c>
      <c r="AM188" s="923">
        <v>0</v>
      </c>
      <c r="AN188" s="937">
        <v>60.94273264200001</v>
      </c>
      <c r="AO188" s="937">
        <v>229.39819823034696</v>
      </c>
      <c r="AP188" s="792">
        <v>0.78</v>
      </c>
      <c r="AQ188" s="937">
        <v>33.573088372313983</v>
      </c>
      <c r="AR188" s="886">
        <v>0</v>
      </c>
      <c r="AS188" s="923">
        <v>5.6147516544049472</v>
      </c>
      <c r="AT188" s="923">
        <v>38.421745571093055</v>
      </c>
      <c r="AU188" s="949">
        <v>4.4899379999999995</v>
      </c>
      <c r="AV188" s="944">
        <v>0.11519703495348303</v>
      </c>
      <c r="AW188" s="923">
        <v>0.51722754472497168</v>
      </c>
      <c r="AX188" s="23">
        <v>0</v>
      </c>
      <c r="AY188" s="937">
        <v>77.001999488132</v>
      </c>
      <c r="AZ188" s="923" t="s">
        <v>63</v>
      </c>
      <c r="BA188" s="950">
        <v>77.001999488132</v>
      </c>
      <c r="BB188" s="951">
        <v>229.39819823034696</v>
      </c>
      <c r="BL188" s="887"/>
      <c r="BN188" s="945"/>
    </row>
    <row r="189" spans="3:66">
      <c r="C189" s="841" t="s">
        <v>234</v>
      </c>
      <c r="D189" s="842" t="s">
        <v>64</v>
      </c>
      <c r="E189" s="842">
        <v>19</v>
      </c>
      <c r="F189" s="830">
        <v>1095.6046270161291</v>
      </c>
      <c r="G189" s="830">
        <v>2025</v>
      </c>
      <c r="H189" s="830">
        <v>5</v>
      </c>
      <c r="I189" s="830">
        <v>2030</v>
      </c>
      <c r="J189" s="830">
        <v>40</v>
      </c>
      <c r="K189" s="843">
        <v>2900.833959320466</v>
      </c>
      <c r="L189" s="843">
        <v>4.4899379999999995</v>
      </c>
      <c r="M189" s="844">
        <v>0</v>
      </c>
      <c r="N189" s="844">
        <v>1</v>
      </c>
      <c r="O189" s="845">
        <v>57.743730000000006</v>
      </c>
      <c r="P189" s="844">
        <v>0</v>
      </c>
      <c r="Q189" s="845">
        <v>65.083313254933572</v>
      </c>
      <c r="R189" s="829">
        <v>6829.3140000000003</v>
      </c>
      <c r="S189" s="836">
        <v>0.52462655118063006</v>
      </c>
      <c r="T189" s="836">
        <v>2.5000000000000001E-2</v>
      </c>
      <c r="U189" s="846">
        <v>3.7999999999999999E-2</v>
      </c>
      <c r="V189" s="847">
        <v>323.39999999999998</v>
      </c>
      <c r="W189" s="848">
        <v>1.5039999999999999E-3</v>
      </c>
      <c r="X189" s="848">
        <v>5.6249999999999998E-3</v>
      </c>
      <c r="Y189" s="849">
        <v>0</v>
      </c>
      <c r="Z189" s="850">
        <v>5.8204047217537891</v>
      </c>
      <c r="AD189" s="952" t="s">
        <v>64</v>
      </c>
      <c r="AE189" s="947">
        <v>19</v>
      </c>
      <c r="AF189" s="923">
        <v>2900.833959320466</v>
      </c>
      <c r="AG189" s="923">
        <v>65.083313254933572</v>
      </c>
      <c r="AH189" s="948">
        <v>6.234E-2</v>
      </c>
      <c r="AI189" s="937">
        <v>184.89528277235041</v>
      </c>
      <c r="AJ189" s="937">
        <v>57.743730000000006</v>
      </c>
      <c r="AK189" s="792">
        <v>5.5399999999999998E-2</v>
      </c>
      <c r="AL189" s="923">
        <v>3.1990026420000004</v>
      </c>
      <c r="AM189" s="923">
        <v>0</v>
      </c>
      <c r="AN189" s="937">
        <v>60.94273264200001</v>
      </c>
      <c r="AO189" s="937">
        <v>245.83801541435042</v>
      </c>
      <c r="AP189" s="792">
        <v>0.78</v>
      </c>
      <c r="AQ189" s="937">
        <v>35.979103063802597</v>
      </c>
      <c r="AR189" s="886">
        <v>0</v>
      </c>
      <c r="AS189" s="923">
        <v>5.6947139982809709</v>
      </c>
      <c r="AT189" s="923">
        <v>38.890990034456216</v>
      </c>
      <c r="AU189" s="949">
        <v>4.4899379999999995</v>
      </c>
      <c r="AV189" s="944">
        <v>0.11519703495348303</v>
      </c>
      <c r="AW189" s="923">
        <v>0.51722754472497168</v>
      </c>
      <c r="AX189" s="23">
        <v>0</v>
      </c>
      <c r="AY189" s="937">
        <v>79.87725864298379</v>
      </c>
      <c r="AZ189" s="923" t="s">
        <v>63</v>
      </c>
      <c r="BA189" s="950">
        <v>79.87725864298379</v>
      </c>
      <c r="BB189" s="951">
        <v>245.83801541435042</v>
      </c>
      <c r="BL189" s="887"/>
      <c r="BN189" s="945"/>
    </row>
    <row r="190" spans="3:66">
      <c r="C190" s="841" t="s">
        <v>235</v>
      </c>
      <c r="D190" s="842" t="s">
        <v>65</v>
      </c>
      <c r="E190" s="842">
        <v>497</v>
      </c>
      <c r="F190" s="830">
        <v>1054.3838588709677</v>
      </c>
      <c r="G190" s="830">
        <v>2025</v>
      </c>
      <c r="H190" s="830">
        <v>5</v>
      </c>
      <c r="I190" s="830">
        <v>2030</v>
      </c>
      <c r="J190" s="830">
        <v>40</v>
      </c>
      <c r="K190" s="843">
        <v>3138.1749196285036</v>
      </c>
      <c r="L190" s="843">
        <v>4.4899379999999995</v>
      </c>
      <c r="M190" s="844">
        <v>0</v>
      </c>
      <c r="N190" s="844">
        <v>1</v>
      </c>
      <c r="O190" s="845">
        <v>57.743730000000006</v>
      </c>
      <c r="P190" s="844">
        <v>0</v>
      </c>
      <c r="Q190" s="845">
        <v>65.083313254933572</v>
      </c>
      <c r="R190" s="829">
        <v>6863.5289999999995</v>
      </c>
      <c r="S190" s="836">
        <v>0.52462655118063006</v>
      </c>
      <c r="T190" s="836">
        <v>2.5000000000000001E-2</v>
      </c>
      <c r="U190" s="846">
        <v>3.7999999999999999E-2</v>
      </c>
      <c r="V190" s="847">
        <v>323.39999999999998</v>
      </c>
      <c r="W190" s="848">
        <v>1.5039999999999999E-3</v>
      </c>
      <c r="X190" s="848">
        <v>5.6249999999999998E-3</v>
      </c>
      <c r="Y190" s="849">
        <v>0</v>
      </c>
      <c r="Z190" s="850">
        <v>5.8204047217537891</v>
      </c>
      <c r="AD190" s="952" t="s">
        <v>65</v>
      </c>
      <c r="AE190" s="947">
        <v>497</v>
      </c>
      <c r="AF190" s="923">
        <v>3138.1749196285036</v>
      </c>
      <c r="AG190" s="923">
        <v>65.083313254933572</v>
      </c>
      <c r="AH190" s="948">
        <v>6.234E-2</v>
      </c>
      <c r="AI190" s="937">
        <v>199.69111823795348</v>
      </c>
      <c r="AJ190" s="937">
        <v>57.743730000000006</v>
      </c>
      <c r="AK190" s="792">
        <v>5.5399999999999998E-2</v>
      </c>
      <c r="AL190" s="923">
        <v>3.1990026420000004</v>
      </c>
      <c r="AM190" s="923">
        <v>0</v>
      </c>
      <c r="AN190" s="937">
        <v>60.94273264200001</v>
      </c>
      <c r="AO190" s="937">
        <v>260.63385087995346</v>
      </c>
      <c r="AP190" s="792">
        <v>0.78</v>
      </c>
      <c r="AQ190" s="937">
        <v>38.144516286142348</v>
      </c>
      <c r="AR190" s="886">
        <v>0</v>
      </c>
      <c r="AS190" s="923">
        <v>6.7601746648887975</v>
      </c>
      <c r="AT190" s="923">
        <v>46.398654857529536</v>
      </c>
      <c r="AU190" s="949">
        <v>4.4899379999999995</v>
      </c>
      <c r="AV190" s="944">
        <v>0.11519703495348303</v>
      </c>
      <c r="AW190" s="923">
        <v>0.51722754472497168</v>
      </c>
      <c r="AX190" s="23">
        <v>0</v>
      </c>
      <c r="AY190" s="937">
        <v>89.550336688396854</v>
      </c>
      <c r="AZ190" s="923" t="s">
        <v>63</v>
      </c>
      <c r="BA190" s="950">
        <v>89.550336688396854</v>
      </c>
      <c r="BB190" s="951">
        <v>260.63385087995346</v>
      </c>
      <c r="BL190" s="887"/>
      <c r="BN190" s="945"/>
    </row>
    <row r="191" spans="3:66">
      <c r="C191" s="841" t="s">
        <v>236</v>
      </c>
      <c r="D191" s="842" t="s">
        <v>56</v>
      </c>
      <c r="E191" s="842">
        <v>2353</v>
      </c>
      <c r="F191" s="830">
        <v>1021.8411471774193</v>
      </c>
      <c r="G191" s="830">
        <v>2025</v>
      </c>
      <c r="H191" s="830">
        <v>5</v>
      </c>
      <c r="I191" s="830">
        <v>2030</v>
      </c>
      <c r="J191" s="830">
        <v>40</v>
      </c>
      <c r="K191" s="843">
        <v>2742.6066524484404</v>
      </c>
      <c r="L191" s="843">
        <v>4.4899379999999995</v>
      </c>
      <c r="M191" s="844">
        <v>0</v>
      </c>
      <c r="N191" s="844">
        <v>1</v>
      </c>
      <c r="O191" s="845">
        <v>57.743730000000006</v>
      </c>
      <c r="P191" s="844">
        <v>0</v>
      </c>
      <c r="Q191" s="845">
        <v>65.083313254933572</v>
      </c>
      <c r="R191" s="829">
        <v>6836.1570000000002</v>
      </c>
      <c r="S191" s="836">
        <v>0.52462655118063006</v>
      </c>
      <c r="T191" s="836">
        <v>2.5000000000000001E-2</v>
      </c>
      <c r="U191" s="846">
        <v>3.7999999999999999E-2</v>
      </c>
      <c r="V191" s="847">
        <v>323.39999999999998</v>
      </c>
      <c r="W191" s="848">
        <v>1.5039999999999999E-3</v>
      </c>
      <c r="X191" s="848">
        <v>5.6249999999999998E-3</v>
      </c>
      <c r="Y191" s="849">
        <v>0</v>
      </c>
      <c r="Z191" s="850">
        <v>5.8204047217537891</v>
      </c>
      <c r="AD191" s="952" t="s">
        <v>56</v>
      </c>
      <c r="AE191" s="947">
        <v>2353</v>
      </c>
      <c r="AF191" s="923">
        <v>2742.6066524484404</v>
      </c>
      <c r="AG191" s="923">
        <v>65.083313254933572</v>
      </c>
      <c r="AH191" s="948">
        <v>6.234E-2</v>
      </c>
      <c r="AI191" s="937">
        <v>175.03139246194834</v>
      </c>
      <c r="AJ191" s="937">
        <v>57.743730000000006</v>
      </c>
      <c r="AK191" s="792">
        <v>5.5399999999999998E-2</v>
      </c>
      <c r="AL191" s="923">
        <v>3.1990026420000004</v>
      </c>
      <c r="AM191" s="923">
        <v>0</v>
      </c>
      <c r="AN191" s="937">
        <v>60.94273264200001</v>
      </c>
      <c r="AO191" s="937">
        <v>235.97412510394835</v>
      </c>
      <c r="AP191" s="792">
        <v>0.78</v>
      </c>
      <c r="AQ191" s="937">
        <v>34.53549424890943</v>
      </c>
      <c r="AR191" s="886">
        <v>0</v>
      </c>
      <c r="AS191" s="923">
        <v>5.10157128434897</v>
      </c>
      <c r="AT191" s="923">
        <v>34.875142246501198</v>
      </c>
      <c r="AU191" s="949">
        <v>4.4899379999999995</v>
      </c>
      <c r="AV191" s="944">
        <v>0.11519703495348303</v>
      </c>
      <c r="AW191" s="923">
        <v>0.51722754472497168</v>
      </c>
      <c r="AX191" s="23">
        <v>0</v>
      </c>
      <c r="AY191" s="937">
        <v>74.417802040135598</v>
      </c>
      <c r="AZ191" s="923" t="s">
        <v>63</v>
      </c>
      <c r="BA191" s="950">
        <v>74.417802040135598</v>
      </c>
      <c r="BB191" s="951">
        <v>235.97412510394835</v>
      </c>
      <c r="BL191" s="887"/>
      <c r="BN191" s="945"/>
    </row>
    <row r="192" spans="3:66">
      <c r="C192" s="841" t="s">
        <v>237</v>
      </c>
      <c r="D192" s="842" t="s">
        <v>66</v>
      </c>
      <c r="E192" s="842">
        <v>2814</v>
      </c>
      <c r="F192" s="830">
        <v>991.46794959677425</v>
      </c>
      <c r="G192" s="830">
        <v>2025</v>
      </c>
      <c r="H192" s="830">
        <v>5</v>
      </c>
      <c r="I192" s="830">
        <v>2030</v>
      </c>
      <c r="J192" s="830">
        <v>40</v>
      </c>
      <c r="K192" s="843">
        <v>2663.4929990124274</v>
      </c>
      <c r="L192" s="843">
        <v>4.4899379999999995</v>
      </c>
      <c r="M192" s="844">
        <v>0</v>
      </c>
      <c r="N192" s="844">
        <v>1</v>
      </c>
      <c r="O192" s="845">
        <v>57.743730000000006</v>
      </c>
      <c r="P192" s="844">
        <v>0</v>
      </c>
      <c r="Q192" s="845">
        <v>65.083313254933572</v>
      </c>
      <c r="R192" s="829">
        <v>6863.5289999999995</v>
      </c>
      <c r="S192" s="836">
        <v>0.52462655118063006</v>
      </c>
      <c r="T192" s="836">
        <v>2.5000000000000001E-2</v>
      </c>
      <c r="U192" s="846">
        <v>3.7999999999999999E-2</v>
      </c>
      <c r="V192" s="847">
        <v>323.39999999999998</v>
      </c>
      <c r="W192" s="848">
        <v>1.5039999999999999E-3</v>
      </c>
      <c r="X192" s="848">
        <v>5.6249999999999998E-3</v>
      </c>
      <c r="Y192" s="849">
        <v>0</v>
      </c>
      <c r="Z192" s="850">
        <v>5.8204047217537891</v>
      </c>
      <c r="AD192" s="952" t="s">
        <v>66</v>
      </c>
      <c r="AE192" s="947">
        <v>2814</v>
      </c>
      <c r="AF192" s="923">
        <v>2663.4929990124274</v>
      </c>
      <c r="AG192" s="923">
        <v>65.083313254933572</v>
      </c>
      <c r="AH192" s="948">
        <v>6.234E-2</v>
      </c>
      <c r="AI192" s="937">
        <v>170.09944730674729</v>
      </c>
      <c r="AJ192" s="937">
        <v>57.743730000000006</v>
      </c>
      <c r="AK192" s="792">
        <v>5.5399999999999998E-2</v>
      </c>
      <c r="AL192" s="923">
        <v>3.1990026420000004</v>
      </c>
      <c r="AM192" s="923">
        <v>61.156748514700801</v>
      </c>
      <c r="AN192" s="937">
        <v>122.09948115670082</v>
      </c>
      <c r="AO192" s="937">
        <v>292.19892846344811</v>
      </c>
      <c r="AP192" s="792">
        <v>0.78</v>
      </c>
      <c r="AQ192" s="937">
        <v>42.76415648979161</v>
      </c>
      <c r="AR192" s="886">
        <v>0</v>
      </c>
      <c r="AS192" s="923">
        <v>5.7200873382155413</v>
      </c>
      <c r="AT192" s="923">
        <v>39.259985328375166</v>
      </c>
      <c r="AU192" s="949">
        <v>4.4899379999999995</v>
      </c>
      <c r="AV192" s="944">
        <v>0.11519703495348303</v>
      </c>
      <c r="AW192" s="923">
        <v>0.51722754472497168</v>
      </c>
      <c r="AX192" s="23">
        <v>0</v>
      </c>
      <c r="AY192" s="937">
        <v>87.031307362891752</v>
      </c>
      <c r="AZ192" s="923" t="s">
        <v>63</v>
      </c>
      <c r="BA192" s="950">
        <v>87.031307362891752</v>
      </c>
      <c r="BB192" s="951">
        <v>292.19892846344811</v>
      </c>
      <c r="BL192" s="887"/>
      <c r="BN192" s="945"/>
    </row>
    <row r="193" spans="3:66">
      <c r="C193" s="841" t="s">
        <v>61</v>
      </c>
      <c r="D193" s="842" t="s">
        <v>67</v>
      </c>
      <c r="E193" s="842">
        <v>4225</v>
      </c>
      <c r="F193" s="830">
        <v>936.14533971774199</v>
      </c>
      <c r="G193" s="830">
        <v>2025</v>
      </c>
      <c r="H193" s="830">
        <v>5</v>
      </c>
      <c r="I193" s="830">
        <v>2030</v>
      </c>
      <c r="J193" s="830">
        <v>40</v>
      </c>
      <c r="K193" s="843">
        <v>2610.7505633884193</v>
      </c>
      <c r="L193" s="843">
        <v>4.4899379999999995</v>
      </c>
      <c r="M193" s="844">
        <v>0</v>
      </c>
      <c r="N193" s="844">
        <v>1</v>
      </c>
      <c r="O193" s="845">
        <v>57.743730000000006</v>
      </c>
      <c r="P193" s="844">
        <v>0</v>
      </c>
      <c r="Q193" s="845">
        <v>65.083313254933572</v>
      </c>
      <c r="R193" s="829">
        <v>6884.058</v>
      </c>
      <c r="S193" s="836">
        <v>0.52462655118063006</v>
      </c>
      <c r="T193" s="836">
        <v>2.5000000000000001E-2</v>
      </c>
      <c r="U193" s="846">
        <v>3.7999999999999999E-2</v>
      </c>
      <c r="V193" s="847">
        <v>323.39999999999998</v>
      </c>
      <c r="W193" s="848">
        <v>1.5039999999999999E-3</v>
      </c>
      <c r="X193" s="848">
        <v>5.6249999999999998E-3</v>
      </c>
      <c r="Y193" s="849">
        <v>0</v>
      </c>
      <c r="Z193" s="850">
        <v>5.8204047217537891</v>
      </c>
      <c r="AD193" s="952" t="s">
        <v>67</v>
      </c>
      <c r="AE193" s="947">
        <v>4225</v>
      </c>
      <c r="AF193" s="923">
        <v>2610.7505633884193</v>
      </c>
      <c r="AG193" s="923">
        <v>65.083313254933572</v>
      </c>
      <c r="AH193" s="948">
        <v>6.234E-2</v>
      </c>
      <c r="AI193" s="937">
        <v>166.81148386994664</v>
      </c>
      <c r="AJ193" s="937">
        <v>57.743730000000006</v>
      </c>
      <c r="AK193" s="792">
        <v>5.5399999999999998E-2</v>
      </c>
      <c r="AL193" s="923">
        <v>3.1990026420000004</v>
      </c>
      <c r="AM193" s="923">
        <v>9.3792930898320002</v>
      </c>
      <c r="AN193" s="937">
        <v>70.322025731832014</v>
      </c>
      <c r="AO193" s="937">
        <v>237.13350960177866</v>
      </c>
      <c r="AP193" s="792">
        <v>0.78</v>
      </c>
      <c r="AQ193" s="937">
        <v>34.705173516242041</v>
      </c>
      <c r="AR193" s="886">
        <v>0</v>
      </c>
      <c r="AS193" s="923">
        <v>5.716678296246049</v>
      </c>
      <c r="AT193" s="923">
        <v>39.353944958698989</v>
      </c>
      <c r="AU193" s="949">
        <v>4.4899379999999995</v>
      </c>
      <c r="AV193" s="944">
        <v>0.11519703495348303</v>
      </c>
      <c r="AW193" s="923">
        <v>0.51722754472497168</v>
      </c>
      <c r="AX193" s="23">
        <v>0</v>
      </c>
      <c r="AY193" s="937">
        <v>79.066284019666</v>
      </c>
      <c r="AZ193" s="923" t="s">
        <v>63</v>
      </c>
      <c r="BA193" s="950">
        <v>79.066284019666</v>
      </c>
      <c r="BB193" s="951">
        <v>237.13350960177866</v>
      </c>
      <c r="BL193" s="887"/>
      <c r="BN193" s="945"/>
    </row>
    <row r="194" spans="3:66">
      <c r="C194" s="841" t="s">
        <v>238</v>
      </c>
      <c r="D194" s="842" t="s">
        <v>68</v>
      </c>
      <c r="E194" s="842">
        <v>6130</v>
      </c>
      <c r="F194" s="830">
        <v>877.56845866935487</v>
      </c>
      <c r="G194" s="830">
        <v>2025</v>
      </c>
      <c r="H194" s="830">
        <v>5</v>
      </c>
      <c r="I194" s="830">
        <v>2030</v>
      </c>
      <c r="J194" s="830">
        <v>40</v>
      </c>
      <c r="K194" s="843">
        <v>2610.7505633884193</v>
      </c>
      <c r="L194" s="843">
        <v>4.4899379999999995</v>
      </c>
      <c r="M194" s="844">
        <v>0</v>
      </c>
      <c r="N194" s="844">
        <v>1</v>
      </c>
      <c r="O194" s="845">
        <v>57.743730000000006</v>
      </c>
      <c r="P194" s="844">
        <v>0</v>
      </c>
      <c r="Q194" s="845">
        <v>65.083313254933572</v>
      </c>
      <c r="R194" s="829">
        <v>6884.058</v>
      </c>
      <c r="S194" s="836">
        <v>0.52462655118063006</v>
      </c>
      <c r="T194" s="836">
        <v>2.5000000000000001E-2</v>
      </c>
      <c r="U194" s="846">
        <v>3.7999999999999999E-2</v>
      </c>
      <c r="V194" s="847">
        <v>323.39999999999998</v>
      </c>
      <c r="W194" s="848">
        <v>1.5039999999999999E-3</v>
      </c>
      <c r="X194" s="848">
        <v>5.6249999999999998E-3</v>
      </c>
      <c r="Y194" s="849">
        <v>0</v>
      </c>
      <c r="Z194" s="850">
        <v>5.8204047217537891</v>
      </c>
      <c r="AD194" s="952" t="s">
        <v>68</v>
      </c>
      <c r="AE194" s="947">
        <v>6130</v>
      </c>
      <c r="AF194" s="923">
        <v>2610.7505633884193</v>
      </c>
      <c r="AG194" s="923">
        <v>65.083313254933572</v>
      </c>
      <c r="AH194" s="948">
        <v>6.234E-2</v>
      </c>
      <c r="AI194" s="937">
        <v>166.81148386994664</v>
      </c>
      <c r="AJ194" s="937">
        <v>57.743730000000006</v>
      </c>
      <c r="AK194" s="792">
        <v>5.5399999999999998E-2</v>
      </c>
      <c r="AL194" s="923">
        <v>3.1990026420000004</v>
      </c>
      <c r="AM194" s="923">
        <v>16.550355576614397</v>
      </c>
      <c r="AN194" s="937">
        <v>77.493088218614403</v>
      </c>
      <c r="AO194" s="937">
        <v>244.30457208856103</v>
      </c>
      <c r="AP194" s="792">
        <v>0.78</v>
      </c>
      <c r="AQ194" s="937">
        <v>35.754679207434876</v>
      </c>
      <c r="AR194" s="886">
        <v>0</v>
      </c>
      <c r="AS194" s="923">
        <v>4.944831658985902</v>
      </c>
      <c r="AT194" s="923">
        <v>34.040507940695171</v>
      </c>
      <c r="AU194" s="949">
        <v>4.4899379999999995</v>
      </c>
      <c r="AV194" s="944">
        <v>0.11519703495348303</v>
      </c>
      <c r="AW194" s="923">
        <v>0.51722754472497168</v>
      </c>
      <c r="AX194" s="23">
        <v>0</v>
      </c>
      <c r="AY194" s="937">
        <v>74.802352692855024</v>
      </c>
      <c r="AZ194" s="923" t="s">
        <v>63</v>
      </c>
      <c r="BA194" s="950">
        <v>74.802352692855024</v>
      </c>
      <c r="BB194" s="951">
        <v>244.30457208856103</v>
      </c>
      <c r="BL194" s="887"/>
      <c r="BN194" s="945"/>
    </row>
    <row r="195" spans="3:66" ht="15.75" thickBot="1">
      <c r="C195" s="826" t="s">
        <v>208</v>
      </c>
      <c r="D195" s="827" t="s">
        <v>109</v>
      </c>
      <c r="E195" s="827">
        <v>0</v>
      </c>
      <c r="F195" s="852">
        <v>-118.625</v>
      </c>
      <c r="G195" s="853">
        <v>2025</v>
      </c>
      <c r="H195" s="854">
        <v>5</v>
      </c>
      <c r="I195" s="855">
        <v>2030</v>
      </c>
      <c r="J195" s="853">
        <v>40</v>
      </c>
      <c r="K195" s="856">
        <v>560.98894824976549</v>
      </c>
      <c r="L195" s="856">
        <v>23.91</v>
      </c>
      <c r="M195" s="857">
        <v>0</v>
      </c>
      <c r="N195" s="857">
        <v>0</v>
      </c>
      <c r="O195" s="858">
        <v>10.281924723214283</v>
      </c>
      <c r="P195" s="857">
        <v>1</v>
      </c>
      <c r="Q195" s="858">
        <v>32.458977529649992</v>
      </c>
      <c r="R195" s="852" t="s">
        <v>19</v>
      </c>
      <c r="S195" s="859">
        <v>0.7913</v>
      </c>
      <c r="T195" s="859">
        <v>1.4999999999999999E-2</v>
      </c>
      <c r="U195" s="860">
        <v>1.4999999999999999E-2</v>
      </c>
      <c r="V195" s="861">
        <v>45.662100456621005</v>
      </c>
      <c r="W195" s="862">
        <v>0</v>
      </c>
      <c r="X195" s="862">
        <v>0</v>
      </c>
      <c r="Y195" s="863">
        <v>0</v>
      </c>
      <c r="Z195" s="696">
        <v>0</v>
      </c>
      <c r="AD195" s="946" t="s">
        <v>109</v>
      </c>
      <c r="AE195" s="947">
        <v>0</v>
      </c>
      <c r="AF195" s="923">
        <v>560.98894824976549</v>
      </c>
      <c r="AG195" s="923">
        <v>32.458977529649992</v>
      </c>
      <c r="AH195" s="948">
        <v>3.805E-2</v>
      </c>
      <c r="AI195" s="937">
        <v>22.580693575906761</v>
      </c>
      <c r="AJ195" s="937">
        <v>10.281924723214283</v>
      </c>
      <c r="AK195" s="792">
        <v>0</v>
      </c>
      <c r="AL195" s="923">
        <v>0</v>
      </c>
      <c r="AM195" s="923">
        <v>0</v>
      </c>
      <c r="AN195" s="937">
        <v>10.281924723214283</v>
      </c>
      <c r="AO195" s="937">
        <v>32.862618299121046</v>
      </c>
      <c r="AP195" s="792">
        <v>0.97</v>
      </c>
      <c r="AQ195" s="937">
        <v>3.8674643763970544</v>
      </c>
      <c r="AR195" s="886">
        <v>0</v>
      </c>
      <c r="AS195" s="923">
        <v>0</v>
      </c>
      <c r="AT195" s="923">
        <v>0</v>
      </c>
      <c r="AU195" s="949">
        <v>23.91</v>
      </c>
      <c r="AV195" s="944">
        <v>0</v>
      </c>
      <c r="AW195" s="923">
        <v>0</v>
      </c>
      <c r="AX195" s="23">
        <v>0</v>
      </c>
      <c r="AY195" s="937">
        <v>27.777464376397056</v>
      </c>
      <c r="AZ195" s="986">
        <v>-1.2035527616854051</v>
      </c>
      <c r="BA195" s="950">
        <v>27.777464376397056</v>
      </c>
      <c r="BB195" s="951">
        <v>32.862618299121046</v>
      </c>
      <c r="BL195" s="887"/>
      <c r="BN195" s="945"/>
    </row>
    <row r="196" spans="3:66" ht="15.75" thickBot="1">
      <c r="C196" s="826" t="s">
        <v>20</v>
      </c>
      <c r="D196" s="827" t="s">
        <v>110</v>
      </c>
      <c r="E196" s="812">
        <v>5541</v>
      </c>
      <c r="F196" s="864">
        <v>-84.61</v>
      </c>
      <c r="G196" s="865">
        <v>2027</v>
      </c>
      <c r="H196" s="866">
        <v>5</v>
      </c>
      <c r="I196" s="867">
        <v>2032</v>
      </c>
      <c r="J196" s="865">
        <v>30</v>
      </c>
      <c r="K196" s="868">
        <v>3500.7808401329517</v>
      </c>
      <c r="L196" s="868">
        <v>11.398711435480131</v>
      </c>
      <c r="M196" s="869">
        <v>0</v>
      </c>
      <c r="N196" s="869">
        <v>0</v>
      </c>
      <c r="O196" s="870">
        <v>277.67741504211909</v>
      </c>
      <c r="P196" s="869">
        <v>0</v>
      </c>
      <c r="Q196" s="870">
        <v>53.197316557316917</v>
      </c>
      <c r="R196" s="864">
        <v>14794.599416593959</v>
      </c>
      <c r="S196" s="871">
        <v>0.23063425942237845</v>
      </c>
      <c r="T196" s="871">
        <v>7.4999999999999997E-2</v>
      </c>
      <c r="U196" s="872">
        <v>7.4999999999999997E-2</v>
      </c>
      <c r="V196" s="838">
        <v>186</v>
      </c>
      <c r="W196" s="839">
        <v>10</v>
      </c>
      <c r="X196" s="839">
        <v>7.0999999999999994E-2</v>
      </c>
      <c r="Y196" s="840">
        <v>0.30399999999999999</v>
      </c>
      <c r="Z196" s="670">
        <v>10</v>
      </c>
      <c r="AD196" s="946" t="s">
        <v>110</v>
      </c>
      <c r="AE196" s="947">
        <v>5541</v>
      </c>
      <c r="AF196" s="923">
        <v>3500.7808401329517</v>
      </c>
      <c r="AG196" s="923">
        <v>53.197316557316917</v>
      </c>
      <c r="AH196" s="948">
        <v>6.447E-2</v>
      </c>
      <c r="AI196" s="937">
        <v>229.1249717618216</v>
      </c>
      <c r="AJ196" s="937">
        <v>277.67741504211909</v>
      </c>
      <c r="AK196" s="792">
        <v>5.5399999999999998E-2</v>
      </c>
      <c r="AL196" s="923">
        <v>15.383328793333398</v>
      </c>
      <c r="AM196" s="923">
        <v>0</v>
      </c>
      <c r="AN196" s="937">
        <v>293.06074383545251</v>
      </c>
      <c r="AO196" s="937">
        <v>522.18571559727411</v>
      </c>
      <c r="AP196" s="792">
        <v>0.85000000000000009</v>
      </c>
      <c r="AQ196" s="937">
        <v>70.129695890044857</v>
      </c>
      <c r="AR196" s="886">
        <v>0</v>
      </c>
      <c r="AS196" s="923">
        <v>0</v>
      </c>
      <c r="AT196" s="923">
        <v>0</v>
      </c>
      <c r="AU196" s="949">
        <v>11.398711435480131</v>
      </c>
      <c r="AV196" s="944">
        <v>0.11519703495348303</v>
      </c>
      <c r="AW196" s="923">
        <v>1.3130977596576714</v>
      </c>
      <c r="AX196" s="23">
        <v>0</v>
      </c>
      <c r="AY196" s="937">
        <v>82.841505085182661</v>
      </c>
      <c r="AZ196" s="923">
        <v>-160.13316244583345</v>
      </c>
      <c r="BA196" s="950">
        <v>-77.291657360650788</v>
      </c>
      <c r="BB196" s="951">
        <v>-487.20263311331121</v>
      </c>
      <c r="BL196" s="887"/>
      <c r="BN196" s="945"/>
    </row>
    <row r="197" spans="3:66" ht="15.75" thickBot="1">
      <c r="C197" s="826" t="s">
        <v>20</v>
      </c>
      <c r="D197" s="827" t="s">
        <v>111</v>
      </c>
      <c r="E197" s="812">
        <v>6429</v>
      </c>
      <c r="F197" s="864">
        <v>-296.92222404848502</v>
      </c>
      <c r="G197" s="865">
        <v>2027</v>
      </c>
      <c r="H197" s="866">
        <v>5</v>
      </c>
      <c r="I197" s="867">
        <v>2032</v>
      </c>
      <c r="J197" s="865">
        <v>30</v>
      </c>
      <c r="K197" s="868">
        <v>2951.2039435842776</v>
      </c>
      <c r="L197" s="868">
        <v>9.7288135779408655</v>
      </c>
      <c r="M197" s="869">
        <v>0</v>
      </c>
      <c r="N197" s="869">
        <v>0</v>
      </c>
      <c r="O197" s="870">
        <v>235.35613557045195</v>
      </c>
      <c r="P197" s="869">
        <v>0</v>
      </c>
      <c r="Q197" s="870">
        <v>53.197316557316917</v>
      </c>
      <c r="R197" s="864">
        <v>14011.494309631576</v>
      </c>
      <c r="S197" s="871">
        <v>0.24352445245981905</v>
      </c>
      <c r="T197" s="871">
        <v>7.4999999999999997E-2</v>
      </c>
      <c r="U197" s="872">
        <v>7.4999999999999997E-2</v>
      </c>
      <c r="V197" s="838">
        <v>186</v>
      </c>
      <c r="W197" s="839">
        <v>10</v>
      </c>
      <c r="X197" s="839">
        <v>7.0999999999999994E-2</v>
      </c>
      <c r="Y197" s="840">
        <v>0.30399999999999999</v>
      </c>
      <c r="Z197" s="670">
        <v>10</v>
      </c>
      <c r="AD197" s="946" t="s">
        <v>111</v>
      </c>
      <c r="AE197" s="947">
        <v>6429</v>
      </c>
      <c r="AF197" s="923">
        <v>2951.2039435842776</v>
      </c>
      <c r="AG197" s="923">
        <v>53.197316557316917</v>
      </c>
      <c r="AH197" s="948">
        <v>6.4509999999999998E-2</v>
      </c>
      <c r="AI197" s="937">
        <v>193.81392529173425</v>
      </c>
      <c r="AJ197" s="937">
        <v>235.35613557045195</v>
      </c>
      <c r="AK197" s="792">
        <v>5.5399999999999998E-2</v>
      </c>
      <c r="AL197" s="923">
        <v>13.038729910603038</v>
      </c>
      <c r="AM197" s="923">
        <v>0</v>
      </c>
      <c r="AN197" s="937">
        <v>248.39486548105498</v>
      </c>
      <c r="AO197" s="937">
        <v>442.20879077278926</v>
      </c>
      <c r="AP197" s="792">
        <v>0.85000000000000009</v>
      </c>
      <c r="AQ197" s="937">
        <v>59.388771256082357</v>
      </c>
      <c r="AR197" s="886">
        <v>0</v>
      </c>
      <c r="AS197" s="923">
        <v>0</v>
      </c>
      <c r="AT197" s="923">
        <v>0</v>
      </c>
      <c r="AU197" s="949">
        <v>9.7288135779408655</v>
      </c>
      <c r="AV197" s="944">
        <v>0.11519703495348303</v>
      </c>
      <c r="AW197" s="923">
        <v>1.1207304777939742</v>
      </c>
      <c r="AX197" s="23">
        <v>0</v>
      </c>
      <c r="AY197" s="937">
        <v>70.238315311817189</v>
      </c>
      <c r="AZ197" s="923">
        <v>-160.13316244583345</v>
      </c>
      <c r="BA197" s="950">
        <v>-89.89484713401626</v>
      </c>
      <c r="BB197" s="951">
        <v>-565.96305693496572</v>
      </c>
      <c r="BL197" s="887"/>
      <c r="BN197" s="945"/>
    </row>
    <row r="198" spans="3:66" ht="15.75" thickBot="1">
      <c r="C198" s="826" t="s">
        <v>20</v>
      </c>
      <c r="D198" s="827" t="s">
        <v>112</v>
      </c>
      <c r="E198" s="812">
        <v>6933</v>
      </c>
      <c r="F198" s="864">
        <v>-233.05072727272699</v>
      </c>
      <c r="G198" s="865">
        <v>2027</v>
      </c>
      <c r="H198" s="866">
        <v>5</v>
      </c>
      <c r="I198" s="867">
        <v>2032</v>
      </c>
      <c r="J198" s="865">
        <v>30</v>
      </c>
      <c r="K198" s="868">
        <v>2951.3968118308553</v>
      </c>
      <c r="L198" s="868">
        <v>9.6325685501825493</v>
      </c>
      <c r="M198" s="869">
        <v>0</v>
      </c>
      <c r="N198" s="869">
        <v>0</v>
      </c>
      <c r="O198" s="870">
        <v>242.12001483663423</v>
      </c>
      <c r="P198" s="869">
        <v>0</v>
      </c>
      <c r="Q198" s="870">
        <v>53.197316557316917</v>
      </c>
      <c r="R198" s="864">
        <v>13661.910931226632</v>
      </c>
      <c r="S198" s="871">
        <v>0.24975579895619635</v>
      </c>
      <c r="T198" s="871">
        <v>7.4999999999999997E-2</v>
      </c>
      <c r="U198" s="872">
        <v>7.4999999999999997E-2</v>
      </c>
      <c r="V198" s="838">
        <v>186</v>
      </c>
      <c r="W198" s="839">
        <v>10</v>
      </c>
      <c r="X198" s="839">
        <v>7.0999999999999994E-2</v>
      </c>
      <c r="Y198" s="840">
        <v>0.30399999999999999</v>
      </c>
      <c r="Z198" s="670">
        <v>10</v>
      </c>
      <c r="AD198" s="946" t="s">
        <v>112</v>
      </c>
      <c r="AE198" s="947">
        <v>6933</v>
      </c>
      <c r="AF198" s="923">
        <v>2951.3968118308553</v>
      </c>
      <c r="AG198" s="923">
        <v>53.197316557316917</v>
      </c>
      <c r="AH198" s="948">
        <v>6.4509999999999998E-2</v>
      </c>
      <c r="AI198" s="937">
        <v>193.82636722232098</v>
      </c>
      <c r="AJ198" s="937">
        <v>242.12001483663423</v>
      </c>
      <c r="AK198" s="792">
        <v>5.5399999999999998E-2</v>
      </c>
      <c r="AL198" s="923">
        <v>13.413448821949535</v>
      </c>
      <c r="AM198" s="923">
        <v>0</v>
      </c>
      <c r="AN198" s="937">
        <v>255.53346365858377</v>
      </c>
      <c r="AO198" s="937">
        <v>449.35983088090472</v>
      </c>
      <c r="AP198" s="792">
        <v>0.85000000000000009</v>
      </c>
      <c r="AQ198" s="937">
        <v>60.349158055453216</v>
      </c>
      <c r="AR198" s="886">
        <v>0</v>
      </c>
      <c r="AS198" s="923">
        <v>0</v>
      </c>
      <c r="AT198" s="923">
        <v>0</v>
      </c>
      <c r="AU198" s="949">
        <v>9.6325685501825493</v>
      </c>
      <c r="AV198" s="944">
        <v>0.11519703495348303</v>
      </c>
      <c r="AW198" s="923">
        <v>1.1096433359672004</v>
      </c>
      <c r="AX198" s="23">
        <v>0</v>
      </c>
      <c r="AY198" s="937">
        <v>71.091369941602977</v>
      </c>
      <c r="AZ198" s="923">
        <v>-160.13316244583345</v>
      </c>
      <c r="BA198" s="950">
        <v>-89.041792504230472</v>
      </c>
      <c r="BB198" s="951">
        <v>-562.82225049117437</v>
      </c>
      <c r="BL198" s="887"/>
      <c r="BN198" s="945"/>
    </row>
    <row r="199" spans="3:66" ht="15.75" thickBot="1">
      <c r="C199" s="826" t="s">
        <v>20</v>
      </c>
      <c r="D199" s="827" t="s">
        <v>113</v>
      </c>
      <c r="E199" s="812">
        <v>7513</v>
      </c>
      <c r="F199" s="864">
        <v>-174.3</v>
      </c>
      <c r="G199" s="865">
        <v>2025</v>
      </c>
      <c r="H199" s="866">
        <v>5</v>
      </c>
      <c r="I199" s="867">
        <v>2030</v>
      </c>
      <c r="J199" s="865">
        <v>30</v>
      </c>
      <c r="K199" s="868">
        <v>2598.3837506367959</v>
      </c>
      <c r="L199" s="868">
        <v>10.567495458803258</v>
      </c>
      <c r="M199" s="869">
        <v>0</v>
      </c>
      <c r="N199" s="869">
        <v>0</v>
      </c>
      <c r="O199" s="870">
        <v>254.90736146848081</v>
      </c>
      <c r="P199" s="869">
        <v>0</v>
      </c>
      <c r="Q199" s="870">
        <v>53.197316557316917</v>
      </c>
      <c r="R199" s="864">
        <v>14483.246458635744</v>
      </c>
      <c r="S199" s="871">
        <v>0.23559230933768893</v>
      </c>
      <c r="T199" s="871">
        <v>7.4999999999999997E-2</v>
      </c>
      <c r="U199" s="872">
        <v>7.4999999999999997E-2</v>
      </c>
      <c r="V199" s="838">
        <v>186</v>
      </c>
      <c r="W199" s="839">
        <v>10</v>
      </c>
      <c r="X199" s="839">
        <v>7.0999999999999994E-2</v>
      </c>
      <c r="Y199" s="840">
        <v>0.30399999999999999</v>
      </c>
      <c r="Z199" s="670">
        <v>10</v>
      </c>
      <c r="AD199" s="946" t="s">
        <v>113</v>
      </c>
      <c r="AE199" s="947">
        <v>7513</v>
      </c>
      <c r="AF199" s="923">
        <v>2598.3837506367959</v>
      </c>
      <c r="AG199" s="923">
        <v>53.197316557316917</v>
      </c>
      <c r="AH199" s="948">
        <v>6.454E-2</v>
      </c>
      <c r="AI199" s="937">
        <v>171.13304207670802</v>
      </c>
      <c r="AJ199" s="937">
        <v>254.90736146848081</v>
      </c>
      <c r="AK199" s="792">
        <v>5.5399999999999998E-2</v>
      </c>
      <c r="AL199" s="923">
        <v>14.121867825353837</v>
      </c>
      <c r="AM199" s="923">
        <v>0</v>
      </c>
      <c r="AN199" s="937">
        <v>269.02922929383465</v>
      </c>
      <c r="AO199" s="937">
        <v>440.16227137054267</v>
      </c>
      <c r="AP199" s="792">
        <v>0.85000000000000009</v>
      </c>
      <c r="AQ199" s="937">
        <v>59.11392309569468</v>
      </c>
      <c r="AR199" s="886">
        <v>0</v>
      </c>
      <c r="AS199" s="923">
        <v>0</v>
      </c>
      <c r="AT199" s="923">
        <v>0</v>
      </c>
      <c r="AU199" s="949">
        <v>10.567495458803258</v>
      </c>
      <c r="AV199" s="944">
        <v>0.11519703495348303</v>
      </c>
      <c r="AW199" s="923">
        <v>1.2173441437385322</v>
      </c>
      <c r="AX199" s="23">
        <v>0</v>
      </c>
      <c r="AY199" s="937">
        <v>70.898762698236467</v>
      </c>
      <c r="AZ199" s="923">
        <v>-160.13316244583345</v>
      </c>
      <c r="BA199" s="950">
        <v>-89.234399747596981</v>
      </c>
      <c r="BB199" s="951">
        <v>-553.99579037034812</v>
      </c>
      <c r="BL199" s="887"/>
      <c r="BN199" s="945"/>
    </row>
    <row r="200" spans="3:66" ht="15.75" thickBot="1">
      <c r="C200" s="826" t="s">
        <v>20</v>
      </c>
      <c r="D200" s="827" t="s">
        <v>114</v>
      </c>
      <c r="E200" s="812">
        <v>4448</v>
      </c>
      <c r="F200" s="864">
        <v>-68.706606060606106</v>
      </c>
      <c r="G200" s="865">
        <v>2027</v>
      </c>
      <c r="H200" s="866">
        <v>5</v>
      </c>
      <c r="I200" s="867">
        <v>2032</v>
      </c>
      <c r="J200" s="865">
        <v>30</v>
      </c>
      <c r="K200" s="868">
        <v>3504.2500583321444</v>
      </c>
      <c r="L200" s="868">
        <v>11.687334270356917</v>
      </c>
      <c r="M200" s="869">
        <v>0</v>
      </c>
      <c r="N200" s="869">
        <v>0</v>
      </c>
      <c r="O200" s="870">
        <v>309.50599636938273</v>
      </c>
      <c r="P200" s="869">
        <v>0</v>
      </c>
      <c r="Q200" s="870">
        <v>53.197316557316917</v>
      </c>
      <c r="R200" s="864">
        <v>16652.513463816038</v>
      </c>
      <c r="S200" s="871">
        <v>0.20490249038447461</v>
      </c>
      <c r="T200" s="871">
        <v>7.4999999999999997E-2</v>
      </c>
      <c r="U200" s="872">
        <v>7.4999999999999997E-2</v>
      </c>
      <c r="V200" s="838">
        <v>186</v>
      </c>
      <c r="W200" s="839">
        <v>10</v>
      </c>
      <c r="X200" s="839">
        <v>7.0999999999999994E-2</v>
      </c>
      <c r="Y200" s="840">
        <v>0.30399999999999999</v>
      </c>
      <c r="Z200" s="670">
        <v>10</v>
      </c>
      <c r="AD200" s="946" t="s">
        <v>114</v>
      </c>
      <c r="AE200" s="947">
        <v>4448</v>
      </c>
      <c r="AF200" s="923">
        <v>3504.2500583321444</v>
      </c>
      <c r="AG200" s="923">
        <v>53.197316557316917</v>
      </c>
      <c r="AH200" s="948">
        <v>6.447E-2</v>
      </c>
      <c r="AI200" s="937">
        <v>229.34863225912355</v>
      </c>
      <c r="AJ200" s="937">
        <v>309.50599636938273</v>
      </c>
      <c r="AK200" s="792">
        <v>5.5399999999999998E-2</v>
      </c>
      <c r="AL200" s="923">
        <v>17.146632198863802</v>
      </c>
      <c r="AM200" s="923">
        <v>0</v>
      </c>
      <c r="AN200" s="937">
        <v>326.65262856824654</v>
      </c>
      <c r="AO200" s="937">
        <v>556.00126082737006</v>
      </c>
      <c r="AP200" s="792">
        <v>0.85000000000000009</v>
      </c>
      <c r="AQ200" s="937">
        <v>74.671133605609725</v>
      </c>
      <c r="AR200" s="886">
        <v>0</v>
      </c>
      <c r="AS200" s="923">
        <v>0</v>
      </c>
      <c r="AT200" s="923">
        <v>0</v>
      </c>
      <c r="AU200" s="949">
        <v>11.687334270356917</v>
      </c>
      <c r="AV200" s="944">
        <v>0.11519703495348303</v>
      </c>
      <c r="AW200" s="923">
        <v>1.3463462544553459</v>
      </c>
      <c r="AX200" s="23">
        <v>0</v>
      </c>
      <c r="AY200" s="937">
        <v>87.70481413042198</v>
      </c>
      <c r="AZ200" s="923">
        <v>-160.13316244583345</v>
      </c>
      <c r="BA200" s="950">
        <v>-72.428348315411469</v>
      </c>
      <c r="BB200" s="951">
        <v>-459.1566994615435</v>
      </c>
      <c r="BL200" s="887"/>
      <c r="BN200" s="945"/>
    </row>
    <row r="201" spans="3:66">
      <c r="C201" s="826" t="s">
        <v>22</v>
      </c>
      <c r="D201" s="827" t="s">
        <v>115</v>
      </c>
      <c r="E201" s="812" t="s">
        <v>19</v>
      </c>
      <c r="F201" s="864">
        <v>20</v>
      </c>
      <c r="G201" s="865">
        <v>2025</v>
      </c>
      <c r="H201" s="866">
        <v>1</v>
      </c>
      <c r="I201" s="867">
        <v>2026</v>
      </c>
      <c r="J201" s="865">
        <v>20</v>
      </c>
      <c r="K201" s="868">
        <v>1747.6123926446444</v>
      </c>
      <c r="L201" s="868" t="s">
        <v>216</v>
      </c>
      <c r="M201" s="869">
        <v>0</v>
      </c>
      <c r="N201" s="869">
        <v>0</v>
      </c>
      <c r="O201" s="870">
        <v>45.05392607028535</v>
      </c>
      <c r="P201" s="869">
        <v>0</v>
      </c>
      <c r="Q201" s="870">
        <v>29.936846917711922</v>
      </c>
      <c r="R201" s="864" t="s">
        <v>23</v>
      </c>
      <c r="S201" s="871">
        <v>0.85</v>
      </c>
      <c r="T201" s="871">
        <v>0.01</v>
      </c>
      <c r="U201" s="872" t="s">
        <v>217</v>
      </c>
      <c r="V201" s="838" t="s">
        <v>23</v>
      </c>
      <c r="W201" s="839">
        <v>0</v>
      </c>
      <c r="X201" s="839">
        <v>0</v>
      </c>
      <c r="Y201" s="840">
        <v>0</v>
      </c>
      <c r="Z201" s="670">
        <v>0</v>
      </c>
      <c r="AD201" s="946" t="s">
        <v>115</v>
      </c>
      <c r="AE201" s="947" t="s">
        <v>19</v>
      </c>
      <c r="AF201" s="923">
        <v>1747.6123926446444</v>
      </c>
      <c r="AG201" s="923">
        <v>29.936846917711922</v>
      </c>
      <c r="AH201" s="948">
        <v>3.5499999999999997E-2</v>
      </c>
      <c r="AI201" s="937">
        <v>63.102998004463643</v>
      </c>
      <c r="AJ201" s="937">
        <v>45.05392607028535</v>
      </c>
      <c r="AK201" s="792">
        <v>0</v>
      </c>
      <c r="AL201" s="923">
        <v>0</v>
      </c>
      <c r="AM201" s="923">
        <v>0</v>
      </c>
      <c r="AN201" s="937">
        <v>45.05392607028535</v>
      </c>
      <c r="AO201" s="937">
        <v>108.15692407474899</v>
      </c>
      <c r="AP201" s="792">
        <v>0.16666666666666666</v>
      </c>
      <c r="AQ201" s="937">
        <v>74.08008498270479</v>
      </c>
      <c r="AR201" s="886">
        <v>0.85</v>
      </c>
      <c r="AS201" s="923">
        <v>0</v>
      </c>
      <c r="AT201" s="923">
        <v>0</v>
      </c>
      <c r="AU201" s="949">
        <v>0</v>
      </c>
      <c r="AV201" s="944">
        <v>0</v>
      </c>
      <c r="AW201" s="923">
        <v>0</v>
      </c>
      <c r="AX201" s="23">
        <v>0</v>
      </c>
      <c r="AY201" s="937">
        <v>74.08008498270479</v>
      </c>
      <c r="AZ201" s="986">
        <v>-53.996434953561597</v>
      </c>
      <c r="BA201" s="950">
        <v>74.08008498270479</v>
      </c>
      <c r="BB201" s="951">
        <v>108.15692407474899</v>
      </c>
      <c r="BL201" s="887"/>
      <c r="BN201" s="945"/>
    </row>
    <row r="202" spans="3:66">
      <c r="C202" s="841" t="s">
        <v>234</v>
      </c>
      <c r="D202" s="842" t="s">
        <v>64</v>
      </c>
      <c r="E202" s="842">
        <v>19</v>
      </c>
      <c r="F202" s="829">
        <v>20</v>
      </c>
      <c r="G202" s="830">
        <v>2025</v>
      </c>
      <c r="H202" s="830">
        <v>1</v>
      </c>
      <c r="I202" s="830">
        <v>2026</v>
      </c>
      <c r="J202" s="830">
        <v>20</v>
      </c>
      <c r="K202" s="843">
        <v>1852.4691362033232</v>
      </c>
      <c r="L202" s="843" t="s">
        <v>216</v>
      </c>
      <c r="M202" s="844">
        <v>0</v>
      </c>
      <c r="N202" s="844">
        <v>0</v>
      </c>
      <c r="O202" s="845">
        <v>45.05392607028535</v>
      </c>
      <c r="P202" s="844">
        <v>0</v>
      </c>
      <c r="Q202" s="845">
        <v>29.936846917711922</v>
      </c>
      <c r="R202" s="829" t="s">
        <v>23</v>
      </c>
      <c r="S202" s="836">
        <v>0.85</v>
      </c>
      <c r="T202" s="836">
        <v>0.01</v>
      </c>
      <c r="U202" s="846" t="s">
        <v>217</v>
      </c>
      <c r="V202" s="847" t="s">
        <v>23</v>
      </c>
      <c r="W202" s="848">
        <v>0</v>
      </c>
      <c r="X202" s="848">
        <v>0</v>
      </c>
      <c r="Y202" s="849">
        <v>0</v>
      </c>
      <c r="Z202" s="850">
        <v>0</v>
      </c>
      <c r="AD202" s="952" t="s">
        <v>64</v>
      </c>
      <c r="AE202" s="947">
        <v>19</v>
      </c>
      <c r="AF202" s="923">
        <v>1852.4691362033232</v>
      </c>
      <c r="AG202" s="923">
        <v>29.936846917711922</v>
      </c>
      <c r="AH202" s="948">
        <v>3.5499999999999997E-2</v>
      </c>
      <c r="AI202" s="937">
        <v>66.825412400796736</v>
      </c>
      <c r="AJ202" s="937">
        <v>45.05392607028535</v>
      </c>
      <c r="AK202" s="792">
        <v>0</v>
      </c>
      <c r="AL202" s="923">
        <v>0</v>
      </c>
      <c r="AM202" s="923">
        <v>0</v>
      </c>
      <c r="AN202" s="937">
        <v>45.05392607028535</v>
      </c>
      <c r="AO202" s="937">
        <v>111.87933847108209</v>
      </c>
      <c r="AP202" s="792">
        <v>0.16666666666666666</v>
      </c>
      <c r="AQ202" s="937">
        <v>76.629683884302807</v>
      </c>
      <c r="AR202" s="886">
        <v>0.85</v>
      </c>
      <c r="AS202" s="923">
        <v>0</v>
      </c>
      <c r="AT202" s="923">
        <v>0</v>
      </c>
      <c r="AU202" s="949">
        <v>0</v>
      </c>
      <c r="AV202" s="944">
        <v>0</v>
      </c>
      <c r="AW202" s="923">
        <v>0</v>
      </c>
      <c r="AX202" s="23">
        <v>0</v>
      </c>
      <c r="AY202" s="937">
        <v>76.629683884302807</v>
      </c>
      <c r="AZ202" s="986">
        <v>-57.236221050775285</v>
      </c>
      <c r="BA202" s="950">
        <v>76.629683884302807</v>
      </c>
      <c r="BB202" s="951">
        <v>111.87933847108209</v>
      </c>
      <c r="BL202" s="887"/>
      <c r="BN202" s="945"/>
    </row>
    <row r="203" spans="3:66">
      <c r="C203" s="841" t="s">
        <v>235</v>
      </c>
      <c r="D203" s="842" t="s">
        <v>65</v>
      </c>
      <c r="E203" s="842">
        <v>497</v>
      </c>
      <c r="F203" s="829">
        <v>20</v>
      </c>
      <c r="G203" s="830">
        <v>2025</v>
      </c>
      <c r="H203" s="830">
        <v>1</v>
      </c>
      <c r="I203" s="830">
        <v>2026</v>
      </c>
      <c r="J203" s="830">
        <v>20</v>
      </c>
      <c r="K203" s="843">
        <v>1887.4213840562161</v>
      </c>
      <c r="L203" s="843" t="s">
        <v>216</v>
      </c>
      <c r="M203" s="844">
        <v>0</v>
      </c>
      <c r="N203" s="844">
        <v>0</v>
      </c>
      <c r="O203" s="845">
        <v>45.05392607028535</v>
      </c>
      <c r="P203" s="844">
        <v>0</v>
      </c>
      <c r="Q203" s="845">
        <v>29.936846917711922</v>
      </c>
      <c r="R203" s="829" t="s">
        <v>23</v>
      </c>
      <c r="S203" s="836">
        <v>0.85</v>
      </c>
      <c r="T203" s="836">
        <v>0.01</v>
      </c>
      <c r="U203" s="846" t="s">
        <v>217</v>
      </c>
      <c r="V203" s="847" t="s">
        <v>23</v>
      </c>
      <c r="W203" s="848">
        <v>0</v>
      </c>
      <c r="X203" s="848">
        <v>0</v>
      </c>
      <c r="Y203" s="849">
        <v>0</v>
      </c>
      <c r="Z203" s="850">
        <v>0</v>
      </c>
      <c r="AD203" s="952" t="s">
        <v>65</v>
      </c>
      <c r="AE203" s="947">
        <v>497</v>
      </c>
      <c r="AF203" s="923">
        <v>1887.4213840562161</v>
      </c>
      <c r="AG203" s="923">
        <v>29.936846917711922</v>
      </c>
      <c r="AH203" s="948">
        <v>3.5499999999999997E-2</v>
      </c>
      <c r="AI203" s="937">
        <v>68.066217199574439</v>
      </c>
      <c r="AJ203" s="937">
        <v>45.05392607028535</v>
      </c>
      <c r="AK203" s="792">
        <v>0</v>
      </c>
      <c r="AL203" s="923">
        <v>0</v>
      </c>
      <c r="AM203" s="923">
        <v>0</v>
      </c>
      <c r="AN203" s="937">
        <v>45.05392607028535</v>
      </c>
      <c r="AO203" s="937">
        <v>113.1201432698598</v>
      </c>
      <c r="AP203" s="792">
        <v>0.16666666666666666</v>
      </c>
      <c r="AQ203" s="937">
        <v>77.479550184835489</v>
      </c>
      <c r="AR203" s="886">
        <v>0.85</v>
      </c>
      <c r="AS203" s="923">
        <v>0</v>
      </c>
      <c r="AT203" s="923">
        <v>0</v>
      </c>
      <c r="AU203" s="949">
        <v>0</v>
      </c>
      <c r="AV203" s="944">
        <v>0</v>
      </c>
      <c r="AW203" s="923">
        <v>0</v>
      </c>
      <c r="AX203" s="23">
        <v>0</v>
      </c>
      <c r="AY203" s="937">
        <v>77.479550184835489</v>
      </c>
      <c r="AZ203" s="986">
        <v>-58.316149749846517</v>
      </c>
      <c r="BA203" s="950">
        <v>77.479550184835489</v>
      </c>
      <c r="BB203" s="951">
        <v>113.1201432698598</v>
      </c>
      <c r="BL203" s="887"/>
      <c r="BN203" s="945"/>
    </row>
    <row r="204" spans="3:66">
      <c r="C204" s="841" t="s">
        <v>236</v>
      </c>
      <c r="D204" s="842" t="s">
        <v>56</v>
      </c>
      <c r="E204" s="842">
        <v>2353</v>
      </c>
      <c r="F204" s="829">
        <v>20</v>
      </c>
      <c r="G204" s="830">
        <v>2025</v>
      </c>
      <c r="H204" s="830">
        <v>1</v>
      </c>
      <c r="I204" s="830">
        <v>2026</v>
      </c>
      <c r="J204" s="830">
        <v>20</v>
      </c>
      <c r="K204" s="843">
        <v>1800.0407644239838</v>
      </c>
      <c r="L204" s="843" t="s">
        <v>216</v>
      </c>
      <c r="M204" s="844">
        <v>0</v>
      </c>
      <c r="N204" s="844">
        <v>0</v>
      </c>
      <c r="O204" s="845">
        <v>45.05392607028535</v>
      </c>
      <c r="P204" s="844">
        <v>0</v>
      </c>
      <c r="Q204" s="845">
        <v>29.936846917711922</v>
      </c>
      <c r="R204" s="829" t="s">
        <v>23</v>
      </c>
      <c r="S204" s="836">
        <v>0.85</v>
      </c>
      <c r="T204" s="836">
        <v>0.01</v>
      </c>
      <c r="U204" s="846" t="s">
        <v>217</v>
      </c>
      <c r="V204" s="847" t="s">
        <v>23</v>
      </c>
      <c r="W204" s="848">
        <v>0</v>
      </c>
      <c r="X204" s="848">
        <v>0</v>
      </c>
      <c r="Y204" s="849">
        <v>0</v>
      </c>
      <c r="Z204" s="850">
        <v>0</v>
      </c>
      <c r="AD204" s="952" t="s">
        <v>56</v>
      </c>
      <c r="AE204" s="947">
        <v>2353</v>
      </c>
      <c r="AF204" s="923">
        <v>1800.0407644239838</v>
      </c>
      <c r="AG204" s="923">
        <v>29.936846917711922</v>
      </c>
      <c r="AH204" s="948">
        <v>3.5499999999999997E-2</v>
      </c>
      <c r="AI204" s="937">
        <v>64.964205202630183</v>
      </c>
      <c r="AJ204" s="937">
        <v>45.05392607028535</v>
      </c>
      <c r="AK204" s="792">
        <v>0</v>
      </c>
      <c r="AL204" s="923">
        <v>0</v>
      </c>
      <c r="AM204" s="923">
        <v>0</v>
      </c>
      <c r="AN204" s="937">
        <v>45.05392607028535</v>
      </c>
      <c r="AO204" s="937">
        <v>110.01813127291553</v>
      </c>
      <c r="AP204" s="792">
        <v>0.16666666666666666</v>
      </c>
      <c r="AQ204" s="937">
        <v>75.354884433503784</v>
      </c>
      <c r="AR204" s="886">
        <v>0.85</v>
      </c>
      <c r="AS204" s="923">
        <v>0</v>
      </c>
      <c r="AT204" s="923">
        <v>0</v>
      </c>
      <c r="AU204" s="949">
        <v>0</v>
      </c>
      <c r="AV204" s="944">
        <v>0</v>
      </c>
      <c r="AW204" s="923">
        <v>0</v>
      </c>
      <c r="AX204" s="23">
        <v>0</v>
      </c>
      <c r="AY204" s="937">
        <v>75.354884433503784</v>
      </c>
      <c r="AZ204" s="986">
        <v>-55.61632800216843</v>
      </c>
      <c r="BA204" s="950">
        <v>75.354884433503784</v>
      </c>
      <c r="BB204" s="951">
        <v>110.01813127291553</v>
      </c>
      <c r="BL204" s="887"/>
      <c r="BN204" s="945"/>
    </row>
    <row r="205" spans="3:66">
      <c r="C205" s="841" t="s">
        <v>237</v>
      </c>
      <c r="D205" s="842" t="s">
        <v>66</v>
      </c>
      <c r="E205" s="842">
        <v>2814</v>
      </c>
      <c r="F205" s="829">
        <v>20</v>
      </c>
      <c r="G205" s="830">
        <v>2025</v>
      </c>
      <c r="H205" s="830">
        <v>1</v>
      </c>
      <c r="I205" s="830">
        <v>2026</v>
      </c>
      <c r="J205" s="830">
        <v>20</v>
      </c>
      <c r="K205" s="843">
        <v>1782.5646404975373</v>
      </c>
      <c r="L205" s="843" t="s">
        <v>216</v>
      </c>
      <c r="M205" s="844">
        <v>0</v>
      </c>
      <c r="N205" s="844">
        <v>0</v>
      </c>
      <c r="O205" s="845">
        <v>45.05392607028535</v>
      </c>
      <c r="P205" s="844">
        <v>0</v>
      </c>
      <c r="Q205" s="845">
        <v>29.936846917711922</v>
      </c>
      <c r="R205" s="829" t="s">
        <v>23</v>
      </c>
      <c r="S205" s="836">
        <v>0.85</v>
      </c>
      <c r="T205" s="836">
        <v>0.01</v>
      </c>
      <c r="U205" s="846" t="s">
        <v>217</v>
      </c>
      <c r="V205" s="847" t="s">
        <v>23</v>
      </c>
      <c r="W205" s="848">
        <v>0</v>
      </c>
      <c r="X205" s="848">
        <v>0</v>
      </c>
      <c r="Y205" s="849">
        <v>0</v>
      </c>
      <c r="Z205" s="850">
        <v>0</v>
      </c>
      <c r="AD205" s="952" t="s">
        <v>66</v>
      </c>
      <c r="AE205" s="947">
        <v>2814</v>
      </c>
      <c r="AF205" s="923">
        <v>1782.5646404975373</v>
      </c>
      <c r="AG205" s="923">
        <v>29.936846917711922</v>
      </c>
      <c r="AH205" s="948">
        <v>3.5499999999999997E-2</v>
      </c>
      <c r="AI205" s="937">
        <v>64.343802803241331</v>
      </c>
      <c r="AJ205" s="937">
        <v>45.05392607028535</v>
      </c>
      <c r="AK205" s="792">
        <v>0</v>
      </c>
      <c r="AL205" s="923">
        <v>0</v>
      </c>
      <c r="AM205" s="923">
        <v>0</v>
      </c>
      <c r="AN205" s="937">
        <v>45.05392607028535</v>
      </c>
      <c r="AO205" s="937">
        <v>109.39772887352669</v>
      </c>
      <c r="AP205" s="792">
        <v>0.16666666666666666</v>
      </c>
      <c r="AQ205" s="937">
        <v>74.929951283237472</v>
      </c>
      <c r="AR205" s="886">
        <v>0.85</v>
      </c>
      <c r="AS205" s="923">
        <v>0</v>
      </c>
      <c r="AT205" s="923">
        <v>0</v>
      </c>
      <c r="AU205" s="949">
        <v>0</v>
      </c>
      <c r="AV205" s="944">
        <v>0</v>
      </c>
      <c r="AW205" s="923">
        <v>0</v>
      </c>
      <c r="AX205" s="23">
        <v>0</v>
      </c>
      <c r="AY205" s="937">
        <v>74.929951283237472</v>
      </c>
      <c r="AZ205" s="986">
        <v>-55.076363652632821</v>
      </c>
      <c r="BA205" s="950">
        <v>74.929951283237472</v>
      </c>
      <c r="BB205" s="951">
        <v>109.39772887352669</v>
      </c>
      <c r="BL205" s="887"/>
      <c r="BN205" s="945"/>
    </row>
    <row r="206" spans="3:66">
      <c r="C206" s="841" t="s">
        <v>61</v>
      </c>
      <c r="D206" s="842" t="s">
        <v>67</v>
      </c>
      <c r="E206" s="842">
        <v>4225</v>
      </c>
      <c r="F206" s="829">
        <v>20</v>
      </c>
      <c r="G206" s="830">
        <v>2025</v>
      </c>
      <c r="H206" s="830">
        <v>1</v>
      </c>
      <c r="I206" s="830">
        <v>2026</v>
      </c>
      <c r="J206" s="830">
        <v>20</v>
      </c>
      <c r="K206" s="843">
        <v>1800.0407644239838</v>
      </c>
      <c r="L206" s="843" t="s">
        <v>216</v>
      </c>
      <c r="M206" s="844">
        <v>0</v>
      </c>
      <c r="N206" s="844">
        <v>0</v>
      </c>
      <c r="O206" s="845">
        <v>45.05392607028535</v>
      </c>
      <c r="P206" s="844">
        <v>0</v>
      </c>
      <c r="Q206" s="845">
        <v>29.936846917711922</v>
      </c>
      <c r="R206" s="829" t="s">
        <v>23</v>
      </c>
      <c r="S206" s="836">
        <v>0.85</v>
      </c>
      <c r="T206" s="836">
        <v>0.01</v>
      </c>
      <c r="U206" s="846" t="s">
        <v>217</v>
      </c>
      <c r="V206" s="847" t="s">
        <v>23</v>
      </c>
      <c r="W206" s="848">
        <v>0</v>
      </c>
      <c r="X206" s="848">
        <v>0</v>
      </c>
      <c r="Y206" s="849">
        <v>0</v>
      </c>
      <c r="Z206" s="850">
        <v>0</v>
      </c>
      <c r="AD206" s="952" t="s">
        <v>67</v>
      </c>
      <c r="AE206" s="947">
        <v>4225</v>
      </c>
      <c r="AF206" s="923">
        <v>1800.0407644239838</v>
      </c>
      <c r="AG206" s="923">
        <v>29.936846917711922</v>
      </c>
      <c r="AH206" s="948">
        <v>3.5499999999999997E-2</v>
      </c>
      <c r="AI206" s="937">
        <v>64.964205202630183</v>
      </c>
      <c r="AJ206" s="937">
        <v>45.05392607028535</v>
      </c>
      <c r="AK206" s="792">
        <v>0</v>
      </c>
      <c r="AL206" s="923">
        <v>0</v>
      </c>
      <c r="AM206" s="923">
        <v>0</v>
      </c>
      <c r="AN206" s="937">
        <v>45.05392607028535</v>
      </c>
      <c r="AO206" s="937">
        <v>110.01813127291553</v>
      </c>
      <c r="AP206" s="792">
        <v>0.16666666666666666</v>
      </c>
      <c r="AQ206" s="937">
        <v>75.354884433503784</v>
      </c>
      <c r="AR206" s="886">
        <v>0.85</v>
      </c>
      <c r="AS206" s="923">
        <v>0</v>
      </c>
      <c r="AT206" s="923">
        <v>0</v>
      </c>
      <c r="AU206" s="949">
        <v>0</v>
      </c>
      <c r="AV206" s="944">
        <v>0</v>
      </c>
      <c r="AW206" s="923">
        <v>0</v>
      </c>
      <c r="AX206" s="23">
        <v>0</v>
      </c>
      <c r="AY206" s="937">
        <v>75.354884433503784</v>
      </c>
      <c r="AZ206" s="986">
        <v>-55.61632800216843</v>
      </c>
      <c r="BA206" s="950">
        <v>75.354884433503784</v>
      </c>
      <c r="BB206" s="951">
        <v>110.01813127291553</v>
      </c>
      <c r="BL206" s="887"/>
      <c r="BN206" s="945"/>
    </row>
    <row r="207" spans="3:66">
      <c r="C207" s="841" t="s">
        <v>238</v>
      </c>
      <c r="D207" s="842" t="s">
        <v>68</v>
      </c>
      <c r="E207" s="842">
        <v>6130</v>
      </c>
      <c r="F207" s="829">
        <v>20</v>
      </c>
      <c r="G207" s="830">
        <v>2025</v>
      </c>
      <c r="H207" s="830">
        <v>1</v>
      </c>
      <c r="I207" s="830">
        <v>2026</v>
      </c>
      <c r="J207" s="830">
        <v>20</v>
      </c>
      <c r="K207" s="843">
        <v>1730.1362687181979</v>
      </c>
      <c r="L207" s="843" t="s">
        <v>216</v>
      </c>
      <c r="M207" s="844">
        <v>0</v>
      </c>
      <c r="N207" s="844">
        <v>0</v>
      </c>
      <c r="O207" s="845">
        <v>45.05392607028535</v>
      </c>
      <c r="P207" s="844">
        <v>0</v>
      </c>
      <c r="Q207" s="845">
        <v>29.936846917711922</v>
      </c>
      <c r="R207" s="829" t="s">
        <v>23</v>
      </c>
      <c r="S207" s="836">
        <v>0.85</v>
      </c>
      <c r="T207" s="836">
        <v>0.01</v>
      </c>
      <c r="U207" s="846" t="s">
        <v>217</v>
      </c>
      <c r="V207" s="847" t="s">
        <v>23</v>
      </c>
      <c r="W207" s="848">
        <v>0</v>
      </c>
      <c r="X207" s="848">
        <v>0</v>
      </c>
      <c r="Y207" s="849">
        <v>0</v>
      </c>
      <c r="Z207" s="850">
        <v>0</v>
      </c>
      <c r="AD207" s="952" t="s">
        <v>68</v>
      </c>
      <c r="AE207" s="947">
        <v>6130</v>
      </c>
      <c r="AF207" s="923">
        <v>1730.1362687181979</v>
      </c>
      <c r="AG207" s="923">
        <v>29.936846917711922</v>
      </c>
      <c r="AH207" s="948">
        <v>3.5499999999999997E-2</v>
      </c>
      <c r="AI207" s="937">
        <v>62.482595605074792</v>
      </c>
      <c r="AJ207" s="937">
        <v>45.05392607028535</v>
      </c>
      <c r="AK207" s="792">
        <v>0</v>
      </c>
      <c r="AL207" s="923">
        <v>0</v>
      </c>
      <c r="AM207" s="923">
        <v>0</v>
      </c>
      <c r="AN207" s="937">
        <v>45.05392607028535</v>
      </c>
      <c r="AO207" s="937">
        <v>107.53652167536015</v>
      </c>
      <c r="AP207" s="792">
        <v>0.16666666666666666</v>
      </c>
      <c r="AQ207" s="937">
        <v>73.655151832438449</v>
      </c>
      <c r="AR207" s="886">
        <v>0.85</v>
      </c>
      <c r="AS207" s="923">
        <v>0</v>
      </c>
      <c r="AT207" s="923">
        <v>0</v>
      </c>
      <c r="AU207" s="949">
        <v>0</v>
      </c>
      <c r="AV207" s="944">
        <v>0</v>
      </c>
      <c r="AW207" s="923">
        <v>0</v>
      </c>
      <c r="AX207" s="23">
        <v>0</v>
      </c>
      <c r="AY207" s="937">
        <v>73.655151832438449</v>
      </c>
      <c r="AZ207" s="986">
        <v>-53.456470604025967</v>
      </c>
      <c r="BA207" s="950">
        <v>73.655151832438449</v>
      </c>
      <c r="BB207" s="951">
        <v>107.53652167536015</v>
      </c>
      <c r="BL207" s="887"/>
      <c r="BN207" s="945"/>
    </row>
    <row r="208" spans="3:66">
      <c r="C208" s="826" t="s">
        <v>22</v>
      </c>
      <c r="D208" s="827" t="s">
        <v>24</v>
      </c>
      <c r="E208" s="827" t="s">
        <v>19</v>
      </c>
      <c r="F208" s="852">
        <v>200</v>
      </c>
      <c r="G208" s="853">
        <v>2025</v>
      </c>
      <c r="H208" s="854">
        <v>2</v>
      </c>
      <c r="I208" s="855">
        <v>2027</v>
      </c>
      <c r="J208" s="853">
        <v>20</v>
      </c>
      <c r="K208" s="856">
        <v>1497.8944897674869</v>
      </c>
      <c r="L208" s="856" t="s">
        <v>216</v>
      </c>
      <c r="M208" s="857">
        <v>0</v>
      </c>
      <c r="N208" s="857">
        <v>0</v>
      </c>
      <c r="O208" s="858">
        <v>38.766690059999995</v>
      </c>
      <c r="P208" s="857">
        <v>0</v>
      </c>
      <c r="Q208" s="858">
        <v>25.659143999999998</v>
      </c>
      <c r="R208" s="852" t="s">
        <v>23</v>
      </c>
      <c r="S208" s="859">
        <v>0.85</v>
      </c>
      <c r="T208" s="859">
        <v>0.01</v>
      </c>
      <c r="U208" s="860" t="s">
        <v>217</v>
      </c>
      <c r="V208" s="861" t="s">
        <v>23</v>
      </c>
      <c r="W208" s="862">
        <v>0</v>
      </c>
      <c r="X208" s="862">
        <v>0</v>
      </c>
      <c r="Y208" s="863">
        <v>0</v>
      </c>
      <c r="Z208" s="696">
        <v>0</v>
      </c>
      <c r="AD208" s="946" t="s">
        <v>24</v>
      </c>
      <c r="AE208" s="947" t="s">
        <v>19</v>
      </c>
      <c r="AF208" s="923">
        <v>1497.8944897674869</v>
      </c>
      <c r="AG208" s="923">
        <v>25.659143999999998</v>
      </c>
      <c r="AH208" s="948">
        <v>3.5499999999999997E-2</v>
      </c>
      <c r="AI208" s="937">
        <v>54.086153998745779</v>
      </c>
      <c r="AJ208" s="937">
        <v>38.766690059999995</v>
      </c>
      <c r="AK208" s="792">
        <v>0</v>
      </c>
      <c r="AL208" s="923">
        <v>0</v>
      </c>
      <c r="AM208" s="923">
        <v>0</v>
      </c>
      <c r="AN208" s="937">
        <v>38.766690059999995</v>
      </c>
      <c r="AO208" s="937">
        <v>92.852844058745774</v>
      </c>
      <c r="AP208" s="792">
        <v>0.16666666666666666</v>
      </c>
      <c r="AQ208" s="937">
        <v>63.597838396401222</v>
      </c>
      <c r="AR208" s="886">
        <v>0.85</v>
      </c>
      <c r="AS208" s="923">
        <v>0</v>
      </c>
      <c r="AT208" s="923">
        <v>0</v>
      </c>
      <c r="AU208" s="949">
        <v>0</v>
      </c>
      <c r="AV208" s="944">
        <v>0</v>
      </c>
      <c r="AW208" s="923">
        <v>0</v>
      </c>
      <c r="AX208" s="23">
        <v>0</v>
      </c>
      <c r="AY208" s="937">
        <v>63.597838396401222</v>
      </c>
      <c r="AZ208" s="986">
        <v>-46.280835913295448</v>
      </c>
      <c r="BA208" s="950">
        <v>63.597838396401222</v>
      </c>
      <c r="BB208" s="951">
        <v>92.852844058745774</v>
      </c>
      <c r="BL208" s="887"/>
      <c r="BN208" s="945"/>
    </row>
    <row r="209" spans="3:66">
      <c r="C209" s="841" t="s">
        <v>234</v>
      </c>
      <c r="D209" s="842" t="s">
        <v>64</v>
      </c>
      <c r="E209" s="842">
        <v>19</v>
      </c>
      <c r="F209" s="829">
        <v>200</v>
      </c>
      <c r="G209" s="830">
        <v>2025</v>
      </c>
      <c r="H209" s="830">
        <v>2</v>
      </c>
      <c r="I209" s="830">
        <v>2027</v>
      </c>
      <c r="J209" s="830">
        <v>20</v>
      </c>
      <c r="K209" s="843">
        <v>1587.7681591535361</v>
      </c>
      <c r="L209" s="843" t="s">
        <v>216</v>
      </c>
      <c r="M209" s="844">
        <v>0</v>
      </c>
      <c r="N209" s="844">
        <v>0</v>
      </c>
      <c r="O209" s="845">
        <v>38.766690059999995</v>
      </c>
      <c r="P209" s="844">
        <v>0</v>
      </c>
      <c r="Q209" s="845">
        <v>25.659143999999998</v>
      </c>
      <c r="R209" s="829" t="s">
        <v>23</v>
      </c>
      <c r="S209" s="836">
        <v>0.85</v>
      </c>
      <c r="T209" s="836">
        <v>0.01</v>
      </c>
      <c r="U209" s="846" t="s">
        <v>217</v>
      </c>
      <c r="V209" s="847" t="s">
        <v>23</v>
      </c>
      <c r="W209" s="848">
        <v>0</v>
      </c>
      <c r="X209" s="848">
        <v>0</v>
      </c>
      <c r="Y209" s="849">
        <v>0</v>
      </c>
      <c r="Z209" s="850">
        <v>0</v>
      </c>
      <c r="AD209" s="952" t="s">
        <v>64</v>
      </c>
      <c r="AE209" s="947">
        <v>19</v>
      </c>
      <c r="AF209" s="923">
        <v>1587.7681591535361</v>
      </c>
      <c r="AG209" s="923">
        <v>25.659143999999998</v>
      </c>
      <c r="AH209" s="948">
        <v>3.5499999999999997E-2</v>
      </c>
      <c r="AI209" s="937">
        <v>57.276669261950524</v>
      </c>
      <c r="AJ209" s="937">
        <v>38.766690059999995</v>
      </c>
      <c r="AK209" s="792">
        <v>0</v>
      </c>
      <c r="AL209" s="923">
        <v>0</v>
      </c>
      <c r="AM209" s="923">
        <v>0</v>
      </c>
      <c r="AN209" s="937">
        <v>38.766690059999995</v>
      </c>
      <c r="AO209" s="937">
        <v>96.043359321950518</v>
      </c>
      <c r="AP209" s="792">
        <v>0.16666666666666666</v>
      </c>
      <c r="AQ209" s="937">
        <v>65.783122823253791</v>
      </c>
      <c r="AR209" s="886">
        <v>0.85</v>
      </c>
      <c r="AS209" s="923">
        <v>0</v>
      </c>
      <c r="AT209" s="923">
        <v>0</v>
      </c>
      <c r="AU209" s="949">
        <v>0</v>
      </c>
      <c r="AV209" s="944">
        <v>0</v>
      </c>
      <c r="AW209" s="923">
        <v>0</v>
      </c>
      <c r="AX209" s="23">
        <v>0</v>
      </c>
      <c r="AY209" s="937">
        <v>65.783122823253791</v>
      </c>
      <c r="AZ209" s="986">
        <v>-49.057686068093176</v>
      </c>
      <c r="BA209" s="950">
        <v>65.783122823253791</v>
      </c>
      <c r="BB209" s="951">
        <v>96.043359321950518</v>
      </c>
      <c r="BL209" s="887"/>
      <c r="BN209" s="945"/>
    </row>
    <row r="210" spans="3:66">
      <c r="C210" s="841" t="s">
        <v>235</v>
      </c>
      <c r="D210" s="842" t="s">
        <v>65</v>
      </c>
      <c r="E210" s="842">
        <v>497</v>
      </c>
      <c r="F210" s="829">
        <v>200</v>
      </c>
      <c r="G210" s="830">
        <v>2025</v>
      </c>
      <c r="H210" s="830">
        <v>2</v>
      </c>
      <c r="I210" s="830">
        <v>2027</v>
      </c>
      <c r="J210" s="830">
        <v>20</v>
      </c>
      <c r="K210" s="843">
        <v>1617.726048948886</v>
      </c>
      <c r="L210" s="843" t="s">
        <v>216</v>
      </c>
      <c r="M210" s="844">
        <v>0</v>
      </c>
      <c r="N210" s="844">
        <v>0</v>
      </c>
      <c r="O210" s="845">
        <v>38.766690059999995</v>
      </c>
      <c r="P210" s="844">
        <v>0</v>
      </c>
      <c r="Q210" s="845">
        <v>25.659143999999998</v>
      </c>
      <c r="R210" s="829" t="s">
        <v>23</v>
      </c>
      <c r="S210" s="836">
        <v>0.85</v>
      </c>
      <c r="T210" s="836">
        <v>0.01</v>
      </c>
      <c r="U210" s="846" t="s">
        <v>217</v>
      </c>
      <c r="V210" s="847" t="s">
        <v>23</v>
      </c>
      <c r="W210" s="848">
        <v>0</v>
      </c>
      <c r="X210" s="848">
        <v>0</v>
      </c>
      <c r="Y210" s="849">
        <v>0</v>
      </c>
      <c r="Z210" s="850">
        <v>0</v>
      </c>
      <c r="AD210" s="952" t="s">
        <v>65</v>
      </c>
      <c r="AE210" s="947">
        <v>497</v>
      </c>
      <c r="AF210" s="923">
        <v>1617.726048948886</v>
      </c>
      <c r="AG210" s="923">
        <v>25.659143999999998</v>
      </c>
      <c r="AH210" s="948">
        <v>3.5499999999999997E-2</v>
      </c>
      <c r="AI210" s="937">
        <v>58.340174349685448</v>
      </c>
      <c r="AJ210" s="937">
        <v>38.766690059999995</v>
      </c>
      <c r="AK210" s="792">
        <v>0</v>
      </c>
      <c r="AL210" s="923">
        <v>0</v>
      </c>
      <c r="AM210" s="923">
        <v>0</v>
      </c>
      <c r="AN210" s="937">
        <v>38.766690059999995</v>
      </c>
      <c r="AO210" s="937">
        <v>97.106864409685443</v>
      </c>
      <c r="AP210" s="792">
        <v>0.16666666666666666</v>
      </c>
      <c r="AQ210" s="937">
        <v>66.511550965537992</v>
      </c>
      <c r="AR210" s="886">
        <v>0.85</v>
      </c>
      <c r="AS210" s="923">
        <v>0</v>
      </c>
      <c r="AT210" s="923">
        <v>0</v>
      </c>
      <c r="AU210" s="949">
        <v>0</v>
      </c>
      <c r="AV210" s="944">
        <v>0</v>
      </c>
      <c r="AW210" s="923">
        <v>0</v>
      </c>
      <c r="AX210" s="23">
        <v>0</v>
      </c>
      <c r="AY210" s="937">
        <v>66.511550965537992</v>
      </c>
      <c r="AZ210" s="986">
        <v>-49.98330278635909</v>
      </c>
      <c r="BA210" s="950">
        <v>66.511550965537992</v>
      </c>
      <c r="BB210" s="951">
        <v>97.106864409685443</v>
      </c>
      <c r="BL210" s="887"/>
      <c r="BN210" s="945"/>
    </row>
    <row r="211" spans="3:66">
      <c r="C211" s="841" t="s">
        <v>236</v>
      </c>
      <c r="D211" s="842" t="s">
        <v>56</v>
      </c>
      <c r="E211" s="842">
        <v>2353</v>
      </c>
      <c r="F211" s="829">
        <v>200</v>
      </c>
      <c r="G211" s="830">
        <v>2025</v>
      </c>
      <c r="H211" s="830">
        <v>2</v>
      </c>
      <c r="I211" s="830">
        <v>2027</v>
      </c>
      <c r="J211" s="830">
        <v>20</v>
      </c>
      <c r="K211" s="843">
        <v>1542.8313244605115</v>
      </c>
      <c r="L211" s="843" t="s">
        <v>216</v>
      </c>
      <c r="M211" s="844">
        <v>0</v>
      </c>
      <c r="N211" s="844">
        <v>0</v>
      </c>
      <c r="O211" s="845">
        <v>38.766690059999995</v>
      </c>
      <c r="P211" s="844">
        <v>0</v>
      </c>
      <c r="Q211" s="845">
        <v>25.659143999999998</v>
      </c>
      <c r="R211" s="829" t="s">
        <v>23</v>
      </c>
      <c r="S211" s="836">
        <v>0.85</v>
      </c>
      <c r="T211" s="836">
        <v>0.01</v>
      </c>
      <c r="U211" s="846" t="s">
        <v>217</v>
      </c>
      <c r="V211" s="847" t="s">
        <v>23</v>
      </c>
      <c r="W211" s="848">
        <v>0</v>
      </c>
      <c r="X211" s="848">
        <v>0</v>
      </c>
      <c r="Y211" s="849">
        <v>0</v>
      </c>
      <c r="Z211" s="850">
        <v>0</v>
      </c>
      <c r="AD211" s="952" t="s">
        <v>56</v>
      </c>
      <c r="AE211" s="947">
        <v>2353</v>
      </c>
      <c r="AF211" s="923">
        <v>1542.8313244605115</v>
      </c>
      <c r="AG211" s="923">
        <v>25.659143999999998</v>
      </c>
      <c r="AH211" s="948">
        <v>3.5499999999999997E-2</v>
      </c>
      <c r="AI211" s="937">
        <v>55.681411630348151</v>
      </c>
      <c r="AJ211" s="937">
        <v>38.766690059999995</v>
      </c>
      <c r="AK211" s="792">
        <v>0</v>
      </c>
      <c r="AL211" s="923">
        <v>0</v>
      </c>
      <c r="AM211" s="923">
        <v>0</v>
      </c>
      <c r="AN211" s="937">
        <v>38.766690059999995</v>
      </c>
      <c r="AO211" s="937">
        <v>94.448101690348153</v>
      </c>
      <c r="AP211" s="792">
        <v>0.16666666666666666</v>
      </c>
      <c r="AQ211" s="937">
        <v>64.690480609827503</v>
      </c>
      <c r="AR211" s="886">
        <v>0.85</v>
      </c>
      <c r="AS211" s="923">
        <v>0</v>
      </c>
      <c r="AT211" s="923">
        <v>0</v>
      </c>
      <c r="AU211" s="949">
        <v>0</v>
      </c>
      <c r="AV211" s="944">
        <v>0</v>
      </c>
      <c r="AW211" s="923">
        <v>0</v>
      </c>
      <c r="AX211" s="23">
        <v>0</v>
      </c>
      <c r="AY211" s="937">
        <v>64.690480609827503</v>
      </c>
      <c r="AZ211" s="986">
        <v>-47.669260990694298</v>
      </c>
      <c r="BA211" s="950">
        <v>64.690480609827503</v>
      </c>
      <c r="BB211" s="951">
        <v>94.448101690348153</v>
      </c>
      <c r="BL211" s="887"/>
      <c r="BN211" s="945"/>
    </row>
    <row r="212" spans="3:66">
      <c r="C212" s="841" t="s">
        <v>237</v>
      </c>
      <c r="D212" s="842" t="s">
        <v>66</v>
      </c>
      <c r="E212" s="842">
        <v>2814</v>
      </c>
      <c r="F212" s="829">
        <v>200</v>
      </c>
      <c r="G212" s="830">
        <v>2025</v>
      </c>
      <c r="H212" s="830">
        <v>2</v>
      </c>
      <c r="I212" s="830">
        <v>2027</v>
      </c>
      <c r="J212" s="830">
        <v>20</v>
      </c>
      <c r="K212" s="843">
        <v>1527.8523795628366</v>
      </c>
      <c r="L212" s="843" t="s">
        <v>216</v>
      </c>
      <c r="M212" s="844">
        <v>0</v>
      </c>
      <c r="N212" s="844">
        <v>0</v>
      </c>
      <c r="O212" s="845">
        <v>38.766690059999995</v>
      </c>
      <c r="P212" s="844">
        <v>0</v>
      </c>
      <c r="Q212" s="845">
        <v>25.659143999999998</v>
      </c>
      <c r="R212" s="829" t="s">
        <v>23</v>
      </c>
      <c r="S212" s="836">
        <v>0.85</v>
      </c>
      <c r="T212" s="836">
        <v>0.01</v>
      </c>
      <c r="U212" s="846" t="s">
        <v>217</v>
      </c>
      <c r="V212" s="847" t="s">
        <v>23</v>
      </c>
      <c r="W212" s="848">
        <v>0</v>
      </c>
      <c r="X212" s="848">
        <v>0</v>
      </c>
      <c r="Y212" s="849">
        <v>0</v>
      </c>
      <c r="Z212" s="850">
        <v>0</v>
      </c>
      <c r="AD212" s="952" t="s">
        <v>66</v>
      </c>
      <c r="AE212" s="947">
        <v>2814</v>
      </c>
      <c r="AF212" s="923">
        <v>1527.8523795628366</v>
      </c>
      <c r="AG212" s="923">
        <v>25.659143999999998</v>
      </c>
      <c r="AH212" s="948">
        <v>3.5499999999999997E-2</v>
      </c>
      <c r="AI212" s="937">
        <v>55.149659086480696</v>
      </c>
      <c r="AJ212" s="937">
        <v>38.766690059999995</v>
      </c>
      <c r="AK212" s="792">
        <v>0</v>
      </c>
      <c r="AL212" s="923">
        <v>0</v>
      </c>
      <c r="AM212" s="923">
        <v>0</v>
      </c>
      <c r="AN212" s="937">
        <v>38.766690059999995</v>
      </c>
      <c r="AO212" s="937">
        <v>93.916349146480684</v>
      </c>
      <c r="AP212" s="792">
        <v>0.16666666666666666</v>
      </c>
      <c r="AQ212" s="937">
        <v>64.326266538685402</v>
      </c>
      <c r="AR212" s="886">
        <v>0.85</v>
      </c>
      <c r="AS212" s="923">
        <v>0</v>
      </c>
      <c r="AT212" s="923">
        <v>0</v>
      </c>
      <c r="AU212" s="949">
        <v>0</v>
      </c>
      <c r="AV212" s="944">
        <v>0</v>
      </c>
      <c r="AW212" s="923">
        <v>0</v>
      </c>
      <c r="AX212" s="23">
        <v>0</v>
      </c>
      <c r="AY212" s="937">
        <v>64.326266538685402</v>
      </c>
      <c r="AZ212" s="986">
        <v>-47.206452631561348</v>
      </c>
      <c r="BA212" s="950">
        <v>64.326266538685402</v>
      </c>
      <c r="BB212" s="951">
        <v>93.916349146480684</v>
      </c>
      <c r="BL212" s="887"/>
      <c r="BN212" s="945"/>
    </row>
    <row r="213" spans="3:66">
      <c r="C213" s="841" t="s">
        <v>61</v>
      </c>
      <c r="D213" s="842" t="s">
        <v>67</v>
      </c>
      <c r="E213" s="842">
        <v>4225</v>
      </c>
      <c r="F213" s="829">
        <v>200</v>
      </c>
      <c r="G213" s="830">
        <v>2025</v>
      </c>
      <c r="H213" s="830">
        <v>2</v>
      </c>
      <c r="I213" s="830">
        <v>2027</v>
      </c>
      <c r="J213" s="830">
        <v>20</v>
      </c>
      <c r="K213" s="843">
        <v>1542.8313244605115</v>
      </c>
      <c r="L213" s="843" t="s">
        <v>216</v>
      </c>
      <c r="M213" s="844">
        <v>0</v>
      </c>
      <c r="N213" s="844">
        <v>0</v>
      </c>
      <c r="O213" s="845">
        <v>38.766690059999995</v>
      </c>
      <c r="P213" s="844">
        <v>0</v>
      </c>
      <c r="Q213" s="845">
        <v>25.659143999999998</v>
      </c>
      <c r="R213" s="829" t="s">
        <v>23</v>
      </c>
      <c r="S213" s="836">
        <v>0.85</v>
      </c>
      <c r="T213" s="836">
        <v>0.01</v>
      </c>
      <c r="U213" s="846" t="s">
        <v>217</v>
      </c>
      <c r="V213" s="847" t="s">
        <v>23</v>
      </c>
      <c r="W213" s="848">
        <v>0</v>
      </c>
      <c r="X213" s="848">
        <v>0</v>
      </c>
      <c r="Y213" s="849">
        <v>0</v>
      </c>
      <c r="Z213" s="850">
        <v>0</v>
      </c>
      <c r="AD213" s="952" t="s">
        <v>67</v>
      </c>
      <c r="AE213" s="947">
        <v>4225</v>
      </c>
      <c r="AF213" s="923">
        <v>1542.8313244605115</v>
      </c>
      <c r="AG213" s="923">
        <v>25.659143999999998</v>
      </c>
      <c r="AH213" s="948">
        <v>3.5499999999999997E-2</v>
      </c>
      <c r="AI213" s="937">
        <v>55.681411630348151</v>
      </c>
      <c r="AJ213" s="937">
        <v>38.766690059999995</v>
      </c>
      <c r="AK213" s="792">
        <v>0</v>
      </c>
      <c r="AL213" s="923">
        <v>0</v>
      </c>
      <c r="AM213" s="923">
        <v>0</v>
      </c>
      <c r="AN213" s="937">
        <v>38.766690059999995</v>
      </c>
      <c r="AO213" s="937">
        <v>94.448101690348153</v>
      </c>
      <c r="AP213" s="792">
        <v>0.16666666666666666</v>
      </c>
      <c r="AQ213" s="937">
        <v>64.690480609827503</v>
      </c>
      <c r="AR213" s="886">
        <v>0.85</v>
      </c>
      <c r="AS213" s="923">
        <v>0</v>
      </c>
      <c r="AT213" s="923">
        <v>0</v>
      </c>
      <c r="AU213" s="949">
        <v>0</v>
      </c>
      <c r="AV213" s="944">
        <v>0</v>
      </c>
      <c r="AW213" s="923">
        <v>0</v>
      </c>
      <c r="AX213" s="23">
        <v>0</v>
      </c>
      <c r="AY213" s="937">
        <v>64.690480609827503</v>
      </c>
      <c r="AZ213" s="986">
        <v>-47.669260990694298</v>
      </c>
      <c r="BA213" s="950">
        <v>64.690480609827503</v>
      </c>
      <c r="BB213" s="951">
        <v>94.448101690348153</v>
      </c>
      <c r="BL213" s="887"/>
      <c r="BN213" s="945"/>
    </row>
    <row r="214" spans="3:66">
      <c r="C214" s="841" t="s">
        <v>238</v>
      </c>
      <c r="D214" s="842" t="s">
        <v>68</v>
      </c>
      <c r="E214" s="842">
        <v>6130</v>
      </c>
      <c r="F214" s="829">
        <v>200</v>
      </c>
      <c r="G214" s="830">
        <v>2025</v>
      </c>
      <c r="H214" s="830">
        <v>2</v>
      </c>
      <c r="I214" s="830">
        <v>2027</v>
      </c>
      <c r="J214" s="830">
        <v>20</v>
      </c>
      <c r="K214" s="843">
        <v>1482.915544869812</v>
      </c>
      <c r="L214" s="843" t="s">
        <v>216</v>
      </c>
      <c r="M214" s="844">
        <v>0</v>
      </c>
      <c r="N214" s="844">
        <v>0</v>
      </c>
      <c r="O214" s="845">
        <v>38.766690059999995</v>
      </c>
      <c r="P214" s="844">
        <v>0</v>
      </c>
      <c r="Q214" s="845">
        <v>25.659143999999998</v>
      </c>
      <c r="R214" s="829" t="s">
        <v>23</v>
      </c>
      <c r="S214" s="836">
        <v>0.85</v>
      </c>
      <c r="T214" s="836">
        <v>0.01</v>
      </c>
      <c r="U214" s="846" t="s">
        <v>217</v>
      </c>
      <c r="V214" s="847" t="s">
        <v>23</v>
      </c>
      <c r="W214" s="848">
        <v>0</v>
      </c>
      <c r="X214" s="848">
        <v>0</v>
      </c>
      <c r="Y214" s="849">
        <v>0</v>
      </c>
      <c r="Z214" s="850">
        <v>0</v>
      </c>
      <c r="AD214" s="952" t="s">
        <v>68</v>
      </c>
      <c r="AE214" s="947">
        <v>6130</v>
      </c>
      <c r="AF214" s="923">
        <v>1482.915544869812</v>
      </c>
      <c r="AG214" s="923">
        <v>25.659143999999998</v>
      </c>
      <c r="AH214" s="948">
        <v>3.5499999999999997E-2</v>
      </c>
      <c r="AI214" s="937">
        <v>53.554401454878324</v>
      </c>
      <c r="AJ214" s="937">
        <v>38.766690059999995</v>
      </c>
      <c r="AK214" s="792">
        <v>0</v>
      </c>
      <c r="AL214" s="923">
        <v>0</v>
      </c>
      <c r="AM214" s="923">
        <v>0</v>
      </c>
      <c r="AN214" s="937">
        <v>38.766690059999995</v>
      </c>
      <c r="AO214" s="937">
        <v>92.321091514878319</v>
      </c>
      <c r="AP214" s="792">
        <v>0.16666666666666666</v>
      </c>
      <c r="AQ214" s="937">
        <v>63.233624325259129</v>
      </c>
      <c r="AR214" s="886">
        <v>0.85</v>
      </c>
      <c r="AS214" s="923">
        <v>0</v>
      </c>
      <c r="AT214" s="923">
        <v>0</v>
      </c>
      <c r="AU214" s="949">
        <v>0</v>
      </c>
      <c r="AV214" s="944">
        <v>0</v>
      </c>
      <c r="AW214" s="923">
        <v>0</v>
      </c>
      <c r="AX214" s="23">
        <v>0</v>
      </c>
      <c r="AY214" s="937">
        <v>63.233624325259129</v>
      </c>
      <c r="AZ214" s="986">
        <v>-45.818027554162484</v>
      </c>
      <c r="BA214" s="950">
        <v>63.233624325259129</v>
      </c>
      <c r="BB214" s="951">
        <v>92.321091514878319</v>
      </c>
      <c r="BL214" s="887"/>
      <c r="BN214" s="945"/>
    </row>
    <row r="215" spans="3:66">
      <c r="C215" s="826" t="s">
        <v>22</v>
      </c>
      <c r="D215" s="827" t="s">
        <v>116</v>
      </c>
      <c r="E215" s="827" t="s">
        <v>19</v>
      </c>
      <c r="F215" s="852">
        <v>200</v>
      </c>
      <c r="G215" s="853">
        <v>2025</v>
      </c>
      <c r="H215" s="854">
        <v>2</v>
      </c>
      <c r="I215" s="855">
        <v>2027</v>
      </c>
      <c r="J215" s="853">
        <v>20</v>
      </c>
      <c r="K215" s="856">
        <v>2556.5743207836967</v>
      </c>
      <c r="L215" s="856" t="s">
        <v>216</v>
      </c>
      <c r="M215" s="857">
        <v>0</v>
      </c>
      <c r="N215" s="857">
        <v>0</v>
      </c>
      <c r="O215" s="858">
        <v>69.780042107999989</v>
      </c>
      <c r="P215" s="857">
        <v>0</v>
      </c>
      <c r="Q215" s="858">
        <v>46.186459200000002</v>
      </c>
      <c r="R215" s="852" t="s">
        <v>23</v>
      </c>
      <c r="S215" s="859">
        <v>0.85</v>
      </c>
      <c r="T215" s="859">
        <v>0.01</v>
      </c>
      <c r="U215" s="860" t="s">
        <v>217</v>
      </c>
      <c r="V215" s="861" t="s">
        <v>23</v>
      </c>
      <c r="W215" s="862">
        <v>0</v>
      </c>
      <c r="X215" s="862">
        <v>0</v>
      </c>
      <c r="Y215" s="863">
        <v>0</v>
      </c>
      <c r="Z215" s="696">
        <v>0</v>
      </c>
      <c r="AD215" s="946" t="s">
        <v>116</v>
      </c>
      <c r="AE215" s="947" t="s">
        <v>19</v>
      </c>
      <c r="AF215" s="923">
        <v>2556.5743207836967</v>
      </c>
      <c r="AG215" s="923">
        <v>46.186459200000002</v>
      </c>
      <c r="AH215" s="948">
        <v>3.5499999999999997E-2</v>
      </c>
      <c r="AI215" s="937">
        <v>92.398007689421235</v>
      </c>
      <c r="AJ215" s="937">
        <v>69.780042107999989</v>
      </c>
      <c r="AK215" s="792">
        <v>0</v>
      </c>
      <c r="AL215" s="923">
        <v>0</v>
      </c>
      <c r="AM215" s="923">
        <v>0</v>
      </c>
      <c r="AN215" s="937">
        <v>69.780042107999989</v>
      </c>
      <c r="AO215" s="937">
        <v>162.17804979742124</v>
      </c>
      <c r="AP215" s="792">
        <v>0.33333333333333331</v>
      </c>
      <c r="AQ215" s="937">
        <v>55.540428012815497</v>
      </c>
      <c r="AR215" s="886">
        <v>0.85</v>
      </c>
      <c r="AS215" s="923">
        <v>0</v>
      </c>
      <c r="AT215" s="923">
        <v>0</v>
      </c>
      <c r="AU215" s="949">
        <v>0</v>
      </c>
      <c r="AV215" s="944">
        <v>0</v>
      </c>
      <c r="AW215" s="923">
        <v>0</v>
      </c>
      <c r="AX215" s="23">
        <v>0</v>
      </c>
      <c r="AY215" s="937">
        <v>55.540428012815497</v>
      </c>
      <c r="AZ215" s="986">
        <v>-39.495571099504311</v>
      </c>
      <c r="BA215" s="950">
        <v>55.540428012815497</v>
      </c>
      <c r="BB215" s="951">
        <v>162.17804979742124</v>
      </c>
      <c r="BL215" s="887"/>
      <c r="BN215" s="945"/>
    </row>
    <row r="216" spans="3:66">
      <c r="C216" s="841" t="s">
        <v>234</v>
      </c>
      <c r="D216" s="842" t="s">
        <v>64</v>
      </c>
      <c r="E216" s="842">
        <v>19</v>
      </c>
      <c r="F216" s="829">
        <v>200</v>
      </c>
      <c r="G216" s="830">
        <v>2025</v>
      </c>
      <c r="H216" s="830">
        <v>2</v>
      </c>
      <c r="I216" s="830">
        <v>2027</v>
      </c>
      <c r="J216" s="830">
        <v>20</v>
      </c>
      <c r="K216" s="843">
        <v>2709.9687800307188</v>
      </c>
      <c r="L216" s="843" t="s">
        <v>216</v>
      </c>
      <c r="M216" s="844">
        <v>0</v>
      </c>
      <c r="N216" s="844">
        <v>0</v>
      </c>
      <c r="O216" s="845">
        <v>69.780042107999989</v>
      </c>
      <c r="P216" s="844">
        <v>0</v>
      </c>
      <c r="Q216" s="845">
        <v>46.186459200000002</v>
      </c>
      <c r="R216" s="829" t="s">
        <v>23</v>
      </c>
      <c r="S216" s="836">
        <v>0.85</v>
      </c>
      <c r="T216" s="836">
        <v>0.01</v>
      </c>
      <c r="U216" s="846" t="s">
        <v>217</v>
      </c>
      <c r="V216" s="847" t="s">
        <v>23</v>
      </c>
      <c r="W216" s="848">
        <v>0</v>
      </c>
      <c r="X216" s="848">
        <v>0</v>
      </c>
      <c r="Y216" s="849">
        <v>0</v>
      </c>
      <c r="Z216" s="850">
        <v>0</v>
      </c>
      <c r="AD216" s="952" t="s">
        <v>64</v>
      </c>
      <c r="AE216" s="947">
        <v>19</v>
      </c>
      <c r="AF216" s="923">
        <v>2709.9687800307188</v>
      </c>
      <c r="AG216" s="923">
        <v>46.186459200000002</v>
      </c>
      <c r="AH216" s="948">
        <v>3.5499999999999997E-2</v>
      </c>
      <c r="AI216" s="937">
        <v>97.843510992690511</v>
      </c>
      <c r="AJ216" s="937">
        <v>69.780042107999989</v>
      </c>
      <c r="AK216" s="792">
        <v>0</v>
      </c>
      <c r="AL216" s="923">
        <v>0</v>
      </c>
      <c r="AM216" s="923">
        <v>0</v>
      </c>
      <c r="AN216" s="937">
        <v>69.780042107999989</v>
      </c>
      <c r="AO216" s="937">
        <v>167.62355310069051</v>
      </c>
      <c r="AP216" s="792">
        <v>0.33333333333333331</v>
      </c>
      <c r="AQ216" s="937">
        <v>57.40532640434607</v>
      </c>
      <c r="AR216" s="886">
        <v>0.85</v>
      </c>
      <c r="AS216" s="923">
        <v>0</v>
      </c>
      <c r="AT216" s="923">
        <v>0</v>
      </c>
      <c r="AU216" s="949">
        <v>0</v>
      </c>
      <c r="AV216" s="944">
        <v>0</v>
      </c>
      <c r="AW216" s="923">
        <v>0</v>
      </c>
      <c r="AX216" s="23">
        <v>0</v>
      </c>
      <c r="AY216" s="937">
        <v>57.40532640434607</v>
      </c>
      <c r="AZ216" s="986">
        <v>-41.865305365474569</v>
      </c>
      <c r="BA216" s="950">
        <v>57.40532640434607</v>
      </c>
      <c r="BB216" s="951">
        <v>167.62355310069051</v>
      </c>
      <c r="BL216" s="887"/>
      <c r="BN216" s="945"/>
    </row>
    <row r="217" spans="3:66">
      <c r="C217" s="841" t="s">
        <v>235</v>
      </c>
      <c r="D217" s="842" t="s">
        <v>65</v>
      </c>
      <c r="E217" s="842">
        <v>497</v>
      </c>
      <c r="F217" s="829">
        <v>200</v>
      </c>
      <c r="G217" s="830">
        <v>2025</v>
      </c>
      <c r="H217" s="830">
        <v>2</v>
      </c>
      <c r="I217" s="830">
        <v>2027</v>
      </c>
      <c r="J217" s="830">
        <v>20</v>
      </c>
      <c r="K217" s="843">
        <v>2761.1002664463927</v>
      </c>
      <c r="L217" s="843" t="s">
        <v>216</v>
      </c>
      <c r="M217" s="844">
        <v>0</v>
      </c>
      <c r="N217" s="844">
        <v>0</v>
      </c>
      <c r="O217" s="845">
        <v>69.780042107999989</v>
      </c>
      <c r="P217" s="844">
        <v>0</v>
      </c>
      <c r="Q217" s="845">
        <v>46.186459200000002</v>
      </c>
      <c r="R217" s="829" t="s">
        <v>23</v>
      </c>
      <c r="S217" s="836">
        <v>0.85</v>
      </c>
      <c r="T217" s="836">
        <v>0.01</v>
      </c>
      <c r="U217" s="846" t="s">
        <v>217</v>
      </c>
      <c r="V217" s="847" t="s">
        <v>23</v>
      </c>
      <c r="W217" s="848">
        <v>0</v>
      </c>
      <c r="X217" s="848">
        <v>0</v>
      </c>
      <c r="Y217" s="849">
        <v>0</v>
      </c>
      <c r="Z217" s="850">
        <v>0</v>
      </c>
      <c r="AD217" s="952" t="s">
        <v>65</v>
      </c>
      <c r="AE217" s="947">
        <v>497</v>
      </c>
      <c r="AF217" s="923">
        <v>2761.1002664463927</v>
      </c>
      <c r="AG217" s="923">
        <v>46.186459200000002</v>
      </c>
      <c r="AH217" s="948">
        <v>3.5499999999999997E-2</v>
      </c>
      <c r="AI217" s="937">
        <v>99.658678760446932</v>
      </c>
      <c r="AJ217" s="937">
        <v>69.780042107999989</v>
      </c>
      <c r="AK217" s="792">
        <v>0</v>
      </c>
      <c r="AL217" s="923">
        <v>0</v>
      </c>
      <c r="AM217" s="923">
        <v>0</v>
      </c>
      <c r="AN217" s="937">
        <v>69.780042107999989</v>
      </c>
      <c r="AO217" s="937">
        <v>169.43872086844692</v>
      </c>
      <c r="AP217" s="792">
        <v>0.33333333333333331</v>
      </c>
      <c r="AQ217" s="937">
        <v>58.026959201522928</v>
      </c>
      <c r="AR217" s="886">
        <v>0.85</v>
      </c>
      <c r="AS217" s="923">
        <v>0</v>
      </c>
      <c r="AT217" s="923">
        <v>0</v>
      </c>
      <c r="AU217" s="949">
        <v>0</v>
      </c>
      <c r="AV217" s="944">
        <v>0</v>
      </c>
      <c r="AW217" s="923">
        <v>0</v>
      </c>
      <c r="AX217" s="23">
        <v>0</v>
      </c>
      <c r="AY217" s="937">
        <v>58.026959201522928</v>
      </c>
      <c r="AZ217" s="986">
        <v>-42.655216787464653</v>
      </c>
      <c r="BA217" s="950">
        <v>58.026959201522928</v>
      </c>
      <c r="BB217" s="951">
        <v>169.43872086844692</v>
      </c>
      <c r="BL217" s="887"/>
      <c r="BN217" s="945"/>
    </row>
    <row r="218" spans="3:66">
      <c r="C218" s="841" t="s">
        <v>236</v>
      </c>
      <c r="D218" s="842" t="s">
        <v>56</v>
      </c>
      <c r="E218" s="842">
        <v>2353</v>
      </c>
      <c r="F218" s="829">
        <v>200</v>
      </c>
      <c r="G218" s="830">
        <v>2025</v>
      </c>
      <c r="H218" s="830">
        <v>2</v>
      </c>
      <c r="I218" s="830">
        <v>2027</v>
      </c>
      <c r="J218" s="830">
        <v>20</v>
      </c>
      <c r="K218" s="843">
        <v>2633.2715504072075</v>
      </c>
      <c r="L218" s="843" t="s">
        <v>216</v>
      </c>
      <c r="M218" s="844">
        <v>0</v>
      </c>
      <c r="N218" s="844">
        <v>0</v>
      </c>
      <c r="O218" s="845">
        <v>69.780042107999989</v>
      </c>
      <c r="P218" s="844">
        <v>0</v>
      </c>
      <c r="Q218" s="845">
        <v>46.186459200000002</v>
      </c>
      <c r="R218" s="829" t="s">
        <v>23</v>
      </c>
      <c r="S218" s="836">
        <v>0.85</v>
      </c>
      <c r="T218" s="836">
        <v>0.01</v>
      </c>
      <c r="U218" s="846" t="s">
        <v>217</v>
      </c>
      <c r="V218" s="847" t="s">
        <v>23</v>
      </c>
      <c r="W218" s="848">
        <v>0</v>
      </c>
      <c r="X218" s="848">
        <v>0</v>
      </c>
      <c r="Y218" s="849">
        <v>0</v>
      </c>
      <c r="Z218" s="850">
        <v>0</v>
      </c>
      <c r="AD218" s="952" t="s">
        <v>56</v>
      </c>
      <c r="AE218" s="947">
        <v>2353</v>
      </c>
      <c r="AF218" s="923">
        <v>2633.2715504072075</v>
      </c>
      <c r="AG218" s="923">
        <v>46.186459200000002</v>
      </c>
      <c r="AH218" s="948">
        <v>3.5499999999999997E-2</v>
      </c>
      <c r="AI218" s="937">
        <v>95.120759341055859</v>
      </c>
      <c r="AJ218" s="937">
        <v>69.780042107999989</v>
      </c>
      <c r="AK218" s="792">
        <v>0</v>
      </c>
      <c r="AL218" s="923">
        <v>0</v>
      </c>
      <c r="AM218" s="923">
        <v>0</v>
      </c>
      <c r="AN218" s="937">
        <v>69.780042107999989</v>
      </c>
      <c r="AO218" s="937">
        <v>164.90080144905585</v>
      </c>
      <c r="AP218" s="792">
        <v>0.33333333333333331</v>
      </c>
      <c r="AQ218" s="937">
        <v>56.472877208580769</v>
      </c>
      <c r="AR218" s="886">
        <v>0.85</v>
      </c>
      <c r="AS218" s="923">
        <v>0</v>
      </c>
      <c r="AT218" s="923">
        <v>0</v>
      </c>
      <c r="AU218" s="949">
        <v>0</v>
      </c>
      <c r="AV218" s="944">
        <v>0</v>
      </c>
      <c r="AW218" s="923">
        <v>0</v>
      </c>
      <c r="AX218" s="23">
        <v>0</v>
      </c>
      <c r="AY218" s="937">
        <v>56.472877208580769</v>
      </c>
      <c r="AZ218" s="986">
        <v>-40.680438232489429</v>
      </c>
      <c r="BA218" s="950">
        <v>56.472877208580769</v>
      </c>
      <c r="BB218" s="951">
        <v>164.90080144905585</v>
      </c>
      <c r="BL218" s="887"/>
      <c r="BN218" s="945"/>
    </row>
    <row r="219" spans="3:66">
      <c r="C219" s="841" t="s">
        <v>237</v>
      </c>
      <c r="D219" s="842" t="s">
        <v>66</v>
      </c>
      <c r="E219" s="842">
        <v>2814</v>
      </c>
      <c r="F219" s="829">
        <v>200</v>
      </c>
      <c r="G219" s="830">
        <v>2025</v>
      </c>
      <c r="H219" s="830">
        <v>2</v>
      </c>
      <c r="I219" s="830">
        <v>2027</v>
      </c>
      <c r="J219" s="830">
        <v>20</v>
      </c>
      <c r="K219" s="843">
        <v>2607.7058071993706</v>
      </c>
      <c r="L219" s="843" t="s">
        <v>216</v>
      </c>
      <c r="M219" s="844">
        <v>0</v>
      </c>
      <c r="N219" s="844">
        <v>0</v>
      </c>
      <c r="O219" s="845">
        <v>69.780042107999989</v>
      </c>
      <c r="P219" s="844">
        <v>0</v>
      </c>
      <c r="Q219" s="845">
        <v>46.186459200000002</v>
      </c>
      <c r="R219" s="829" t="s">
        <v>23</v>
      </c>
      <c r="S219" s="836">
        <v>0.85</v>
      </c>
      <c r="T219" s="836">
        <v>0.01</v>
      </c>
      <c r="U219" s="846" t="s">
        <v>217</v>
      </c>
      <c r="V219" s="847" t="s">
        <v>23</v>
      </c>
      <c r="W219" s="848">
        <v>0</v>
      </c>
      <c r="X219" s="848">
        <v>0</v>
      </c>
      <c r="Y219" s="849">
        <v>0</v>
      </c>
      <c r="Z219" s="850">
        <v>0</v>
      </c>
      <c r="AD219" s="952" t="s">
        <v>66</v>
      </c>
      <c r="AE219" s="947">
        <v>2814</v>
      </c>
      <c r="AF219" s="923">
        <v>2607.7058071993706</v>
      </c>
      <c r="AG219" s="923">
        <v>46.186459200000002</v>
      </c>
      <c r="AH219" s="948">
        <v>3.5499999999999997E-2</v>
      </c>
      <c r="AI219" s="937">
        <v>94.213175457177655</v>
      </c>
      <c r="AJ219" s="937">
        <v>69.780042107999989</v>
      </c>
      <c r="AK219" s="792">
        <v>0</v>
      </c>
      <c r="AL219" s="923">
        <v>0</v>
      </c>
      <c r="AM219" s="923">
        <v>0</v>
      </c>
      <c r="AN219" s="937">
        <v>69.780042107999989</v>
      </c>
      <c r="AO219" s="937">
        <v>163.99321756517764</v>
      </c>
      <c r="AP219" s="792">
        <v>0.33333333333333331</v>
      </c>
      <c r="AQ219" s="937">
        <v>56.162060809992347</v>
      </c>
      <c r="AR219" s="886">
        <v>0.85</v>
      </c>
      <c r="AS219" s="923">
        <v>0</v>
      </c>
      <c r="AT219" s="923">
        <v>0</v>
      </c>
      <c r="AU219" s="949">
        <v>0</v>
      </c>
      <c r="AV219" s="944">
        <v>0</v>
      </c>
      <c r="AW219" s="923">
        <v>0</v>
      </c>
      <c r="AX219" s="23">
        <v>0</v>
      </c>
      <c r="AY219" s="937">
        <v>56.162060809992347</v>
      </c>
      <c r="AZ219" s="986">
        <v>-40.285482521494387</v>
      </c>
      <c r="BA219" s="950">
        <v>56.162060809992347</v>
      </c>
      <c r="BB219" s="951">
        <v>163.99321756517764</v>
      </c>
      <c r="BL219" s="887"/>
      <c r="BN219" s="945"/>
    </row>
    <row r="220" spans="3:66">
      <c r="C220" s="841" t="s">
        <v>61</v>
      </c>
      <c r="D220" s="842" t="s">
        <v>67</v>
      </c>
      <c r="E220" s="842">
        <v>4225</v>
      </c>
      <c r="F220" s="829">
        <v>200</v>
      </c>
      <c r="G220" s="830">
        <v>2025</v>
      </c>
      <c r="H220" s="830">
        <v>2</v>
      </c>
      <c r="I220" s="830">
        <v>2027</v>
      </c>
      <c r="J220" s="830">
        <v>20</v>
      </c>
      <c r="K220" s="843">
        <v>2633.2715504072075</v>
      </c>
      <c r="L220" s="843" t="s">
        <v>216</v>
      </c>
      <c r="M220" s="844">
        <v>0</v>
      </c>
      <c r="N220" s="844">
        <v>0</v>
      </c>
      <c r="O220" s="845">
        <v>69.780042107999989</v>
      </c>
      <c r="P220" s="844">
        <v>0</v>
      </c>
      <c r="Q220" s="845">
        <v>46.186459200000002</v>
      </c>
      <c r="R220" s="829" t="s">
        <v>23</v>
      </c>
      <c r="S220" s="836">
        <v>0.85</v>
      </c>
      <c r="T220" s="836">
        <v>0.01</v>
      </c>
      <c r="U220" s="846" t="s">
        <v>217</v>
      </c>
      <c r="V220" s="847" t="s">
        <v>23</v>
      </c>
      <c r="W220" s="848">
        <v>0</v>
      </c>
      <c r="X220" s="848">
        <v>0</v>
      </c>
      <c r="Y220" s="849">
        <v>0</v>
      </c>
      <c r="Z220" s="850">
        <v>0</v>
      </c>
      <c r="AD220" s="952" t="s">
        <v>67</v>
      </c>
      <c r="AE220" s="947">
        <v>4225</v>
      </c>
      <c r="AF220" s="923">
        <v>2633.2715504072075</v>
      </c>
      <c r="AG220" s="923">
        <v>46.186459200000002</v>
      </c>
      <c r="AH220" s="948">
        <v>3.5499999999999997E-2</v>
      </c>
      <c r="AI220" s="937">
        <v>95.120759341055859</v>
      </c>
      <c r="AJ220" s="937">
        <v>69.780042107999989</v>
      </c>
      <c r="AK220" s="792">
        <v>0</v>
      </c>
      <c r="AL220" s="923">
        <v>0</v>
      </c>
      <c r="AM220" s="923">
        <v>0</v>
      </c>
      <c r="AN220" s="937">
        <v>69.780042107999989</v>
      </c>
      <c r="AO220" s="937">
        <v>164.90080144905585</v>
      </c>
      <c r="AP220" s="792">
        <v>0.33333333333333331</v>
      </c>
      <c r="AQ220" s="937">
        <v>56.472877208580769</v>
      </c>
      <c r="AR220" s="886">
        <v>0.85</v>
      </c>
      <c r="AS220" s="923">
        <v>0</v>
      </c>
      <c r="AT220" s="923">
        <v>0</v>
      </c>
      <c r="AU220" s="949">
        <v>0</v>
      </c>
      <c r="AV220" s="944">
        <v>0</v>
      </c>
      <c r="AW220" s="923">
        <v>0</v>
      </c>
      <c r="AX220" s="23">
        <v>0</v>
      </c>
      <c r="AY220" s="937">
        <v>56.472877208580769</v>
      </c>
      <c r="AZ220" s="986">
        <v>-40.680438232489429</v>
      </c>
      <c r="BA220" s="950">
        <v>56.472877208580769</v>
      </c>
      <c r="BB220" s="951">
        <v>164.90080144905585</v>
      </c>
      <c r="BL220" s="887"/>
      <c r="BN220" s="945"/>
    </row>
    <row r="221" spans="3:66">
      <c r="C221" s="841" t="s">
        <v>238</v>
      </c>
      <c r="D221" s="842" t="s">
        <v>68</v>
      </c>
      <c r="E221" s="842">
        <v>6130</v>
      </c>
      <c r="F221" s="829">
        <v>200</v>
      </c>
      <c r="G221" s="830">
        <v>2025</v>
      </c>
      <c r="H221" s="830">
        <v>2</v>
      </c>
      <c r="I221" s="830">
        <v>2027</v>
      </c>
      <c r="J221" s="830">
        <v>20</v>
      </c>
      <c r="K221" s="843">
        <v>2531.0085775758598</v>
      </c>
      <c r="L221" s="843" t="s">
        <v>216</v>
      </c>
      <c r="M221" s="844">
        <v>0</v>
      </c>
      <c r="N221" s="844">
        <v>0</v>
      </c>
      <c r="O221" s="845">
        <v>69.780042107999989</v>
      </c>
      <c r="P221" s="844">
        <v>0</v>
      </c>
      <c r="Q221" s="845">
        <v>46.186459200000002</v>
      </c>
      <c r="R221" s="829" t="s">
        <v>23</v>
      </c>
      <c r="S221" s="836">
        <v>0.85</v>
      </c>
      <c r="T221" s="836">
        <v>0.01</v>
      </c>
      <c r="U221" s="846" t="s">
        <v>217</v>
      </c>
      <c r="V221" s="847" t="s">
        <v>23</v>
      </c>
      <c r="W221" s="848">
        <v>0</v>
      </c>
      <c r="X221" s="848">
        <v>0</v>
      </c>
      <c r="Y221" s="849">
        <v>0</v>
      </c>
      <c r="Z221" s="850">
        <v>0</v>
      </c>
      <c r="AD221" s="952" t="s">
        <v>68</v>
      </c>
      <c r="AE221" s="947">
        <v>6130</v>
      </c>
      <c r="AF221" s="923">
        <v>2531.0085775758598</v>
      </c>
      <c r="AG221" s="923">
        <v>46.186459200000002</v>
      </c>
      <c r="AH221" s="948">
        <v>3.5499999999999997E-2</v>
      </c>
      <c r="AI221" s="937">
        <v>91.490423805543017</v>
      </c>
      <c r="AJ221" s="937">
        <v>69.780042107999989</v>
      </c>
      <c r="AK221" s="792">
        <v>0</v>
      </c>
      <c r="AL221" s="923">
        <v>0</v>
      </c>
      <c r="AM221" s="923">
        <v>0</v>
      </c>
      <c r="AN221" s="937">
        <v>69.780042107999989</v>
      </c>
      <c r="AO221" s="937">
        <v>161.27046591354301</v>
      </c>
      <c r="AP221" s="792">
        <v>0.33333333333333331</v>
      </c>
      <c r="AQ221" s="937">
        <v>55.229611614227061</v>
      </c>
      <c r="AR221" s="886">
        <v>0.85</v>
      </c>
      <c r="AS221" s="923">
        <v>0</v>
      </c>
      <c r="AT221" s="923">
        <v>0</v>
      </c>
      <c r="AU221" s="949">
        <v>0</v>
      </c>
      <c r="AV221" s="944">
        <v>0</v>
      </c>
      <c r="AW221" s="923">
        <v>0</v>
      </c>
      <c r="AX221" s="23">
        <v>0</v>
      </c>
      <c r="AY221" s="937">
        <v>55.229611614227061</v>
      </c>
      <c r="AZ221" s="986">
        <v>-39.100615388509262</v>
      </c>
      <c r="BA221" s="950">
        <v>55.229611614227061</v>
      </c>
      <c r="BB221" s="951">
        <v>161.27046591354301</v>
      </c>
      <c r="BL221" s="887"/>
      <c r="BN221" s="945"/>
    </row>
    <row r="222" spans="3:66">
      <c r="C222" s="826" t="s">
        <v>22</v>
      </c>
      <c r="D222" s="827" t="s">
        <v>25</v>
      </c>
      <c r="E222" s="827" t="s">
        <v>19</v>
      </c>
      <c r="F222" s="852">
        <v>1000</v>
      </c>
      <c r="G222" s="853">
        <v>2025</v>
      </c>
      <c r="H222" s="854">
        <v>3</v>
      </c>
      <c r="I222" s="855">
        <v>2028</v>
      </c>
      <c r="J222" s="853">
        <v>20</v>
      </c>
      <c r="K222" s="856">
        <v>1459.4996735706595</v>
      </c>
      <c r="L222" s="856" t="s">
        <v>216</v>
      </c>
      <c r="M222" s="857">
        <v>0</v>
      </c>
      <c r="N222" s="857">
        <v>0</v>
      </c>
      <c r="O222" s="858">
        <v>36.924329679164458</v>
      </c>
      <c r="P222" s="857">
        <v>0</v>
      </c>
      <c r="Q222" s="858">
        <v>25.659143999999998</v>
      </c>
      <c r="R222" s="852" t="s">
        <v>23</v>
      </c>
      <c r="S222" s="859">
        <v>0.85</v>
      </c>
      <c r="T222" s="859">
        <v>0.01</v>
      </c>
      <c r="U222" s="860" t="s">
        <v>217</v>
      </c>
      <c r="V222" s="861" t="s">
        <v>23</v>
      </c>
      <c r="W222" s="862">
        <v>0</v>
      </c>
      <c r="X222" s="862">
        <v>0</v>
      </c>
      <c r="Y222" s="863">
        <v>0</v>
      </c>
      <c r="Z222" s="696">
        <v>0</v>
      </c>
      <c r="AD222" s="946" t="s">
        <v>25</v>
      </c>
      <c r="AE222" s="947" t="s">
        <v>19</v>
      </c>
      <c r="AF222" s="923">
        <v>1459.4996735706595</v>
      </c>
      <c r="AG222" s="923">
        <v>25.659143999999998</v>
      </c>
      <c r="AH222" s="948">
        <v>3.551E-2</v>
      </c>
      <c r="AI222" s="937">
        <v>52.737989611934118</v>
      </c>
      <c r="AJ222" s="937">
        <v>36.924329679164458</v>
      </c>
      <c r="AK222" s="792">
        <v>0</v>
      </c>
      <c r="AL222" s="923">
        <v>0</v>
      </c>
      <c r="AM222" s="923">
        <v>0</v>
      </c>
      <c r="AN222" s="937">
        <v>36.924329679164458</v>
      </c>
      <c r="AO222" s="937">
        <v>89.662319291098584</v>
      </c>
      <c r="AP222" s="792">
        <v>0.16666666666666666</v>
      </c>
      <c r="AQ222" s="937">
        <v>61.412547459656558</v>
      </c>
      <c r="AR222" s="886">
        <v>0.85</v>
      </c>
      <c r="AS222" s="923">
        <v>0</v>
      </c>
      <c r="AT222" s="923">
        <v>0</v>
      </c>
      <c r="AU222" s="949">
        <v>0</v>
      </c>
      <c r="AV222" s="944">
        <v>0</v>
      </c>
      <c r="AW222" s="923">
        <v>0</v>
      </c>
      <c r="AX222" s="23">
        <v>0</v>
      </c>
      <c r="AY222" s="937">
        <v>61.412547459656558</v>
      </c>
      <c r="AZ222" s="986">
        <v>-45.094541284090717</v>
      </c>
      <c r="BA222" s="950">
        <v>61.412547459656558</v>
      </c>
      <c r="BB222" s="951">
        <v>89.662319291098584</v>
      </c>
      <c r="BL222" s="887"/>
      <c r="BN222" s="945"/>
    </row>
    <row r="223" spans="3:66">
      <c r="C223" s="841" t="s">
        <v>234</v>
      </c>
      <c r="D223" s="842" t="s">
        <v>64</v>
      </c>
      <c r="E223" s="842">
        <v>19</v>
      </c>
      <c r="F223" s="829">
        <v>1000</v>
      </c>
      <c r="G223" s="830">
        <v>2025</v>
      </c>
      <c r="H223" s="830">
        <v>3</v>
      </c>
      <c r="I223" s="830">
        <v>2028</v>
      </c>
      <c r="J223" s="830">
        <v>20</v>
      </c>
      <c r="K223" s="843">
        <v>1547.0696539848991</v>
      </c>
      <c r="L223" s="843" t="s">
        <v>216</v>
      </c>
      <c r="M223" s="844">
        <v>0</v>
      </c>
      <c r="N223" s="844">
        <v>0</v>
      </c>
      <c r="O223" s="845">
        <v>36.924329679164458</v>
      </c>
      <c r="P223" s="844">
        <v>0</v>
      </c>
      <c r="Q223" s="845">
        <v>25.659143999999998</v>
      </c>
      <c r="R223" s="829" t="s">
        <v>23</v>
      </c>
      <c r="S223" s="836">
        <v>0.85</v>
      </c>
      <c r="T223" s="836">
        <v>0.01</v>
      </c>
      <c r="U223" s="846" t="s">
        <v>217</v>
      </c>
      <c r="V223" s="847" t="s">
        <v>23</v>
      </c>
      <c r="W223" s="848">
        <v>0</v>
      </c>
      <c r="X223" s="848">
        <v>0</v>
      </c>
      <c r="Y223" s="849">
        <v>0</v>
      </c>
      <c r="Z223" s="850">
        <v>0</v>
      </c>
      <c r="AD223" s="952" t="s">
        <v>64</v>
      </c>
      <c r="AE223" s="947">
        <v>19</v>
      </c>
      <c r="AF223" s="923">
        <v>1547.0696539848991</v>
      </c>
      <c r="AG223" s="923">
        <v>25.659143999999998</v>
      </c>
      <c r="AH223" s="948">
        <v>3.551E-2</v>
      </c>
      <c r="AI223" s="937">
        <v>55.847599616443766</v>
      </c>
      <c r="AJ223" s="937">
        <v>36.924329679164458</v>
      </c>
      <c r="AK223" s="792">
        <v>0</v>
      </c>
      <c r="AL223" s="923">
        <v>0</v>
      </c>
      <c r="AM223" s="923">
        <v>0</v>
      </c>
      <c r="AN223" s="937">
        <v>36.924329679164458</v>
      </c>
      <c r="AO223" s="937">
        <v>92.771929295608231</v>
      </c>
      <c r="AP223" s="792">
        <v>0.16666666666666666</v>
      </c>
      <c r="AQ223" s="937">
        <v>63.542417325759075</v>
      </c>
      <c r="AR223" s="886">
        <v>0.85</v>
      </c>
      <c r="AS223" s="923">
        <v>0</v>
      </c>
      <c r="AT223" s="923">
        <v>0</v>
      </c>
      <c r="AU223" s="949">
        <v>0</v>
      </c>
      <c r="AV223" s="944">
        <v>0</v>
      </c>
      <c r="AW223" s="923">
        <v>0</v>
      </c>
      <c r="AX223" s="23">
        <v>0</v>
      </c>
      <c r="AY223" s="937">
        <v>63.542417325759075</v>
      </c>
      <c r="AZ223" s="986">
        <v>-47.800213761136163</v>
      </c>
      <c r="BA223" s="950">
        <v>63.542417325759075</v>
      </c>
      <c r="BB223" s="951">
        <v>92.771929295608231</v>
      </c>
      <c r="BL223" s="887"/>
      <c r="BN223" s="945"/>
    </row>
    <row r="224" spans="3:66">
      <c r="C224" s="841" t="s">
        <v>235</v>
      </c>
      <c r="D224" s="842" t="s">
        <v>65</v>
      </c>
      <c r="E224" s="842">
        <v>497</v>
      </c>
      <c r="F224" s="829">
        <v>1000</v>
      </c>
      <c r="G224" s="830">
        <v>2025</v>
      </c>
      <c r="H224" s="830">
        <v>3</v>
      </c>
      <c r="I224" s="830">
        <v>2028</v>
      </c>
      <c r="J224" s="830">
        <v>20</v>
      </c>
      <c r="K224" s="843">
        <v>1576.2596474563125</v>
      </c>
      <c r="L224" s="843" t="s">
        <v>216</v>
      </c>
      <c r="M224" s="844">
        <v>0</v>
      </c>
      <c r="N224" s="844">
        <v>0</v>
      </c>
      <c r="O224" s="845">
        <v>36.924329679164458</v>
      </c>
      <c r="P224" s="844">
        <v>0</v>
      </c>
      <c r="Q224" s="845">
        <v>25.659143999999998</v>
      </c>
      <c r="R224" s="829" t="s">
        <v>23</v>
      </c>
      <c r="S224" s="836">
        <v>0.85</v>
      </c>
      <c r="T224" s="836">
        <v>0.01</v>
      </c>
      <c r="U224" s="846" t="s">
        <v>217</v>
      </c>
      <c r="V224" s="847" t="s">
        <v>23</v>
      </c>
      <c r="W224" s="848">
        <v>0</v>
      </c>
      <c r="X224" s="848">
        <v>0</v>
      </c>
      <c r="Y224" s="849">
        <v>0</v>
      </c>
      <c r="Z224" s="850">
        <v>0</v>
      </c>
      <c r="AD224" s="952" t="s">
        <v>65</v>
      </c>
      <c r="AE224" s="947">
        <v>497</v>
      </c>
      <c r="AF224" s="923">
        <v>1576.2596474563125</v>
      </c>
      <c r="AG224" s="923">
        <v>25.659143999999998</v>
      </c>
      <c r="AH224" s="948">
        <v>3.551E-2</v>
      </c>
      <c r="AI224" s="937">
        <v>56.884136284613653</v>
      </c>
      <c r="AJ224" s="937">
        <v>36.924329679164458</v>
      </c>
      <c r="AK224" s="792">
        <v>0</v>
      </c>
      <c r="AL224" s="923">
        <v>0</v>
      </c>
      <c r="AM224" s="923">
        <v>0</v>
      </c>
      <c r="AN224" s="937">
        <v>36.924329679164458</v>
      </c>
      <c r="AO224" s="937">
        <v>93.808465963778104</v>
      </c>
      <c r="AP224" s="792">
        <v>0.16666666666666666</v>
      </c>
      <c r="AQ224" s="937">
        <v>64.252373947793217</v>
      </c>
      <c r="AR224" s="886">
        <v>0.85</v>
      </c>
      <c r="AS224" s="923">
        <v>0</v>
      </c>
      <c r="AT224" s="923">
        <v>0</v>
      </c>
      <c r="AU224" s="949">
        <v>0</v>
      </c>
      <c r="AV224" s="944">
        <v>0</v>
      </c>
      <c r="AW224" s="923">
        <v>0</v>
      </c>
      <c r="AX224" s="23">
        <v>0</v>
      </c>
      <c r="AY224" s="937">
        <v>64.252373947793217</v>
      </c>
      <c r="AZ224" s="986">
        <v>-48.702104586817988</v>
      </c>
      <c r="BA224" s="950">
        <v>64.252373947793217</v>
      </c>
      <c r="BB224" s="951">
        <v>93.808465963778104</v>
      </c>
      <c r="BL224" s="887"/>
      <c r="BN224" s="945"/>
    </row>
    <row r="225" spans="3:66">
      <c r="C225" s="841" t="s">
        <v>236</v>
      </c>
      <c r="D225" s="842" t="s">
        <v>56</v>
      </c>
      <c r="E225" s="842">
        <v>2353</v>
      </c>
      <c r="F225" s="829">
        <v>1000</v>
      </c>
      <c r="G225" s="830">
        <v>2025</v>
      </c>
      <c r="H225" s="830">
        <v>3</v>
      </c>
      <c r="I225" s="830">
        <v>2028</v>
      </c>
      <c r="J225" s="830">
        <v>20</v>
      </c>
      <c r="K225" s="843">
        <v>1503.2846637777793</v>
      </c>
      <c r="L225" s="843" t="s">
        <v>216</v>
      </c>
      <c r="M225" s="844">
        <v>0</v>
      </c>
      <c r="N225" s="844">
        <v>0</v>
      </c>
      <c r="O225" s="845">
        <v>36.924329679164458</v>
      </c>
      <c r="P225" s="844">
        <v>0</v>
      </c>
      <c r="Q225" s="845">
        <v>25.659143999999998</v>
      </c>
      <c r="R225" s="829" t="s">
        <v>23</v>
      </c>
      <c r="S225" s="836">
        <v>0.85</v>
      </c>
      <c r="T225" s="836">
        <v>0.01</v>
      </c>
      <c r="U225" s="846" t="s">
        <v>217</v>
      </c>
      <c r="V225" s="847" t="s">
        <v>23</v>
      </c>
      <c r="W225" s="848">
        <v>0</v>
      </c>
      <c r="X225" s="848">
        <v>0</v>
      </c>
      <c r="Y225" s="849">
        <v>0</v>
      </c>
      <c r="Z225" s="850">
        <v>0</v>
      </c>
      <c r="AD225" s="952" t="s">
        <v>56</v>
      </c>
      <c r="AE225" s="947">
        <v>2353</v>
      </c>
      <c r="AF225" s="923">
        <v>1503.2846637777793</v>
      </c>
      <c r="AG225" s="923">
        <v>25.659143999999998</v>
      </c>
      <c r="AH225" s="948">
        <v>3.551E-2</v>
      </c>
      <c r="AI225" s="937">
        <v>54.292794614188942</v>
      </c>
      <c r="AJ225" s="937">
        <v>36.924329679164458</v>
      </c>
      <c r="AK225" s="792">
        <v>0</v>
      </c>
      <c r="AL225" s="923">
        <v>0</v>
      </c>
      <c r="AM225" s="923">
        <v>0</v>
      </c>
      <c r="AN225" s="937">
        <v>36.924329679164458</v>
      </c>
      <c r="AO225" s="937">
        <v>91.217124293353407</v>
      </c>
      <c r="AP225" s="792">
        <v>0.16666666666666666</v>
      </c>
      <c r="AQ225" s="937">
        <v>62.477482392707827</v>
      </c>
      <c r="AR225" s="886">
        <v>0.85</v>
      </c>
      <c r="AS225" s="923">
        <v>0</v>
      </c>
      <c r="AT225" s="923">
        <v>0</v>
      </c>
      <c r="AU225" s="949">
        <v>0</v>
      </c>
      <c r="AV225" s="944">
        <v>0</v>
      </c>
      <c r="AW225" s="923">
        <v>0</v>
      </c>
      <c r="AX225" s="23">
        <v>0</v>
      </c>
      <c r="AY225" s="937">
        <v>62.477482392707827</v>
      </c>
      <c r="AZ225" s="986">
        <v>-46.447377522613444</v>
      </c>
      <c r="BA225" s="950">
        <v>62.477482392707827</v>
      </c>
      <c r="BB225" s="951">
        <v>91.217124293353407</v>
      </c>
      <c r="BL225" s="887"/>
      <c r="BN225" s="945"/>
    </row>
    <row r="226" spans="3:66">
      <c r="C226" s="841" t="s">
        <v>237</v>
      </c>
      <c r="D226" s="842" t="s">
        <v>66</v>
      </c>
      <c r="E226" s="842">
        <v>2814</v>
      </c>
      <c r="F226" s="829">
        <v>1000</v>
      </c>
      <c r="G226" s="830">
        <v>2025</v>
      </c>
      <c r="H226" s="830">
        <v>3</v>
      </c>
      <c r="I226" s="830">
        <v>2028</v>
      </c>
      <c r="J226" s="830">
        <v>20</v>
      </c>
      <c r="K226" s="843">
        <v>1488.6896670420726</v>
      </c>
      <c r="L226" s="843" t="s">
        <v>216</v>
      </c>
      <c r="M226" s="844">
        <v>0</v>
      </c>
      <c r="N226" s="844">
        <v>0</v>
      </c>
      <c r="O226" s="845">
        <v>36.924329679164458</v>
      </c>
      <c r="P226" s="844">
        <v>0</v>
      </c>
      <c r="Q226" s="845">
        <v>25.659143999999998</v>
      </c>
      <c r="R226" s="829" t="s">
        <v>23</v>
      </c>
      <c r="S226" s="836">
        <v>0.85</v>
      </c>
      <c r="T226" s="836">
        <v>0.01</v>
      </c>
      <c r="U226" s="846" t="s">
        <v>217</v>
      </c>
      <c r="V226" s="847" t="s">
        <v>23</v>
      </c>
      <c r="W226" s="848">
        <v>0</v>
      </c>
      <c r="X226" s="848">
        <v>0</v>
      </c>
      <c r="Y226" s="849">
        <v>0</v>
      </c>
      <c r="Z226" s="850">
        <v>0</v>
      </c>
      <c r="AD226" s="952" t="s">
        <v>66</v>
      </c>
      <c r="AE226" s="947">
        <v>2814</v>
      </c>
      <c r="AF226" s="923">
        <v>1488.6896670420726</v>
      </c>
      <c r="AG226" s="923">
        <v>25.659143999999998</v>
      </c>
      <c r="AH226" s="948">
        <v>3.551E-2</v>
      </c>
      <c r="AI226" s="937">
        <v>53.774526280103998</v>
      </c>
      <c r="AJ226" s="937">
        <v>36.924329679164458</v>
      </c>
      <c r="AK226" s="792">
        <v>0</v>
      </c>
      <c r="AL226" s="923">
        <v>0</v>
      </c>
      <c r="AM226" s="923">
        <v>0</v>
      </c>
      <c r="AN226" s="937">
        <v>36.924329679164458</v>
      </c>
      <c r="AO226" s="937">
        <v>90.698855959268457</v>
      </c>
      <c r="AP226" s="792">
        <v>0.16666666666666666</v>
      </c>
      <c r="AQ226" s="937">
        <v>62.122504081690728</v>
      </c>
      <c r="AR226" s="886">
        <v>0.85</v>
      </c>
      <c r="AS226" s="923">
        <v>0</v>
      </c>
      <c r="AT226" s="923">
        <v>0</v>
      </c>
      <c r="AU226" s="949">
        <v>0</v>
      </c>
      <c r="AV226" s="944">
        <v>0</v>
      </c>
      <c r="AW226" s="923">
        <v>0</v>
      </c>
      <c r="AX226" s="23">
        <v>0</v>
      </c>
      <c r="AY226" s="937">
        <v>62.122504081690728</v>
      </c>
      <c r="AZ226" s="986">
        <v>-45.996432109772535</v>
      </c>
      <c r="BA226" s="950">
        <v>62.122504081690728</v>
      </c>
      <c r="BB226" s="951">
        <v>90.698855959268457</v>
      </c>
      <c r="BL226" s="887"/>
      <c r="BN226" s="945"/>
    </row>
    <row r="227" spans="3:66">
      <c r="C227" s="841" t="s">
        <v>61</v>
      </c>
      <c r="D227" s="842" t="s">
        <v>67</v>
      </c>
      <c r="E227" s="842">
        <v>4225</v>
      </c>
      <c r="F227" s="829">
        <v>1000</v>
      </c>
      <c r="G227" s="830">
        <v>2025</v>
      </c>
      <c r="H227" s="830">
        <v>3</v>
      </c>
      <c r="I227" s="830">
        <v>2028</v>
      </c>
      <c r="J227" s="830">
        <v>20</v>
      </c>
      <c r="K227" s="843">
        <v>1503.2846637777793</v>
      </c>
      <c r="L227" s="843" t="s">
        <v>216</v>
      </c>
      <c r="M227" s="844">
        <v>0</v>
      </c>
      <c r="N227" s="844">
        <v>0</v>
      </c>
      <c r="O227" s="845">
        <v>36.924329679164458</v>
      </c>
      <c r="P227" s="844">
        <v>0</v>
      </c>
      <c r="Q227" s="845">
        <v>25.659143999999998</v>
      </c>
      <c r="R227" s="829" t="s">
        <v>23</v>
      </c>
      <c r="S227" s="836">
        <v>0.85</v>
      </c>
      <c r="T227" s="836">
        <v>0.01</v>
      </c>
      <c r="U227" s="846" t="s">
        <v>217</v>
      </c>
      <c r="V227" s="847" t="s">
        <v>23</v>
      </c>
      <c r="W227" s="848">
        <v>0</v>
      </c>
      <c r="X227" s="848">
        <v>0</v>
      </c>
      <c r="Y227" s="849">
        <v>0</v>
      </c>
      <c r="Z227" s="850">
        <v>0</v>
      </c>
      <c r="AD227" s="952" t="s">
        <v>67</v>
      </c>
      <c r="AE227" s="947">
        <v>4225</v>
      </c>
      <c r="AF227" s="923">
        <v>1503.2846637777793</v>
      </c>
      <c r="AG227" s="923">
        <v>25.659143999999998</v>
      </c>
      <c r="AH227" s="948">
        <v>3.551E-2</v>
      </c>
      <c r="AI227" s="937">
        <v>54.292794614188942</v>
      </c>
      <c r="AJ227" s="937">
        <v>36.924329679164458</v>
      </c>
      <c r="AK227" s="792">
        <v>0</v>
      </c>
      <c r="AL227" s="923">
        <v>0</v>
      </c>
      <c r="AM227" s="923">
        <v>0</v>
      </c>
      <c r="AN227" s="937">
        <v>36.924329679164458</v>
      </c>
      <c r="AO227" s="937">
        <v>91.217124293353407</v>
      </c>
      <c r="AP227" s="792">
        <v>0.16666666666666666</v>
      </c>
      <c r="AQ227" s="937">
        <v>62.477482392707827</v>
      </c>
      <c r="AR227" s="886">
        <v>0.85</v>
      </c>
      <c r="AS227" s="923">
        <v>0</v>
      </c>
      <c r="AT227" s="923">
        <v>0</v>
      </c>
      <c r="AU227" s="949">
        <v>0</v>
      </c>
      <c r="AV227" s="944">
        <v>0</v>
      </c>
      <c r="AW227" s="923">
        <v>0</v>
      </c>
      <c r="AX227" s="23">
        <v>0</v>
      </c>
      <c r="AY227" s="937">
        <v>62.477482392707827</v>
      </c>
      <c r="AZ227" s="986">
        <v>-46.447377522613444</v>
      </c>
      <c r="BA227" s="950">
        <v>62.477482392707827</v>
      </c>
      <c r="BB227" s="951">
        <v>91.217124293353407</v>
      </c>
      <c r="BL227" s="887"/>
      <c r="BN227" s="945"/>
    </row>
    <row r="228" spans="3:66">
      <c r="C228" s="841" t="s">
        <v>238</v>
      </c>
      <c r="D228" s="842" t="s">
        <v>68</v>
      </c>
      <c r="E228" s="842">
        <v>6130</v>
      </c>
      <c r="F228" s="829">
        <v>1000</v>
      </c>
      <c r="G228" s="830">
        <v>2025</v>
      </c>
      <c r="H228" s="830">
        <v>3</v>
      </c>
      <c r="I228" s="830">
        <v>2028</v>
      </c>
      <c r="J228" s="830">
        <v>20</v>
      </c>
      <c r="K228" s="843">
        <v>1444.9046768349529</v>
      </c>
      <c r="L228" s="843" t="s">
        <v>216</v>
      </c>
      <c r="M228" s="844">
        <v>0</v>
      </c>
      <c r="N228" s="844">
        <v>0</v>
      </c>
      <c r="O228" s="845">
        <v>36.924329679164458</v>
      </c>
      <c r="P228" s="844">
        <v>0</v>
      </c>
      <c r="Q228" s="845">
        <v>25.659143999999998</v>
      </c>
      <c r="R228" s="829" t="s">
        <v>23</v>
      </c>
      <c r="S228" s="836">
        <v>0.85</v>
      </c>
      <c r="T228" s="836">
        <v>0.01</v>
      </c>
      <c r="U228" s="846" t="s">
        <v>217</v>
      </c>
      <c r="V228" s="847" t="s">
        <v>23</v>
      </c>
      <c r="W228" s="848">
        <v>0</v>
      </c>
      <c r="X228" s="848">
        <v>0</v>
      </c>
      <c r="Y228" s="849">
        <v>0</v>
      </c>
      <c r="Z228" s="850">
        <v>0</v>
      </c>
      <c r="AD228" s="952" t="s">
        <v>68</v>
      </c>
      <c r="AE228" s="947">
        <v>6130</v>
      </c>
      <c r="AF228" s="923">
        <v>1444.9046768349529</v>
      </c>
      <c r="AG228" s="923">
        <v>25.659143999999998</v>
      </c>
      <c r="AH228" s="948">
        <v>3.551E-2</v>
      </c>
      <c r="AI228" s="937">
        <v>52.219721277849175</v>
      </c>
      <c r="AJ228" s="937">
        <v>36.924329679164458</v>
      </c>
      <c r="AK228" s="792">
        <v>0</v>
      </c>
      <c r="AL228" s="923">
        <v>0</v>
      </c>
      <c r="AM228" s="923">
        <v>0</v>
      </c>
      <c r="AN228" s="937">
        <v>36.924329679164458</v>
      </c>
      <c r="AO228" s="937">
        <v>89.144050957013633</v>
      </c>
      <c r="AP228" s="792">
        <v>0.16666666666666666</v>
      </c>
      <c r="AQ228" s="937">
        <v>61.05756914863948</v>
      </c>
      <c r="AR228" s="886">
        <v>0.85</v>
      </c>
      <c r="AS228" s="923">
        <v>0</v>
      </c>
      <c r="AT228" s="923">
        <v>0</v>
      </c>
      <c r="AU228" s="949">
        <v>0</v>
      </c>
      <c r="AV228" s="944">
        <v>0</v>
      </c>
      <c r="AW228" s="923">
        <v>0</v>
      </c>
      <c r="AX228" s="23">
        <v>0</v>
      </c>
      <c r="AY228" s="937">
        <v>61.05756914863948</v>
      </c>
      <c r="AZ228" s="986">
        <v>-44.643595871249808</v>
      </c>
      <c r="BA228" s="950">
        <v>61.05756914863948</v>
      </c>
      <c r="BB228" s="951">
        <v>89.144050957013633</v>
      </c>
      <c r="BL228" s="887"/>
      <c r="BN228" s="945"/>
    </row>
    <row r="229" spans="3:66">
      <c r="C229" s="826" t="s">
        <v>22</v>
      </c>
      <c r="D229" s="827" t="s">
        <v>24</v>
      </c>
      <c r="E229" s="827" t="s">
        <v>19</v>
      </c>
      <c r="F229" s="852">
        <v>200</v>
      </c>
      <c r="G229" s="853">
        <v>2025</v>
      </c>
      <c r="H229" s="854">
        <v>2</v>
      </c>
      <c r="I229" s="855">
        <v>2027</v>
      </c>
      <c r="J229" s="853">
        <v>20</v>
      </c>
      <c r="K229" s="856">
        <v>1623.1219000000003</v>
      </c>
      <c r="L229" s="856" t="s">
        <v>216</v>
      </c>
      <c r="M229" s="857">
        <v>0</v>
      </c>
      <c r="N229" s="857">
        <v>0</v>
      </c>
      <c r="O229" s="858">
        <v>38.766690059999995</v>
      </c>
      <c r="P229" s="857">
        <v>0</v>
      </c>
      <c r="Q229" s="858">
        <v>25.659143999999998</v>
      </c>
      <c r="R229" s="852" t="s">
        <v>23</v>
      </c>
      <c r="S229" s="859">
        <v>0.85</v>
      </c>
      <c r="T229" s="859">
        <v>0.01</v>
      </c>
      <c r="U229" s="860" t="s">
        <v>217</v>
      </c>
      <c r="V229" s="861" t="s">
        <v>23</v>
      </c>
      <c r="W229" s="862">
        <v>0</v>
      </c>
      <c r="X229" s="862">
        <v>0</v>
      </c>
      <c r="Y229" s="863">
        <v>0</v>
      </c>
      <c r="Z229" s="696">
        <v>0</v>
      </c>
      <c r="AD229" s="946" t="s">
        <v>24</v>
      </c>
      <c r="AE229" s="947" t="s">
        <v>19</v>
      </c>
      <c r="AF229" s="923">
        <v>1623.1219000000003</v>
      </c>
      <c r="AG229" s="923">
        <v>25.659143999999998</v>
      </c>
      <c r="AH229" s="948">
        <v>3.5499999999999997E-2</v>
      </c>
      <c r="AI229" s="937">
        <v>58.531727062000002</v>
      </c>
      <c r="AJ229" s="937">
        <v>38.766690059999995</v>
      </c>
      <c r="AK229" s="792">
        <v>0</v>
      </c>
      <c r="AL229" s="923">
        <v>0</v>
      </c>
      <c r="AM229" s="923">
        <v>0</v>
      </c>
      <c r="AN229" s="937">
        <v>38.766690059999995</v>
      </c>
      <c r="AO229" s="937">
        <v>97.298417121999989</v>
      </c>
      <c r="AP229" s="792">
        <v>0.16666666666666666</v>
      </c>
      <c r="AQ229" s="937">
        <v>66.642751453424651</v>
      </c>
      <c r="AR229" s="886">
        <v>0.85</v>
      </c>
      <c r="AS229" s="923">
        <v>0</v>
      </c>
      <c r="AT229" s="923">
        <v>0</v>
      </c>
      <c r="AU229" s="949">
        <v>0</v>
      </c>
      <c r="AV229" s="944">
        <v>0</v>
      </c>
      <c r="AW229" s="923">
        <v>0</v>
      </c>
      <c r="AX229" s="23">
        <v>0</v>
      </c>
      <c r="AY229" s="937">
        <v>66.642751453424651</v>
      </c>
      <c r="AZ229" s="986">
        <v>-50.150019800684937</v>
      </c>
      <c r="BA229" s="950">
        <v>66.642751453424651</v>
      </c>
      <c r="BB229" s="951">
        <v>97.298417121999989</v>
      </c>
      <c r="BL229" s="887"/>
      <c r="BN229" s="945"/>
    </row>
    <row r="230" spans="3:66">
      <c r="C230" s="841" t="s">
        <v>234</v>
      </c>
      <c r="D230" s="842" t="s">
        <v>64</v>
      </c>
      <c r="E230" s="842">
        <v>19</v>
      </c>
      <c r="F230" s="829">
        <v>200</v>
      </c>
      <c r="G230" s="830">
        <v>2025</v>
      </c>
      <c r="H230" s="830">
        <v>2</v>
      </c>
      <c r="I230" s="830">
        <v>2027</v>
      </c>
      <c r="J230" s="830">
        <v>20</v>
      </c>
      <c r="K230" s="843">
        <v>1720.5092140000004</v>
      </c>
      <c r="L230" s="843" t="s">
        <v>216</v>
      </c>
      <c r="M230" s="844">
        <v>0</v>
      </c>
      <c r="N230" s="844">
        <v>0</v>
      </c>
      <c r="O230" s="845">
        <v>38.766690059999995</v>
      </c>
      <c r="P230" s="844">
        <v>0</v>
      </c>
      <c r="Q230" s="845">
        <v>25.659143999999998</v>
      </c>
      <c r="R230" s="829" t="s">
        <v>23</v>
      </c>
      <c r="S230" s="836">
        <v>0.85</v>
      </c>
      <c r="T230" s="836">
        <v>0.01</v>
      </c>
      <c r="U230" s="846" t="s">
        <v>217</v>
      </c>
      <c r="V230" s="847" t="s">
        <v>23</v>
      </c>
      <c r="W230" s="848">
        <v>0</v>
      </c>
      <c r="X230" s="848">
        <v>0</v>
      </c>
      <c r="Y230" s="849">
        <v>0</v>
      </c>
      <c r="Z230" s="850">
        <v>0</v>
      </c>
      <c r="AD230" s="952" t="s">
        <v>64</v>
      </c>
      <c r="AE230" s="947">
        <v>19</v>
      </c>
      <c r="AF230" s="923">
        <v>1720.5092140000004</v>
      </c>
      <c r="AG230" s="923">
        <v>25.659143999999998</v>
      </c>
      <c r="AH230" s="948">
        <v>3.5499999999999997E-2</v>
      </c>
      <c r="AI230" s="937">
        <v>61.988976709000006</v>
      </c>
      <c r="AJ230" s="937">
        <v>38.766690059999995</v>
      </c>
      <c r="AK230" s="792">
        <v>0</v>
      </c>
      <c r="AL230" s="923">
        <v>0</v>
      </c>
      <c r="AM230" s="923">
        <v>0</v>
      </c>
      <c r="AN230" s="937">
        <v>38.766690059999995</v>
      </c>
      <c r="AO230" s="937">
        <v>100.755666769</v>
      </c>
      <c r="AP230" s="792">
        <v>0.16666666666666666</v>
      </c>
      <c r="AQ230" s="937">
        <v>69.010730663698624</v>
      </c>
      <c r="AR230" s="886">
        <v>0.85</v>
      </c>
      <c r="AS230" s="923">
        <v>0</v>
      </c>
      <c r="AT230" s="923">
        <v>0</v>
      </c>
      <c r="AU230" s="949">
        <v>0</v>
      </c>
      <c r="AV230" s="944">
        <v>0</v>
      </c>
      <c r="AW230" s="923">
        <v>0</v>
      </c>
      <c r="AX230" s="23">
        <v>0</v>
      </c>
      <c r="AY230" s="937">
        <v>69.010730663698624</v>
      </c>
      <c r="AZ230" s="986">
        <v>-53.159020988726049</v>
      </c>
      <c r="BA230" s="950">
        <v>69.010730663698624</v>
      </c>
      <c r="BB230" s="951">
        <v>100.755666769</v>
      </c>
      <c r="BL230" s="887"/>
      <c r="BN230" s="945"/>
    </row>
    <row r="231" spans="3:66">
      <c r="C231" s="841" t="s">
        <v>235</v>
      </c>
      <c r="D231" s="842" t="s">
        <v>65</v>
      </c>
      <c r="E231" s="842">
        <v>497</v>
      </c>
      <c r="F231" s="829">
        <v>200</v>
      </c>
      <c r="G231" s="830">
        <v>2025</v>
      </c>
      <c r="H231" s="830">
        <v>2</v>
      </c>
      <c r="I231" s="830">
        <v>2027</v>
      </c>
      <c r="J231" s="830">
        <v>20</v>
      </c>
      <c r="K231" s="843">
        <v>1752.9716520000004</v>
      </c>
      <c r="L231" s="843" t="s">
        <v>216</v>
      </c>
      <c r="M231" s="844">
        <v>0</v>
      </c>
      <c r="N231" s="844">
        <v>0</v>
      </c>
      <c r="O231" s="845">
        <v>38.766690059999995</v>
      </c>
      <c r="P231" s="844">
        <v>0</v>
      </c>
      <c r="Q231" s="845">
        <v>25.659143999999998</v>
      </c>
      <c r="R231" s="829" t="s">
        <v>23</v>
      </c>
      <c r="S231" s="836">
        <v>0.85</v>
      </c>
      <c r="T231" s="836">
        <v>0.01</v>
      </c>
      <c r="U231" s="846" t="s">
        <v>217</v>
      </c>
      <c r="V231" s="847" t="s">
        <v>23</v>
      </c>
      <c r="W231" s="848">
        <v>0</v>
      </c>
      <c r="X231" s="848">
        <v>0</v>
      </c>
      <c r="Y231" s="849">
        <v>0</v>
      </c>
      <c r="Z231" s="850">
        <v>0</v>
      </c>
      <c r="AD231" s="952" t="s">
        <v>65</v>
      </c>
      <c r="AE231" s="947">
        <v>497</v>
      </c>
      <c r="AF231" s="923">
        <v>1752.9716520000004</v>
      </c>
      <c r="AG231" s="923">
        <v>25.659143999999998</v>
      </c>
      <c r="AH231" s="948">
        <v>3.5499999999999997E-2</v>
      </c>
      <c r="AI231" s="937">
        <v>63.141393258000008</v>
      </c>
      <c r="AJ231" s="937">
        <v>38.766690059999995</v>
      </c>
      <c r="AK231" s="792">
        <v>0</v>
      </c>
      <c r="AL231" s="923">
        <v>0</v>
      </c>
      <c r="AM231" s="923">
        <v>0</v>
      </c>
      <c r="AN231" s="937">
        <v>38.766690059999995</v>
      </c>
      <c r="AO231" s="937">
        <v>101.908083318</v>
      </c>
      <c r="AP231" s="792">
        <v>0.16666666666666666</v>
      </c>
      <c r="AQ231" s="937">
        <v>69.800057067123291</v>
      </c>
      <c r="AR231" s="886">
        <v>0.85</v>
      </c>
      <c r="AS231" s="923">
        <v>0</v>
      </c>
      <c r="AT231" s="923">
        <v>0</v>
      </c>
      <c r="AU231" s="949">
        <v>0</v>
      </c>
      <c r="AV231" s="944">
        <v>0</v>
      </c>
      <c r="AW231" s="923">
        <v>0</v>
      </c>
      <c r="AX231" s="23">
        <v>0</v>
      </c>
      <c r="AY231" s="937">
        <v>69.800057067123291</v>
      </c>
      <c r="AZ231" s="986">
        <v>-54.162021384739745</v>
      </c>
      <c r="BA231" s="950">
        <v>69.800057067123291</v>
      </c>
      <c r="BB231" s="951">
        <v>101.908083318</v>
      </c>
      <c r="BL231" s="887"/>
      <c r="BN231" s="945"/>
    </row>
    <row r="232" spans="3:66">
      <c r="C232" s="841" t="s">
        <v>236</v>
      </c>
      <c r="D232" s="842" t="s">
        <v>56</v>
      </c>
      <c r="E232" s="842">
        <v>2353</v>
      </c>
      <c r="F232" s="829">
        <v>200</v>
      </c>
      <c r="G232" s="830">
        <v>2025</v>
      </c>
      <c r="H232" s="830">
        <v>2</v>
      </c>
      <c r="I232" s="830">
        <v>2027</v>
      </c>
      <c r="J232" s="830">
        <v>20</v>
      </c>
      <c r="K232" s="843">
        <v>1671.8155570000004</v>
      </c>
      <c r="L232" s="843" t="s">
        <v>216</v>
      </c>
      <c r="M232" s="844">
        <v>0</v>
      </c>
      <c r="N232" s="844">
        <v>0</v>
      </c>
      <c r="O232" s="845">
        <v>38.766690059999995</v>
      </c>
      <c r="P232" s="844">
        <v>0</v>
      </c>
      <c r="Q232" s="845">
        <v>25.659143999999998</v>
      </c>
      <c r="R232" s="829" t="s">
        <v>23</v>
      </c>
      <c r="S232" s="836">
        <v>0.85</v>
      </c>
      <c r="T232" s="836">
        <v>0.01</v>
      </c>
      <c r="U232" s="846" t="s">
        <v>217</v>
      </c>
      <c r="V232" s="847" t="s">
        <v>23</v>
      </c>
      <c r="W232" s="848">
        <v>0</v>
      </c>
      <c r="X232" s="848">
        <v>0</v>
      </c>
      <c r="Y232" s="849">
        <v>0</v>
      </c>
      <c r="Z232" s="850">
        <v>0</v>
      </c>
      <c r="AD232" s="952" t="s">
        <v>56</v>
      </c>
      <c r="AE232" s="947">
        <v>2353</v>
      </c>
      <c r="AF232" s="923">
        <v>1671.8155570000004</v>
      </c>
      <c r="AG232" s="923">
        <v>25.659143999999998</v>
      </c>
      <c r="AH232" s="948">
        <v>3.5499999999999997E-2</v>
      </c>
      <c r="AI232" s="937">
        <v>60.260351885500008</v>
      </c>
      <c r="AJ232" s="937">
        <v>38.766690059999995</v>
      </c>
      <c r="AK232" s="792">
        <v>0</v>
      </c>
      <c r="AL232" s="923">
        <v>0</v>
      </c>
      <c r="AM232" s="923">
        <v>0</v>
      </c>
      <c r="AN232" s="937">
        <v>38.766690059999995</v>
      </c>
      <c r="AO232" s="937">
        <v>99.027041945500002</v>
      </c>
      <c r="AP232" s="792">
        <v>0.16666666666666666</v>
      </c>
      <c r="AQ232" s="937">
        <v>67.826741058561652</v>
      </c>
      <c r="AR232" s="886">
        <v>0.85</v>
      </c>
      <c r="AS232" s="923">
        <v>0</v>
      </c>
      <c r="AT232" s="923">
        <v>0</v>
      </c>
      <c r="AU232" s="949">
        <v>0</v>
      </c>
      <c r="AV232" s="944">
        <v>0</v>
      </c>
      <c r="AW232" s="923">
        <v>0</v>
      </c>
      <c r="AX232" s="23">
        <v>0</v>
      </c>
      <c r="AY232" s="937">
        <v>67.826741058561652</v>
      </c>
      <c r="AZ232" s="986">
        <v>-51.6545203947055</v>
      </c>
      <c r="BA232" s="950">
        <v>67.826741058561652</v>
      </c>
      <c r="BB232" s="951">
        <v>99.027041945500002</v>
      </c>
      <c r="BL232" s="887"/>
      <c r="BN232" s="945"/>
    </row>
    <row r="233" spans="3:66">
      <c r="C233" s="841" t="s">
        <v>237</v>
      </c>
      <c r="D233" s="842" t="s">
        <v>66</v>
      </c>
      <c r="E233" s="842">
        <v>2814</v>
      </c>
      <c r="F233" s="829">
        <v>200</v>
      </c>
      <c r="G233" s="830">
        <v>2025</v>
      </c>
      <c r="H233" s="830">
        <v>2</v>
      </c>
      <c r="I233" s="830">
        <v>2027</v>
      </c>
      <c r="J233" s="830">
        <v>20</v>
      </c>
      <c r="K233" s="843">
        <v>1655.5843380000003</v>
      </c>
      <c r="L233" s="843" t="s">
        <v>216</v>
      </c>
      <c r="M233" s="844">
        <v>0</v>
      </c>
      <c r="N233" s="844">
        <v>0</v>
      </c>
      <c r="O233" s="845">
        <v>38.766690059999995</v>
      </c>
      <c r="P233" s="844">
        <v>0</v>
      </c>
      <c r="Q233" s="845">
        <v>25.659143999999998</v>
      </c>
      <c r="R233" s="829" t="s">
        <v>23</v>
      </c>
      <c r="S233" s="836">
        <v>0.85</v>
      </c>
      <c r="T233" s="836">
        <v>0.01</v>
      </c>
      <c r="U233" s="846" t="s">
        <v>217</v>
      </c>
      <c r="V233" s="847" t="s">
        <v>23</v>
      </c>
      <c r="W233" s="848">
        <v>0</v>
      </c>
      <c r="X233" s="848">
        <v>0</v>
      </c>
      <c r="Y233" s="849">
        <v>0</v>
      </c>
      <c r="Z233" s="850">
        <v>0</v>
      </c>
      <c r="AD233" s="952" t="s">
        <v>66</v>
      </c>
      <c r="AE233" s="947">
        <v>2814</v>
      </c>
      <c r="AF233" s="923">
        <v>1655.5843380000003</v>
      </c>
      <c r="AG233" s="923">
        <v>25.659143999999998</v>
      </c>
      <c r="AH233" s="948">
        <v>3.5499999999999997E-2</v>
      </c>
      <c r="AI233" s="937">
        <v>59.684143611000003</v>
      </c>
      <c r="AJ233" s="937">
        <v>38.766690059999995</v>
      </c>
      <c r="AK233" s="792">
        <v>0</v>
      </c>
      <c r="AL233" s="923">
        <v>0</v>
      </c>
      <c r="AM233" s="923">
        <v>0</v>
      </c>
      <c r="AN233" s="937">
        <v>38.766690059999995</v>
      </c>
      <c r="AO233" s="937">
        <v>98.450833670999998</v>
      </c>
      <c r="AP233" s="792">
        <v>0.16666666666666666</v>
      </c>
      <c r="AQ233" s="937">
        <v>67.432077856849318</v>
      </c>
      <c r="AR233" s="886">
        <v>0.85</v>
      </c>
      <c r="AS233" s="923">
        <v>0</v>
      </c>
      <c r="AT233" s="923">
        <v>0</v>
      </c>
      <c r="AU233" s="949">
        <v>0</v>
      </c>
      <c r="AV233" s="944">
        <v>0</v>
      </c>
      <c r="AW233" s="923">
        <v>0</v>
      </c>
      <c r="AX233" s="23">
        <v>0</v>
      </c>
      <c r="AY233" s="937">
        <v>67.432077856849318</v>
      </c>
      <c r="AZ233" s="986">
        <v>-51.153020196698648</v>
      </c>
      <c r="BA233" s="950">
        <v>67.432077856849318</v>
      </c>
      <c r="BB233" s="951">
        <v>98.450833670999998</v>
      </c>
      <c r="BL233" s="887"/>
      <c r="BN233" s="945"/>
    </row>
    <row r="234" spans="3:66">
      <c r="C234" s="841" t="s">
        <v>61</v>
      </c>
      <c r="D234" s="842" t="s">
        <v>67</v>
      </c>
      <c r="E234" s="842">
        <v>4225</v>
      </c>
      <c r="F234" s="829">
        <v>200</v>
      </c>
      <c r="G234" s="830">
        <v>2025</v>
      </c>
      <c r="H234" s="830">
        <v>2</v>
      </c>
      <c r="I234" s="830">
        <v>2027</v>
      </c>
      <c r="J234" s="830">
        <v>20</v>
      </c>
      <c r="K234" s="843">
        <v>1671.8155570000004</v>
      </c>
      <c r="L234" s="843" t="s">
        <v>216</v>
      </c>
      <c r="M234" s="844">
        <v>0</v>
      </c>
      <c r="N234" s="844">
        <v>0</v>
      </c>
      <c r="O234" s="845">
        <v>38.766690059999995</v>
      </c>
      <c r="P234" s="844">
        <v>0</v>
      </c>
      <c r="Q234" s="845">
        <v>25.659143999999998</v>
      </c>
      <c r="R234" s="829" t="s">
        <v>23</v>
      </c>
      <c r="S234" s="836">
        <v>0.85</v>
      </c>
      <c r="T234" s="836">
        <v>0.01</v>
      </c>
      <c r="U234" s="846" t="s">
        <v>217</v>
      </c>
      <c r="V234" s="847" t="s">
        <v>23</v>
      </c>
      <c r="W234" s="848">
        <v>0</v>
      </c>
      <c r="X234" s="848">
        <v>0</v>
      </c>
      <c r="Y234" s="849">
        <v>0</v>
      </c>
      <c r="Z234" s="850">
        <v>0</v>
      </c>
      <c r="AD234" s="952" t="s">
        <v>67</v>
      </c>
      <c r="AE234" s="947">
        <v>4225</v>
      </c>
      <c r="AF234" s="923">
        <v>1671.8155570000004</v>
      </c>
      <c r="AG234" s="923">
        <v>25.659143999999998</v>
      </c>
      <c r="AH234" s="948">
        <v>3.5499999999999997E-2</v>
      </c>
      <c r="AI234" s="937">
        <v>60.260351885500008</v>
      </c>
      <c r="AJ234" s="937">
        <v>38.766690059999995</v>
      </c>
      <c r="AK234" s="792">
        <v>0</v>
      </c>
      <c r="AL234" s="923">
        <v>0</v>
      </c>
      <c r="AM234" s="923">
        <v>0</v>
      </c>
      <c r="AN234" s="937">
        <v>38.766690059999995</v>
      </c>
      <c r="AO234" s="937">
        <v>99.027041945500002</v>
      </c>
      <c r="AP234" s="792">
        <v>0.16666666666666666</v>
      </c>
      <c r="AQ234" s="937">
        <v>67.826741058561652</v>
      </c>
      <c r="AR234" s="886">
        <v>0.85</v>
      </c>
      <c r="AS234" s="923">
        <v>0</v>
      </c>
      <c r="AT234" s="923">
        <v>0</v>
      </c>
      <c r="AU234" s="949">
        <v>0</v>
      </c>
      <c r="AV234" s="944">
        <v>0</v>
      </c>
      <c r="AW234" s="923">
        <v>0</v>
      </c>
      <c r="AX234" s="23">
        <v>0</v>
      </c>
      <c r="AY234" s="937">
        <v>67.826741058561652</v>
      </c>
      <c r="AZ234" s="986">
        <v>-51.6545203947055</v>
      </c>
      <c r="BA234" s="950">
        <v>67.826741058561652</v>
      </c>
      <c r="BB234" s="951">
        <v>99.027041945500002</v>
      </c>
      <c r="BL234" s="887"/>
      <c r="BN234" s="945"/>
    </row>
    <row r="235" spans="3:66">
      <c r="C235" s="841" t="s">
        <v>238</v>
      </c>
      <c r="D235" s="842" t="s">
        <v>68</v>
      </c>
      <c r="E235" s="842">
        <v>6130</v>
      </c>
      <c r="F235" s="829">
        <v>200</v>
      </c>
      <c r="G235" s="830">
        <v>2025</v>
      </c>
      <c r="H235" s="830">
        <v>2</v>
      </c>
      <c r="I235" s="830">
        <v>2027</v>
      </c>
      <c r="J235" s="830">
        <v>20</v>
      </c>
      <c r="K235" s="843">
        <v>1606.8906810000003</v>
      </c>
      <c r="L235" s="843" t="s">
        <v>216</v>
      </c>
      <c r="M235" s="844">
        <v>0</v>
      </c>
      <c r="N235" s="844">
        <v>0</v>
      </c>
      <c r="O235" s="845">
        <v>38.766690059999995</v>
      </c>
      <c r="P235" s="844">
        <v>0</v>
      </c>
      <c r="Q235" s="845">
        <v>25.659143999999998</v>
      </c>
      <c r="R235" s="829" t="s">
        <v>23</v>
      </c>
      <c r="S235" s="836">
        <v>0.85</v>
      </c>
      <c r="T235" s="836">
        <v>0.01</v>
      </c>
      <c r="U235" s="846" t="s">
        <v>217</v>
      </c>
      <c r="V235" s="847" t="s">
        <v>23</v>
      </c>
      <c r="W235" s="848">
        <v>0</v>
      </c>
      <c r="X235" s="848">
        <v>0</v>
      </c>
      <c r="Y235" s="849">
        <v>0</v>
      </c>
      <c r="Z235" s="850">
        <v>0</v>
      </c>
      <c r="AD235" s="952" t="s">
        <v>68</v>
      </c>
      <c r="AE235" s="947">
        <v>6130</v>
      </c>
      <c r="AF235" s="923">
        <v>1606.8906810000003</v>
      </c>
      <c r="AG235" s="923">
        <v>25.659143999999998</v>
      </c>
      <c r="AH235" s="948">
        <v>3.5499999999999997E-2</v>
      </c>
      <c r="AI235" s="937">
        <v>57.955518787500004</v>
      </c>
      <c r="AJ235" s="937">
        <v>38.766690059999995</v>
      </c>
      <c r="AK235" s="792">
        <v>0</v>
      </c>
      <c r="AL235" s="923">
        <v>0</v>
      </c>
      <c r="AM235" s="923">
        <v>0</v>
      </c>
      <c r="AN235" s="937">
        <v>38.766690059999995</v>
      </c>
      <c r="AO235" s="937">
        <v>96.722208847499999</v>
      </c>
      <c r="AP235" s="792">
        <v>0.16666666666666666</v>
      </c>
      <c r="AQ235" s="937">
        <v>66.248088251712332</v>
      </c>
      <c r="AR235" s="886">
        <v>0.85</v>
      </c>
      <c r="AS235" s="923">
        <v>0</v>
      </c>
      <c r="AT235" s="923">
        <v>0</v>
      </c>
      <c r="AU235" s="949">
        <v>0</v>
      </c>
      <c r="AV235" s="944">
        <v>0</v>
      </c>
      <c r="AW235" s="923">
        <v>0</v>
      </c>
      <c r="AX235" s="23">
        <v>0</v>
      </c>
      <c r="AY235" s="937">
        <v>66.248088251712332</v>
      </c>
      <c r="AZ235" s="986">
        <v>-49.648519602678093</v>
      </c>
      <c r="BA235" s="950">
        <v>66.248088251712332</v>
      </c>
      <c r="BB235" s="951">
        <v>96.722208847499999</v>
      </c>
      <c r="BL235" s="887"/>
      <c r="BN235" s="945"/>
    </row>
    <row r="236" spans="3:66">
      <c r="C236" s="826" t="s">
        <v>22</v>
      </c>
      <c r="D236" s="827" t="s">
        <v>117</v>
      </c>
      <c r="E236" s="827" t="s">
        <v>19</v>
      </c>
      <c r="F236" s="852">
        <v>1000</v>
      </c>
      <c r="G236" s="853">
        <v>2025</v>
      </c>
      <c r="H236" s="854">
        <v>3</v>
      </c>
      <c r="I236" s="855">
        <v>2028</v>
      </c>
      <c r="J236" s="853">
        <v>50</v>
      </c>
      <c r="K236" s="856">
        <v>2020.9863190626716</v>
      </c>
      <c r="L236" s="856" t="s">
        <v>216</v>
      </c>
      <c r="M236" s="857">
        <v>0</v>
      </c>
      <c r="N236" s="857">
        <v>0</v>
      </c>
      <c r="O236" s="858">
        <v>50.512157976566783</v>
      </c>
      <c r="P236" s="857">
        <v>0</v>
      </c>
      <c r="Q236" s="858">
        <v>0.19244357999999998</v>
      </c>
      <c r="R236" s="852" t="s">
        <v>23</v>
      </c>
      <c r="S236" s="859">
        <v>0.83</v>
      </c>
      <c r="T236" s="859">
        <v>0.01</v>
      </c>
      <c r="U236" s="860" t="s">
        <v>217</v>
      </c>
      <c r="V236" s="861" t="s">
        <v>23</v>
      </c>
      <c r="W236" s="862">
        <v>0</v>
      </c>
      <c r="X236" s="862">
        <v>0</v>
      </c>
      <c r="Y236" s="863">
        <v>0</v>
      </c>
      <c r="Z236" s="696">
        <v>0</v>
      </c>
      <c r="AD236" s="946" t="s">
        <v>117</v>
      </c>
      <c r="AE236" s="947" t="s">
        <v>19</v>
      </c>
      <c r="AF236" s="923">
        <v>2020.9863190626716</v>
      </c>
      <c r="AG236" s="923">
        <v>0.19244357999999998</v>
      </c>
      <c r="AH236" s="948">
        <v>2.3179999999999999E-2</v>
      </c>
      <c r="AI236" s="937">
        <v>46.850923718057125</v>
      </c>
      <c r="AJ236" s="937">
        <v>50.512157976566783</v>
      </c>
      <c r="AK236" s="792">
        <v>0</v>
      </c>
      <c r="AL236" s="923">
        <v>0</v>
      </c>
      <c r="AM236" s="923">
        <v>0</v>
      </c>
      <c r="AN236" s="937">
        <v>50.512157976566783</v>
      </c>
      <c r="AO236" s="937">
        <v>97.363081694623901</v>
      </c>
      <c r="AP236" s="792">
        <v>0.16666666666666666</v>
      </c>
      <c r="AQ236" s="937">
        <v>66.687042256591724</v>
      </c>
      <c r="AR236" s="886">
        <v>0.83</v>
      </c>
      <c r="AS236" s="923">
        <v>0</v>
      </c>
      <c r="AT236" s="923">
        <v>0</v>
      </c>
      <c r="AU236" s="949">
        <v>0</v>
      </c>
      <c r="AV236" s="944">
        <v>0</v>
      </c>
      <c r="AW236" s="923">
        <v>0</v>
      </c>
      <c r="AX236" s="23">
        <v>0</v>
      </c>
      <c r="AY236" s="937">
        <v>66.687042256591724</v>
      </c>
      <c r="AZ236" s="986">
        <v>-41.37485005259127</v>
      </c>
      <c r="BA236" s="950">
        <v>66.687042256591724</v>
      </c>
      <c r="BB236" s="951">
        <v>97.363081694623901</v>
      </c>
      <c r="BL236" s="887"/>
      <c r="BN236" s="945"/>
    </row>
    <row r="237" spans="3:66">
      <c r="C237" s="841" t="s">
        <v>234</v>
      </c>
      <c r="D237" s="842" t="s">
        <v>64</v>
      </c>
      <c r="E237" s="842">
        <v>19</v>
      </c>
      <c r="F237" s="829">
        <v>1000</v>
      </c>
      <c r="G237" s="830">
        <v>2025</v>
      </c>
      <c r="H237" s="830">
        <v>3</v>
      </c>
      <c r="I237" s="830">
        <v>2028</v>
      </c>
      <c r="J237" s="830">
        <v>50</v>
      </c>
      <c r="K237" s="843">
        <v>2142.2454982064319</v>
      </c>
      <c r="L237" s="843" t="s">
        <v>216</v>
      </c>
      <c r="M237" s="844">
        <v>0</v>
      </c>
      <c r="N237" s="844">
        <v>0</v>
      </c>
      <c r="O237" s="845">
        <v>50.512157976566783</v>
      </c>
      <c r="P237" s="844">
        <v>0</v>
      </c>
      <c r="Q237" s="845">
        <v>0.19244357999999998</v>
      </c>
      <c r="R237" s="829" t="s">
        <v>23</v>
      </c>
      <c r="S237" s="836">
        <v>0.83</v>
      </c>
      <c r="T237" s="836">
        <v>0.01</v>
      </c>
      <c r="U237" s="846" t="s">
        <v>217</v>
      </c>
      <c r="V237" s="847" t="s">
        <v>23</v>
      </c>
      <c r="W237" s="848">
        <v>0</v>
      </c>
      <c r="X237" s="848">
        <v>0</v>
      </c>
      <c r="Y237" s="849">
        <v>0</v>
      </c>
      <c r="Z237" s="850">
        <v>0</v>
      </c>
      <c r="AD237" s="952" t="s">
        <v>64</v>
      </c>
      <c r="AE237" s="947">
        <v>19</v>
      </c>
      <c r="AF237" s="923">
        <v>2142.2454982064319</v>
      </c>
      <c r="AG237" s="923">
        <v>0.19244357999999998</v>
      </c>
      <c r="AH237" s="948">
        <v>2.3179999999999999E-2</v>
      </c>
      <c r="AI237" s="937">
        <v>49.661711490609491</v>
      </c>
      <c r="AJ237" s="937">
        <v>50.512157976566783</v>
      </c>
      <c r="AK237" s="792">
        <v>0</v>
      </c>
      <c r="AL237" s="923">
        <v>0</v>
      </c>
      <c r="AM237" s="923">
        <v>0</v>
      </c>
      <c r="AN237" s="937">
        <v>50.512157976566783</v>
      </c>
      <c r="AO237" s="937">
        <v>100.17386946717627</v>
      </c>
      <c r="AP237" s="792">
        <v>0.16666666666666666</v>
      </c>
      <c r="AQ237" s="937">
        <v>68.612239361079645</v>
      </c>
      <c r="AR237" s="886">
        <v>0.83</v>
      </c>
      <c r="AS237" s="923">
        <v>0</v>
      </c>
      <c r="AT237" s="923">
        <v>0</v>
      </c>
      <c r="AU237" s="949">
        <v>0</v>
      </c>
      <c r="AV237" s="944">
        <v>0</v>
      </c>
      <c r="AW237" s="923">
        <v>0</v>
      </c>
      <c r="AX237" s="23">
        <v>0</v>
      </c>
      <c r="AY237" s="937">
        <v>68.612239361079645</v>
      </c>
      <c r="AZ237" s="986">
        <v>-43.857341055746751</v>
      </c>
      <c r="BA237" s="950">
        <v>68.612239361079645</v>
      </c>
      <c r="BB237" s="951">
        <v>100.17386946717627</v>
      </c>
      <c r="BL237" s="887"/>
      <c r="BN237" s="945"/>
    </row>
    <row r="238" spans="3:66">
      <c r="C238" s="841" t="s">
        <v>235</v>
      </c>
      <c r="D238" s="842" t="s">
        <v>65</v>
      </c>
      <c r="E238" s="842">
        <v>497</v>
      </c>
      <c r="F238" s="829">
        <v>1000</v>
      </c>
      <c r="G238" s="830">
        <v>2025</v>
      </c>
      <c r="H238" s="830">
        <v>3</v>
      </c>
      <c r="I238" s="830">
        <v>2028</v>
      </c>
      <c r="J238" s="830">
        <v>50</v>
      </c>
      <c r="K238" s="843">
        <v>2182.6652245876853</v>
      </c>
      <c r="L238" s="843" t="s">
        <v>216</v>
      </c>
      <c r="M238" s="844">
        <v>0</v>
      </c>
      <c r="N238" s="844">
        <v>0</v>
      </c>
      <c r="O238" s="845">
        <v>50.512157976566783</v>
      </c>
      <c r="P238" s="844">
        <v>0</v>
      </c>
      <c r="Q238" s="845">
        <v>0.19244357999999998</v>
      </c>
      <c r="R238" s="829" t="s">
        <v>23</v>
      </c>
      <c r="S238" s="836">
        <v>0.83</v>
      </c>
      <c r="T238" s="836">
        <v>0.01</v>
      </c>
      <c r="U238" s="846" t="s">
        <v>217</v>
      </c>
      <c r="V238" s="847" t="s">
        <v>23</v>
      </c>
      <c r="W238" s="848">
        <v>0</v>
      </c>
      <c r="X238" s="848">
        <v>0</v>
      </c>
      <c r="Y238" s="849">
        <v>0</v>
      </c>
      <c r="Z238" s="850">
        <v>0</v>
      </c>
      <c r="AD238" s="952" t="s">
        <v>65</v>
      </c>
      <c r="AE238" s="947">
        <v>497</v>
      </c>
      <c r="AF238" s="923">
        <v>2182.6652245876853</v>
      </c>
      <c r="AG238" s="923">
        <v>0.19244357999999998</v>
      </c>
      <c r="AH238" s="948">
        <v>2.3179999999999999E-2</v>
      </c>
      <c r="AI238" s="937">
        <v>50.598640748126947</v>
      </c>
      <c r="AJ238" s="937">
        <v>50.512157976566783</v>
      </c>
      <c r="AK238" s="792">
        <v>0</v>
      </c>
      <c r="AL238" s="923">
        <v>0</v>
      </c>
      <c r="AM238" s="923">
        <v>0</v>
      </c>
      <c r="AN238" s="937">
        <v>50.512157976566783</v>
      </c>
      <c r="AO238" s="937">
        <v>101.11079872469372</v>
      </c>
      <c r="AP238" s="792">
        <v>0.16666666666666666</v>
      </c>
      <c r="AQ238" s="937">
        <v>69.253971729242281</v>
      </c>
      <c r="AR238" s="886">
        <v>0.83</v>
      </c>
      <c r="AS238" s="923">
        <v>0</v>
      </c>
      <c r="AT238" s="923">
        <v>0</v>
      </c>
      <c r="AU238" s="949">
        <v>0</v>
      </c>
      <c r="AV238" s="944">
        <v>0</v>
      </c>
      <c r="AW238" s="923">
        <v>0</v>
      </c>
      <c r="AX238" s="23">
        <v>0</v>
      </c>
      <c r="AY238" s="937">
        <v>69.253971729242281</v>
      </c>
      <c r="AZ238" s="986">
        <v>-44.684838056798576</v>
      </c>
      <c r="BA238" s="950">
        <v>69.253971729242281</v>
      </c>
      <c r="BB238" s="951">
        <v>101.11079872469372</v>
      </c>
      <c r="BL238" s="887"/>
      <c r="BN238" s="945"/>
    </row>
    <row r="239" spans="3:66">
      <c r="C239" s="841" t="s">
        <v>236</v>
      </c>
      <c r="D239" s="842" t="s">
        <v>56</v>
      </c>
      <c r="E239" s="842">
        <v>2353</v>
      </c>
      <c r="F239" s="829">
        <v>1000</v>
      </c>
      <c r="G239" s="830">
        <v>2025</v>
      </c>
      <c r="H239" s="830">
        <v>3</v>
      </c>
      <c r="I239" s="830">
        <v>2028</v>
      </c>
      <c r="J239" s="830">
        <v>50</v>
      </c>
      <c r="K239" s="843">
        <v>2081.6159086345519</v>
      </c>
      <c r="L239" s="843" t="s">
        <v>216</v>
      </c>
      <c r="M239" s="844">
        <v>0</v>
      </c>
      <c r="N239" s="844">
        <v>0</v>
      </c>
      <c r="O239" s="845">
        <v>50.512157976566783</v>
      </c>
      <c r="P239" s="844">
        <v>0</v>
      </c>
      <c r="Q239" s="845">
        <v>0.19244357999999998</v>
      </c>
      <c r="R239" s="829" t="s">
        <v>23</v>
      </c>
      <c r="S239" s="836">
        <v>0.83</v>
      </c>
      <c r="T239" s="836">
        <v>0.01</v>
      </c>
      <c r="U239" s="846" t="s">
        <v>217</v>
      </c>
      <c r="V239" s="847" t="s">
        <v>23</v>
      </c>
      <c r="W239" s="848">
        <v>0</v>
      </c>
      <c r="X239" s="848">
        <v>0</v>
      </c>
      <c r="Y239" s="849">
        <v>0</v>
      </c>
      <c r="Z239" s="850">
        <v>0</v>
      </c>
      <c r="AD239" s="952" t="s">
        <v>56</v>
      </c>
      <c r="AE239" s="947">
        <v>2353</v>
      </c>
      <c r="AF239" s="923">
        <v>2081.6159086345519</v>
      </c>
      <c r="AG239" s="923">
        <v>0.19244357999999998</v>
      </c>
      <c r="AH239" s="948">
        <v>2.3179999999999999E-2</v>
      </c>
      <c r="AI239" s="937">
        <v>48.256317604333319</v>
      </c>
      <c r="AJ239" s="937">
        <v>50.512157976566783</v>
      </c>
      <c r="AK239" s="792">
        <v>0</v>
      </c>
      <c r="AL239" s="923">
        <v>0</v>
      </c>
      <c r="AM239" s="923">
        <v>0</v>
      </c>
      <c r="AN239" s="937">
        <v>50.512157976566783</v>
      </c>
      <c r="AO239" s="937">
        <v>98.768475580900102</v>
      </c>
      <c r="AP239" s="792">
        <v>0.16666666666666666</v>
      </c>
      <c r="AQ239" s="937">
        <v>67.649640808835684</v>
      </c>
      <c r="AR239" s="886">
        <v>0.83</v>
      </c>
      <c r="AS239" s="923">
        <v>0</v>
      </c>
      <c r="AT239" s="923">
        <v>0</v>
      </c>
      <c r="AU239" s="949">
        <v>0</v>
      </c>
      <c r="AV239" s="944">
        <v>0</v>
      </c>
      <c r="AW239" s="923">
        <v>0</v>
      </c>
      <c r="AX239" s="23">
        <v>0</v>
      </c>
      <c r="AY239" s="937">
        <v>67.649640808835684</v>
      </c>
      <c r="AZ239" s="986">
        <v>-42.616095554169014</v>
      </c>
      <c r="BA239" s="950">
        <v>67.649640808835684</v>
      </c>
      <c r="BB239" s="951">
        <v>98.768475580900102</v>
      </c>
      <c r="BL239" s="887"/>
      <c r="BN239" s="945"/>
    </row>
    <row r="240" spans="3:66">
      <c r="C240" s="841" t="s">
        <v>237</v>
      </c>
      <c r="D240" s="842" t="s">
        <v>66</v>
      </c>
      <c r="E240" s="842">
        <v>2814</v>
      </c>
      <c r="F240" s="829">
        <v>1000</v>
      </c>
      <c r="G240" s="830">
        <v>2025</v>
      </c>
      <c r="H240" s="830">
        <v>3</v>
      </c>
      <c r="I240" s="830">
        <v>2028</v>
      </c>
      <c r="J240" s="830">
        <v>50</v>
      </c>
      <c r="K240" s="843">
        <v>2061.406045443925</v>
      </c>
      <c r="L240" s="843" t="s">
        <v>216</v>
      </c>
      <c r="M240" s="844">
        <v>0</v>
      </c>
      <c r="N240" s="844">
        <v>0</v>
      </c>
      <c r="O240" s="845">
        <v>50.512157976566783</v>
      </c>
      <c r="P240" s="844">
        <v>0</v>
      </c>
      <c r="Q240" s="845">
        <v>0.19244357999999998</v>
      </c>
      <c r="R240" s="829" t="s">
        <v>23</v>
      </c>
      <c r="S240" s="836">
        <v>0.83</v>
      </c>
      <c r="T240" s="836">
        <v>0.01</v>
      </c>
      <c r="U240" s="846" t="s">
        <v>217</v>
      </c>
      <c r="V240" s="847" t="s">
        <v>23</v>
      </c>
      <c r="W240" s="848">
        <v>0</v>
      </c>
      <c r="X240" s="848">
        <v>0</v>
      </c>
      <c r="Y240" s="849">
        <v>0</v>
      </c>
      <c r="Z240" s="850">
        <v>0</v>
      </c>
      <c r="AD240" s="952" t="s">
        <v>66</v>
      </c>
      <c r="AE240" s="947">
        <v>2814</v>
      </c>
      <c r="AF240" s="923">
        <v>2061.406045443925</v>
      </c>
      <c r="AG240" s="923">
        <v>0.19244357999999998</v>
      </c>
      <c r="AH240" s="948">
        <v>2.3179999999999999E-2</v>
      </c>
      <c r="AI240" s="937">
        <v>47.78785297557458</v>
      </c>
      <c r="AJ240" s="937">
        <v>50.512157976566783</v>
      </c>
      <c r="AK240" s="792">
        <v>0</v>
      </c>
      <c r="AL240" s="923">
        <v>0</v>
      </c>
      <c r="AM240" s="923">
        <v>0</v>
      </c>
      <c r="AN240" s="937">
        <v>50.512157976566783</v>
      </c>
      <c r="AO240" s="937">
        <v>98.300010952141363</v>
      </c>
      <c r="AP240" s="792">
        <v>0.16666666666666666</v>
      </c>
      <c r="AQ240" s="937">
        <v>67.328774624754374</v>
      </c>
      <c r="AR240" s="886">
        <v>0.83</v>
      </c>
      <c r="AS240" s="923">
        <v>0</v>
      </c>
      <c r="AT240" s="923">
        <v>0</v>
      </c>
      <c r="AU240" s="949">
        <v>0</v>
      </c>
      <c r="AV240" s="944">
        <v>0</v>
      </c>
      <c r="AW240" s="923">
        <v>0</v>
      </c>
      <c r="AX240" s="23">
        <v>0</v>
      </c>
      <c r="AY240" s="937">
        <v>67.328774624754374</v>
      </c>
      <c r="AZ240" s="986">
        <v>-42.202347053643095</v>
      </c>
      <c r="BA240" s="950">
        <v>67.328774624754374</v>
      </c>
      <c r="BB240" s="951">
        <v>98.300010952141363</v>
      </c>
      <c r="BL240" s="887"/>
      <c r="BN240" s="945"/>
    </row>
    <row r="241" spans="3:66">
      <c r="C241" s="841" t="s">
        <v>61</v>
      </c>
      <c r="D241" s="842" t="s">
        <v>67</v>
      </c>
      <c r="E241" s="842">
        <v>4225</v>
      </c>
      <c r="F241" s="829">
        <v>1000</v>
      </c>
      <c r="G241" s="830">
        <v>2025</v>
      </c>
      <c r="H241" s="830">
        <v>3</v>
      </c>
      <c r="I241" s="830">
        <v>2028</v>
      </c>
      <c r="J241" s="830">
        <v>50</v>
      </c>
      <c r="K241" s="843">
        <v>2081.6159086345519</v>
      </c>
      <c r="L241" s="843" t="s">
        <v>216</v>
      </c>
      <c r="M241" s="844">
        <v>0</v>
      </c>
      <c r="N241" s="844">
        <v>0</v>
      </c>
      <c r="O241" s="845">
        <v>50.512157976566783</v>
      </c>
      <c r="P241" s="844">
        <v>0</v>
      </c>
      <c r="Q241" s="845">
        <v>0.19244357999999998</v>
      </c>
      <c r="R241" s="829" t="s">
        <v>23</v>
      </c>
      <c r="S241" s="836">
        <v>0.83</v>
      </c>
      <c r="T241" s="836">
        <v>0.01</v>
      </c>
      <c r="U241" s="846" t="s">
        <v>217</v>
      </c>
      <c r="V241" s="847" t="s">
        <v>23</v>
      </c>
      <c r="W241" s="848">
        <v>0</v>
      </c>
      <c r="X241" s="848">
        <v>0</v>
      </c>
      <c r="Y241" s="849">
        <v>0</v>
      </c>
      <c r="Z241" s="850">
        <v>0</v>
      </c>
      <c r="AD241" s="952" t="s">
        <v>67</v>
      </c>
      <c r="AE241" s="947">
        <v>4225</v>
      </c>
      <c r="AF241" s="923">
        <v>2081.6159086345519</v>
      </c>
      <c r="AG241" s="923">
        <v>0.19244357999999998</v>
      </c>
      <c r="AH241" s="948">
        <v>2.3179999999999999E-2</v>
      </c>
      <c r="AI241" s="937">
        <v>48.256317604333319</v>
      </c>
      <c r="AJ241" s="937">
        <v>50.512157976566783</v>
      </c>
      <c r="AK241" s="792">
        <v>0</v>
      </c>
      <c r="AL241" s="923">
        <v>0</v>
      </c>
      <c r="AM241" s="923">
        <v>0</v>
      </c>
      <c r="AN241" s="937">
        <v>50.512157976566783</v>
      </c>
      <c r="AO241" s="937">
        <v>98.768475580900102</v>
      </c>
      <c r="AP241" s="792">
        <v>0.16666666666666666</v>
      </c>
      <c r="AQ241" s="937">
        <v>67.649640808835684</v>
      </c>
      <c r="AR241" s="886">
        <v>0.83</v>
      </c>
      <c r="AS241" s="923">
        <v>0</v>
      </c>
      <c r="AT241" s="923">
        <v>0</v>
      </c>
      <c r="AU241" s="949">
        <v>0</v>
      </c>
      <c r="AV241" s="944">
        <v>0</v>
      </c>
      <c r="AW241" s="923">
        <v>0</v>
      </c>
      <c r="AX241" s="23">
        <v>0</v>
      </c>
      <c r="AY241" s="937">
        <v>67.649640808835684</v>
      </c>
      <c r="AZ241" s="986">
        <v>-42.616095554169014</v>
      </c>
      <c r="BA241" s="950">
        <v>67.649640808835684</v>
      </c>
      <c r="BB241" s="951">
        <v>98.768475580900102</v>
      </c>
      <c r="BL241" s="887"/>
      <c r="BN241" s="945"/>
    </row>
    <row r="242" spans="3:66">
      <c r="C242" s="841" t="s">
        <v>238</v>
      </c>
      <c r="D242" s="842" t="s">
        <v>68</v>
      </c>
      <c r="E242" s="842">
        <v>6130</v>
      </c>
      <c r="F242" s="829">
        <v>1000</v>
      </c>
      <c r="G242" s="830">
        <v>2025</v>
      </c>
      <c r="H242" s="830">
        <v>3</v>
      </c>
      <c r="I242" s="830">
        <v>2028</v>
      </c>
      <c r="J242" s="830">
        <v>50</v>
      </c>
      <c r="K242" s="843">
        <v>2000.7764558720448</v>
      </c>
      <c r="L242" s="843" t="s">
        <v>216</v>
      </c>
      <c r="M242" s="844">
        <v>0</v>
      </c>
      <c r="N242" s="844">
        <v>0</v>
      </c>
      <c r="O242" s="845">
        <v>50.512157976566783</v>
      </c>
      <c r="P242" s="844">
        <v>0</v>
      </c>
      <c r="Q242" s="845">
        <v>0.19244357999999998</v>
      </c>
      <c r="R242" s="829" t="s">
        <v>23</v>
      </c>
      <c r="S242" s="836">
        <v>0.83</v>
      </c>
      <c r="T242" s="836">
        <v>0.01</v>
      </c>
      <c r="U242" s="846" t="s">
        <v>217</v>
      </c>
      <c r="V242" s="847" t="s">
        <v>23</v>
      </c>
      <c r="W242" s="848">
        <v>0</v>
      </c>
      <c r="X242" s="848">
        <v>0</v>
      </c>
      <c r="Y242" s="849">
        <v>0</v>
      </c>
      <c r="Z242" s="850">
        <v>0</v>
      </c>
      <c r="AD242" s="952" t="s">
        <v>68</v>
      </c>
      <c r="AE242" s="947">
        <v>6130</v>
      </c>
      <c r="AF242" s="923">
        <v>2000.7764558720448</v>
      </c>
      <c r="AG242" s="923">
        <v>0.19244357999999998</v>
      </c>
      <c r="AH242" s="948">
        <v>2.3179999999999999E-2</v>
      </c>
      <c r="AI242" s="937">
        <v>46.382459089298393</v>
      </c>
      <c r="AJ242" s="937">
        <v>50.512157976566783</v>
      </c>
      <c r="AK242" s="792">
        <v>0</v>
      </c>
      <c r="AL242" s="923">
        <v>0</v>
      </c>
      <c r="AM242" s="923">
        <v>0</v>
      </c>
      <c r="AN242" s="937">
        <v>50.512157976566783</v>
      </c>
      <c r="AO242" s="937">
        <v>96.894617065865177</v>
      </c>
      <c r="AP242" s="792">
        <v>0.16666666666666666</v>
      </c>
      <c r="AQ242" s="937">
        <v>66.366176072510399</v>
      </c>
      <c r="AR242" s="886">
        <v>0.83</v>
      </c>
      <c r="AS242" s="923">
        <v>0</v>
      </c>
      <c r="AT242" s="923">
        <v>0</v>
      </c>
      <c r="AU242" s="949">
        <v>0</v>
      </c>
      <c r="AV242" s="944">
        <v>0</v>
      </c>
      <c r="AW242" s="923">
        <v>0</v>
      </c>
      <c r="AX242" s="23">
        <v>0</v>
      </c>
      <c r="AY242" s="937">
        <v>66.366176072510399</v>
      </c>
      <c r="AZ242" s="986">
        <v>-40.961101552065358</v>
      </c>
      <c r="BA242" s="950">
        <v>66.366176072510399</v>
      </c>
      <c r="BB242" s="951">
        <v>96.894617065865177</v>
      </c>
      <c r="BL242" s="887"/>
      <c r="BN242" s="945"/>
    </row>
    <row r="243" spans="3:66">
      <c r="C243" s="826" t="s">
        <v>22</v>
      </c>
      <c r="D243" s="827" t="s">
        <v>118</v>
      </c>
      <c r="E243" s="827" t="s">
        <v>19</v>
      </c>
      <c r="F243" s="852">
        <v>1000</v>
      </c>
      <c r="G243" s="853">
        <v>2025</v>
      </c>
      <c r="H243" s="854">
        <v>3</v>
      </c>
      <c r="I243" s="855">
        <v>2028</v>
      </c>
      <c r="J243" s="853">
        <v>50</v>
      </c>
      <c r="K243" s="856">
        <v>3006.3428237981511</v>
      </c>
      <c r="L243" s="856" t="s">
        <v>216</v>
      </c>
      <c r="M243" s="857">
        <v>0</v>
      </c>
      <c r="N243" s="857">
        <v>0</v>
      </c>
      <c r="O243" s="858">
        <v>90.921884357820204</v>
      </c>
      <c r="P243" s="857">
        <v>0</v>
      </c>
      <c r="Q243" s="858">
        <v>0.34639844399999997</v>
      </c>
      <c r="R243" s="852" t="s">
        <v>23</v>
      </c>
      <c r="S243" s="859">
        <v>0.83</v>
      </c>
      <c r="T243" s="859">
        <v>0.01</v>
      </c>
      <c r="U243" s="860" t="s">
        <v>217</v>
      </c>
      <c r="V243" s="861" t="s">
        <v>23</v>
      </c>
      <c r="W243" s="862">
        <v>0</v>
      </c>
      <c r="X243" s="862">
        <v>0</v>
      </c>
      <c r="Y243" s="863">
        <v>0</v>
      </c>
      <c r="Z243" s="696">
        <v>0</v>
      </c>
      <c r="AD243" s="946" t="s">
        <v>118</v>
      </c>
      <c r="AE243" s="947" t="s">
        <v>19</v>
      </c>
      <c r="AF243" s="923">
        <v>3006.3428237981511</v>
      </c>
      <c r="AG243" s="923">
        <v>0.34639844399999997</v>
      </c>
      <c r="AH243" s="948">
        <v>2.3179999999999999E-2</v>
      </c>
      <c r="AI243" s="937">
        <v>69.695056171573057</v>
      </c>
      <c r="AJ243" s="937">
        <v>90.921884357820204</v>
      </c>
      <c r="AK243" s="792">
        <v>5.4800000000000001E-2</v>
      </c>
      <c r="AL243" s="923">
        <v>4.9825192628085473</v>
      </c>
      <c r="AM243" s="923">
        <v>0</v>
      </c>
      <c r="AN243" s="937">
        <v>95.904403620628756</v>
      </c>
      <c r="AO243" s="937">
        <v>165.5994597922018</v>
      </c>
      <c r="AP243" s="792">
        <v>0.33333333333333331</v>
      </c>
      <c r="AQ243" s="937">
        <v>56.712143764452669</v>
      </c>
      <c r="AR243" s="886">
        <v>0.83</v>
      </c>
      <c r="AS243" s="923">
        <v>0</v>
      </c>
      <c r="AT243" s="923">
        <v>0</v>
      </c>
      <c r="AU243" s="949">
        <v>0</v>
      </c>
      <c r="AV243" s="944">
        <v>6.2737365481285987E-2</v>
      </c>
      <c r="AW243" s="923">
        <v>0</v>
      </c>
      <c r="AX243" s="23">
        <v>0</v>
      </c>
      <c r="AY243" s="937">
        <v>56.712143764452669</v>
      </c>
      <c r="AZ243" s="986">
        <v>-30.773831165522857</v>
      </c>
      <c r="BA243" s="950">
        <v>56.712143764452669</v>
      </c>
      <c r="BB243" s="951">
        <v>165.5994597922018</v>
      </c>
      <c r="BL243" s="887"/>
      <c r="BN243" s="945"/>
    </row>
    <row r="244" spans="3:66">
      <c r="C244" s="841" t="s">
        <v>234</v>
      </c>
      <c r="D244" s="842" t="s">
        <v>64</v>
      </c>
      <c r="E244" s="842">
        <v>19</v>
      </c>
      <c r="F244" s="829">
        <v>1000</v>
      </c>
      <c r="G244" s="830">
        <v>2025</v>
      </c>
      <c r="H244" s="830">
        <v>3</v>
      </c>
      <c r="I244" s="830">
        <v>2028</v>
      </c>
      <c r="J244" s="830">
        <v>50</v>
      </c>
      <c r="K244" s="843">
        <v>3186.7233932260406</v>
      </c>
      <c r="L244" s="843" t="s">
        <v>216</v>
      </c>
      <c r="M244" s="844">
        <v>0</v>
      </c>
      <c r="N244" s="844">
        <v>0</v>
      </c>
      <c r="O244" s="845">
        <v>90.921884357820204</v>
      </c>
      <c r="P244" s="844">
        <v>0</v>
      </c>
      <c r="Q244" s="845">
        <v>0.34639844399999997</v>
      </c>
      <c r="R244" s="829" t="s">
        <v>23</v>
      </c>
      <c r="S244" s="836">
        <v>0.83</v>
      </c>
      <c r="T244" s="836">
        <v>0.01</v>
      </c>
      <c r="U244" s="846" t="s">
        <v>217</v>
      </c>
      <c r="V244" s="847" t="s">
        <v>23</v>
      </c>
      <c r="W244" s="848">
        <v>0</v>
      </c>
      <c r="X244" s="848">
        <v>0</v>
      </c>
      <c r="Y244" s="849">
        <v>0</v>
      </c>
      <c r="Z244" s="850">
        <v>0</v>
      </c>
      <c r="AD244" s="952" t="s">
        <v>64</v>
      </c>
      <c r="AE244" s="947">
        <v>19</v>
      </c>
      <c r="AF244" s="923">
        <v>3186.7233932260406</v>
      </c>
      <c r="AG244" s="923">
        <v>0.34639844399999997</v>
      </c>
      <c r="AH244" s="948">
        <v>2.3179999999999999E-2</v>
      </c>
      <c r="AI244" s="937">
        <v>73.876277770911543</v>
      </c>
      <c r="AJ244" s="937">
        <v>90.921884357820204</v>
      </c>
      <c r="AK244" s="792">
        <v>5.4800000000000001E-2</v>
      </c>
      <c r="AL244" s="923">
        <v>4.9825192628085473</v>
      </c>
      <c r="AM244" s="923">
        <v>0</v>
      </c>
      <c r="AN244" s="937">
        <v>95.904403620628756</v>
      </c>
      <c r="AO244" s="937">
        <v>169.7806813915403</v>
      </c>
      <c r="AP244" s="792">
        <v>0.33333333333333331</v>
      </c>
      <c r="AQ244" s="937">
        <v>58.144068969705586</v>
      </c>
      <c r="AR244" s="886">
        <v>0.83</v>
      </c>
      <c r="AS244" s="923">
        <v>0</v>
      </c>
      <c r="AT244" s="923">
        <v>0</v>
      </c>
      <c r="AU244" s="949">
        <v>0</v>
      </c>
      <c r="AV244" s="944">
        <v>6.2737365481285987E-2</v>
      </c>
      <c r="AW244" s="923">
        <v>0</v>
      </c>
      <c r="AX244" s="23">
        <v>0</v>
      </c>
      <c r="AY244" s="937">
        <v>58.144068969705586</v>
      </c>
      <c r="AZ244" s="986">
        <v>-32.620261035454227</v>
      </c>
      <c r="BA244" s="950">
        <v>58.144068969705586</v>
      </c>
      <c r="BB244" s="951">
        <v>169.7806813915403</v>
      </c>
      <c r="BL244" s="887"/>
      <c r="BN244" s="945"/>
    </row>
    <row r="245" spans="3:66">
      <c r="C245" s="841" t="s">
        <v>235</v>
      </c>
      <c r="D245" s="842" t="s">
        <v>65</v>
      </c>
      <c r="E245" s="842">
        <v>497</v>
      </c>
      <c r="F245" s="829">
        <v>1000</v>
      </c>
      <c r="G245" s="830">
        <v>2025</v>
      </c>
      <c r="H245" s="830">
        <v>3</v>
      </c>
      <c r="I245" s="830">
        <v>2028</v>
      </c>
      <c r="J245" s="830">
        <v>50</v>
      </c>
      <c r="K245" s="843">
        <v>3246.8502497020036</v>
      </c>
      <c r="L245" s="843" t="s">
        <v>216</v>
      </c>
      <c r="M245" s="844">
        <v>0</v>
      </c>
      <c r="N245" s="844">
        <v>0</v>
      </c>
      <c r="O245" s="845">
        <v>90.921884357820204</v>
      </c>
      <c r="P245" s="844">
        <v>0</v>
      </c>
      <c r="Q245" s="845">
        <v>0.34639844399999997</v>
      </c>
      <c r="R245" s="829" t="s">
        <v>23</v>
      </c>
      <c r="S245" s="836">
        <v>0.83</v>
      </c>
      <c r="T245" s="836">
        <v>0.01</v>
      </c>
      <c r="U245" s="846" t="s">
        <v>217</v>
      </c>
      <c r="V245" s="847" t="s">
        <v>23</v>
      </c>
      <c r="W245" s="848">
        <v>0</v>
      </c>
      <c r="X245" s="848">
        <v>0</v>
      </c>
      <c r="Y245" s="849">
        <v>0</v>
      </c>
      <c r="Z245" s="850">
        <v>0</v>
      </c>
      <c r="AD245" s="952" t="s">
        <v>65</v>
      </c>
      <c r="AE245" s="947">
        <v>497</v>
      </c>
      <c r="AF245" s="923">
        <v>3246.8502497020036</v>
      </c>
      <c r="AG245" s="923">
        <v>0.34639844399999997</v>
      </c>
      <c r="AH245" s="948">
        <v>2.3179999999999999E-2</v>
      </c>
      <c r="AI245" s="937">
        <v>75.270018304024362</v>
      </c>
      <c r="AJ245" s="937">
        <v>90.921884357820204</v>
      </c>
      <c r="AK245" s="792">
        <v>5.4800000000000001E-2</v>
      </c>
      <c r="AL245" s="923">
        <v>4.9825192628085473</v>
      </c>
      <c r="AM245" s="923">
        <v>0</v>
      </c>
      <c r="AN245" s="937">
        <v>95.904403620628756</v>
      </c>
      <c r="AO245" s="937">
        <v>171.17442192465313</v>
      </c>
      <c r="AP245" s="792">
        <v>0.33333333333333331</v>
      </c>
      <c r="AQ245" s="937">
        <v>58.621377371456553</v>
      </c>
      <c r="AR245" s="886">
        <v>0.83</v>
      </c>
      <c r="AS245" s="923">
        <v>0</v>
      </c>
      <c r="AT245" s="923">
        <v>0</v>
      </c>
      <c r="AU245" s="949">
        <v>0</v>
      </c>
      <c r="AV245" s="944">
        <v>6.2737365481285987E-2</v>
      </c>
      <c r="AW245" s="923">
        <v>0</v>
      </c>
      <c r="AX245" s="23">
        <v>0</v>
      </c>
      <c r="AY245" s="937">
        <v>58.621377371456553</v>
      </c>
      <c r="AZ245" s="986">
        <v>-33.235737658764691</v>
      </c>
      <c r="BA245" s="950">
        <v>58.621377371456553</v>
      </c>
      <c r="BB245" s="951">
        <v>171.17442192465313</v>
      </c>
      <c r="BL245" s="887"/>
      <c r="BN245" s="945"/>
    </row>
    <row r="246" spans="3:66">
      <c r="C246" s="841" t="s">
        <v>236</v>
      </c>
      <c r="D246" s="842" t="s">
        <v>56</v>
      </c>
      <c r="E246" s="842">
        <v>2353</v>
      </c>
      <c r="F246" s="829">
        <v>1000</v>
      </c>
      <c r="G246" s="830">
        <v>2025</v>
      </c>
      <c r="H246" s="830">
        <v>3</v>
      </c>
      <c r="I246" s="830">
        <v>2028</v>
      </c>
      <c r="J246" s="830">
        <v>50</v>
      </c>
      <c r="K246" s="843">
        <v>3096.5331085120956</v>
      </c>
      <c r="L246" s="843" t="s">
        <v>216</v>
      </c>
      <c r="M246" s="844">
        <v>0</v>
      </c>
      <c r="N246" s="844">
        <v>0</v>
      </c>
      <c r="O246" s="845">
        <v>90.921884357820204</v>
      </c>
      <c r="P246" s="844">
        <v>0</v>
      </c>
      <c r="Q246" s="845">
        <v>0.34639844399999997</v>
      </c>
      <c r="R246" s="829" t="s">
        <v>23</v>
      </c>
      <c r="S246" s="836">
        <v>0.83</v>
      </c>
      <c r="T246" s="836">
        <v>0.01</v>
      </c>
      <c r="U246" s="846" t="s">
        <v>217</v>
      </c>
      <c r="V246" s="847" t="s">
        <v>23</v>
      </c>
      <c r="W246" s="848">
        <v>0</v>
      </c>
      <c r="X246" s="848">
        <v>0</v>
      </c>
      <c r="Y246" s="849">
        <v>0</v>
      </c>
      <c r="Z246" s="850">
        <v>0</v>
      </c>
      <c r="AD246" s="952" t="s">
        <v>56</v>
      </c>
      <c r="AE246" s="947">
        <v>2353</v>
      </c>
      <c r="AF246" s="923">
        <v>3096.5331085120956</v>
      </c>
      <c r="AG246" s="923">
        <v>0.34639844399999997</v>
      </c>
      <c r="AH246" s="948">
        <v>2.3179999999999999E-2</v>
      </c>
      <c r="AI246" s="937">
        <v>71.785666971242293</v>
      </c>
      <c r="AJ246" s="937">
        <v>90.921884357820204</v>
      </c>
      <c r="AK246" s="792">
        <v>5.4800000000000001E-2</v>
      </c>
      <c r="AL246" s="923">
        <v>4.9825192628085473</v>
      </c>
      <c r="AM246" s="923">
        <v>0</v>
      </c>
      <c r="AN246" s="937">
        <v>95.904403620628756</v>
      </c>
      <c r="AO246" s="937">
        <v>167.69007059187106</v>
      </c>
      <c r="AP246" s="792">
        <v>0.33333333333333331</v>
      </c>
      <c r="AQ246" s="937">
        <v>57.428106367079131</v>
      </c>
      <c r="AR246" s="886">
        <v>0.83</v>
      </c>
      <c r="AS246" s="923">
        <v>0</v>
      </c>
      <c r="AT246" s="923">
        <v>0</v>
      </c>
      <c r="AU246" s="949">
        <v>0</v>
      </c>
      <c r="AV246" s="944">
        <v>6.2737365481285987E-2</v>
      </c>
      <c r="AW246" s="923">
        <v>0</v>
      </c>
      <c r="AX246" s="23">
        <v>0</v>
      </c>
      <c r="AY246" s="937">
        <v>57.428106367079131</v>
      </c>
      <c r="AZ246" s="986">
        <v>-31.697046100488542</v>
      </c>
      <c r="BA246" s="950">
        <v>57.428106367079131</v>
      </c>
      <c r="BB246" s="951">
        <v>167.69007059187106</v>
      </c>
      <c r="BL246" s="887"/>
      <c r="BN246" s="945"/>
    </row>
    <row r="247" spans="3:66">
      <c r="C247" s="841" t="s">
        <v>237</v>
      </c>
      <c r="D247" s="842" t="s">
        <v>66</v>
      </c>
      <c r="E247" s="842">
        <v>2814</v>
      </c>
      <c r="F247" s="829">
        <v>1000</v>
      </c>
      <c r="G247" s="830">
        <v>2025</v>
      </c>
      <c r="H247" s="830">
        <v>3</v>
      </c>
      <c r="I247" s="830">
        <v>2028</v>
      </c>
      <c r="J247" s="830">
        <v>50</v>
      </c>
      <c r="K247" s="843">
        <v>3066.4696802741141</v>
      </c>
      <c r="L247" s="843" t="s">
        <v>216</v>
      </c>
      <c r="M247" s="844">
        <v>0</v>
      </c>
      <c r="N247" s="844">
        <v>0</v>
      </c>
      <c r="O247" s="845">
        <v>90.921884357820204</v>
      </c>
      <c r="P247" s="844">
        <v>0</v>
      </c>
      <c r="Q247" s="845">
        <v>0.34639844399999997</v>
      </c>
      <c r="R247" s="829" t="s">
        <v>23</v>
      </c>
      <c r="S247" s="836">
        <v>0.83</v>
      </c>
      <c r="T247" s="836">
        <v>0.01</v>
      </c>
      <c r="U247" s="846" t="s">
        <v>217</v>
      </c>
      <c r="V247" s="847" t="s">
        <v>23</v>
      </c>
      <c r="W247" s="848">
        <v>0</v>
      </c>
      <c r="X247" s="848">
        <v>0</v>
      </c>
      <c r="Y247" s="849">
        <v>0</v>
      </c>
      <c r="Z247" s="850">
        <v>0</v>
      </c>
      <c r="AD247" s="952" t="s">
        <v>66</v>
      </c>
      <c r="AE247" s="947">
        <v>2814</v>
      </c>
      <c r="AF247" s="923">
        <v>3066.4696802741141</v>
      </c>
      <c r="AG247" s="923">
        <v>0.34639844399999997</v>
      </c>
      <c r="AH247" s="948">
        <v>2.3179999999999999E-2</v>
      </c>
      <c r="AI247" s="937">
        <v>71.088796704685876</v>
      </c>
      <c r="AJ247" s="937">
        <v>90.921884357820204</v>
      </c>
      <c r="AK247" s="792">
        <v>5.4800000000000001E-2</v>
      </c>
      <c r="AL247" s="923">
        <v>4.9825192628085473</v>
      </c>
      <c r="AM247" s="923">
        <v>0</v>
      </c>
      <c r="AN247" s="937">
        <v>95.904403620628756</v>
      </c>
      <c r="AO247" s="937">
        <v>166.99320032531463</v>
      </c>
      <c r="AP247" s="792">
        <v>0.33333333333333331</v>
      </c>
      <c r="AQ247" s="937">
        <v>57.189452166203637</v>
      </c>
      <c r="AR247" s="886">
        <v>0.83</v>
      </c>
      <c r="AS247" s="923">
        <v>0</v>
      </c>
      <c r="AT247" s="923">
        <v>0</v>
      </c>
      <c r="AU247" s="949">
        <v>0</v>
      </c>
      <c r="AV247" s="944">
        <v>6.2737365481285987E-2</v>
      </c>
      <c r="AW247" s="923">
        <v>0</v>
      </c>
      <c r="AX247" s="23">
        <v>0</v>
      </c>
      <c r="AY247" s="937">
        <v>57.189452166203637</v>
      </c>
      <c r="AZ247" s="986">
        <v>-31.389307788833317</v>
      </c>
      <c r="BA247" s="950">
        <v>57.189452166203637</v>
      </c>
      <c r="BB247" s="951">
        <v>166.99320032531463</v>
      </c>
      <c r="BL247" s="887"/>
      <c r="BN247" s="945"/>
    </row>
    <row r="248" spans="3:66">
      <c r="C248" s="841" t="s">
        <v>61</v>
      </c>
      <c r="D248" s="842" t="s">
        <v>67</v>
      </c>
      <c r="E248" s="842">
        <v>4225</v>
      </c>
      <c r="F248" s="829">
        <v>1000</v>
      </c>
      <c r="G248" s="830">
        <v>2025</v>
      </c>
      <c r="H248" s="830">
        <v>3</v>
      </c>
      <c r="I248" s="830">
        <v>2028</v>
      </c>
      <c r="J248" s="830">
        <v>50</v>
      </c>
      <c r="K248" s="843">
        <v>3096.5331085120956</v>
      </c>
      <c r="L248" s="843" t="s">
        <v>216</v>
      </c>
      <c r="M248" s="844">
        <v>0</v>
      </c>
      <c r="N248" s="844">
        <v>0</v>
      </c>
      <c r="O248" s="845">
        <v>90.921884357820204</v>
      </c>
      <c r="P248" s="844">
        <v>0</v>
      </c>
      <c r="Q248" s="845">
        <v>0.34639844399999997</v>
      </c>
      <c r="R248" s="829" t="s">
        <v>23</v>
      </c>
      <c r="S248" s="836">
        <v>0.83</v>
      </c>
      <c r="T248" s="836">
        <v>0.01</v>
      </c>
      <c r="U248" s="846" t="s">
        <v>217</v>
      </c>
      <c r="V248" s="847" t="s">
        <v>23</v>
      </c>
      <c r="W248" s="848">
        <v>0</v>
      </c>
      <c r="X248" s="848">
        <v>0</v>
      </c>
      <c r="Y248" s="849">
        <v>0</v>
      </c>
      <c r="Z248" s="850">
        <v>0</v>
      </c>
      <c r="AD248" s="952" t="s">
        <v>67</v>
      </c>
      <c r="AE248" s="947">
        <v>4225</v>
      </c>
      <c r="AF248" s="923">
        <v>3096.5331085120956</v>
      </c>
      <c r="AG248" s="923">
        <v>0.34639844399999997</v>
      </c>
      <c r="AH248" s="948">
        <v>2.3179999999999999E-2</v>
      </c>
      <c r="AI248" s="937">
        <v>71.785666971242293</v>
      </c>
      <c r="AJ248" s="937">
        <v>90.921884357820204</v>
      </c>
      <c r="AK248" s="792">
        <v>5.4800000000000001E-2</v>
      </c>
      <c r="AL248" s="923">
        <v>4.9825192628085473</v>
      </c>
      <c r="AM248" s="923">
        <v>0</v>
      </c>
      <c r="AN248" s="937">
        <v>95.904403620628756</v>
      </c>
      <c r="AO248" s="937">
        <v>167.69007059187106</v>
      </c>
      <c r="AP248" s="792">
        <v>0.33333333333333331</v>
      </c>
      <c r="AQ248" s="937">
        <v>57.428106367079131</v>
      </c>
      <c r="AR248" s="886">
        <v>0.83</v>
      </c>
      <c r="AS248" s="923">
        <v>0</v>
      </c>
      <c r="AT248" s="923">
        <v>0</v>
      </c>
      <c r="AU248" s="949">
        <v>0</v>
      </c>
      <c r="AV248" s="944">
        <v>6.2737365481285987E-2</v>
      </c>
      <c r="AW248" s="923">
        <v>0</v>
      </c>
      <c r="AX248" s="23">
        <v>0</v>
      </c>
      <c r="AY248" s="937">
        <v>57.428106367079131</v>
      </c>
      <c r="AZ248" s="986">
        <v>-31.697046100488542</v>
      </c>
      <c r="BA248" s="950">
        <v>57.428106367079131</v>
      </c>
      <c r="BB248" s="951">
        <v>167.69007059187106</v>
      </c>
      <c r="BL248" s="887"/>
      <c r="BN248" s="945"/>
    </row>
    <row r="249" spans="3:66">
      <c r="C249" s="841" t="s">
        <v>238</v>
      </c>
      <c r="D249" s="842" t="s">
        <v>68</v>
      </c>
      <c r="E249" s="842">
        <v>6130</v>
      </c>
      <c r="F249" s="829">
        <v>1000</v>
      </c>
      <c r="G249" s="830">
        <v>2025</v>
      </c>
      <c r="H249" s="830">
        <v>3</v>
      </c>
      <c r="I249" s="830">
        <v>2028</v>
      </c>
      <c r="J249" s="830">
        <v>50</v>
      </c>
      <c r="K249" s="843">
        <v>2976.2793955601696</v>
      </c>
      <c r="L249" s="843" t="s">
        <v>216</v>
      </c>
      <c r="M249" s="844">
        <v>0</v>
      </c>
      <c r="N249" s="844">
        <v>0</v>
      </c>
      <c r="O249" s="845">
        <v>90.921884357820204</v>
      </c>
      <c r="P249" s="844">
        <v>0</v>
      </c>
      <c r="Q249" s="845">
        <v>0.34639844399999997</v>
      </c>
      <c r="R249" s="829" t="s">
        <v>23</v>
      </c>
      <c r="S249" s="836">
        <v>0.83</v>
      </c>
      <c r="T249" s="836">
        <v>0.01</v>
      </c>
      <c r="U249" s="846" t="s">
        <v>217</v>
      </c>
      <c r="V249" s="847" t="s">
        <v>23</v>
      </c>
      <c r="W249" s="848">
        <v>0</v>
      </c>
      <c r="X249" s="848">
        <v>0</v>
      </c>
      <c r="Y249" s="849">
        <v>0</v>
      </c>
      <c r="Z249" s="850">
        <v>0</v>
      </c>
      <c r="AD249" s="952" t="s">
        <v>68</v>
      </c>
      <c r="AE249" s="947">
        <v>6130</v>
      </c>
      <c r="AF249" s="923">
        <v>2976.2793955601696</v>
      </c>
      <c r="AG249" s="923">
        <v>0.34639844399999997</v>
      </c>
      <c r="AH249" s="948">
        <v>2.3179999999999999E-2</v>
      </c>
      <c r="AI249" s="937">
        <v>68.998185905016655</v>
      </c>
      <c r="AJ249" s="937">
        <v>90.921884357820204</v>
      </c>
      <c r="AK249" s="792">
        <v>5.4800000000000001E-2</v>
      </c>
      <c r="AL249" s="923">
        <v>4.9825192628085473</v>
      </c>
      <c r="AM249" s="923">
        <v>0</v>
      </c>
      <c r="AN249" s="937">
        <v>95.904403620628756</v>
      </c>
      <c r="AO249" s="937">
        <v>164.9025895256454</v>
      </c>
      <c r="AP249" s="792">
        <v>0.33333333333333331</v>
      </c>
      <c r="AQ249" s="937">
        <v>56.473489563577196</v>
      </c>
      <c r="AR249" s="886">
        <v>0.83</v>
      </c>
      <c r="AS249" s="923">
        <v>0</v>
      </c>
      <c r="AT249" s="923">
        <v>0</v>
      </c>
      <c r="AU249" s="949">
        <v>0</v>
      </c>
      <c r="AV249" s="944">
        <v>6.2737365481285987E-2</v>
      </c>
      <c r="AW249" s="923">
        <v>0</v>
      </c>
      <c r="AX249" s="23">
        <v>0</v>
      </c>
      <c r="AY249" s="937">
        <v>56.473489563577196</v>
      </c>
      <c r="AZ249" s="986">
        <v>-30.466092853867629</v>
      </c>
      <c r="BA249" s="950">
        <v>56.473489563577196</v>
      </c>
      <c r="BB249" s="951">
        <v>164.9025895256454</v>
      </c>
      <c r="BL249" s="887"/>
      <c r="BN249" s="945"/>
    </row>
    <row r="250" spans="3:66">
      <c r="C250" s="826" t="s">
        <v>22</v>
      </c>
      <c r="D250" s="827" t="s">
        <v>119</v>
      </c>
      <c r="E250" s="827" t="s">
        <v>19</v>
      </c>
      <c r="F250" s="852">
        <v>500</v>
      </c>
      <c r="G250" s="853">
        <v>2025</v>
      </c>
      <c r="H250" s="854">
        <v>3</v>
      </c>
      <c r="I250" s="855">
        <v>2028</v>
      </c>
      <c r="J250" s="853">
        <v>50</v>
      </c>
      <c r="K250" s="856">
        <v>3754</v>
      </c>
      <c r="L250" s="856">
        <v>2.5999999999999996</v>
      </c>
      <c r="M250" s="857">
        <v>0.5</v>
      </c>
      <c r="N250" s="857">
        <v>0</v>
      </c>
      <c r="O250" s="858">
        <v>19.2</v>
      </c>
      <c r="P250" s="857">
        <v>0.42070161600664069</v>
      </c>
      <c r="Q250" s="858">
        <v>49.311139038257593</v>
      </c>
      <c r="R250" s="852" t="s">
        <v>23</v>
      </c>
      <c r="S250" s="859">
        <v>0.625</v>
      </c>
      <c r="T250" s="859">
        <v>1.0999999999999999E-2</v>
      </c>
      <c r="U250" s="860">
        <v>1.0999999999999999E-2</v>
      </c>
      <c r="V250" s="861" t="s">
        <v>23</v>
      </c>
      <c r="W250" s="862">
        <v>0</v>
      </c>
      <c r="X250" s="862">
        <v>0</v>
      </c>
      <c r="Y250" s="863">
        <v>0</v>
      </c>
      <c r="Z250" s="696">
        <v>0</v>
      </c>
      <c r="AD250" s="946" t="s">
        <v>119</v>
      </c>
      <c r="AE250" s="947" t="s">
        <v>19</v>
      </c>
      <c r="AF250" s="923">
        <v>3754</v>
      </c>
      <c r="AG250" s="923">
        <v>49.311139038257593</v>
      </c>
      <c r="AH250" s="948">
        <v>2.8410000000000001E-2</v>
      </c>
      <c r="AI250" s="937">
        <v>108.05206946007691</v>
      </c>
      <c r="AJ250" s="937">
        <v>19.2</v>
      </c>
      <c r="AK250" s="792">
        <v>0</v>
      </c>
      <c r="AL250" s="923">
        <v>0</v>
      </c>
      <c r="AM250" s="923">
        <v>0</v>
      </c>
      <c r="AN250" s="937">
        <v>19.2</v>
      </c>
      <c r="AO250" s="937">
        <v>127.25206946007691</v>
      </c>
      <c r="AP250" s="792">
        <v>0.33333333333333331</v>
      </c>
      <c r="AQ250" s="937">
        <v>43.579475842492094</v>
      </c>
      <c r="AR250" s="886">
        <v>0.625</v>
      </c>
      <c r="AS250" s="923">
        <v>0</v>
      </c>
      <c r="AT250" s="923">
        <v>0</v>
      </c>
      <c r="AU250" s="949">
        <v>2.5999999999999996</v>
      </c>
      <c r="AV250" s="944">
        <v>0</v>
      </c>
      <c r="AW250" s="923">
        <v>0</v>
      </c>
      <c r="AX250" s="23">
        <v>0</v>
      </c>
      <c r="AY250" s="937">
        <v>46.179475842492096</v>
      </c>
      <c r="AZ250" s="986">
        <v>-46.526458904109596</v>
      </c>
      <c r="BA250" s="950">
        <v>46.179475842492096</v>
      </c>
      <c r="BB250" s="951">
        <v>127.25206946007691</v>
      </c>
      <c r="BL250" s="887"/>
      <c r="BN250" s="945"/>
    </row>
    <row r="251" spans="3:66">
      <c r="C251" s="841" t="s">
        <v>234</v>
      </c>
      <c r="D251" s="842" t="s">
        <v>64</v>
      </c>
      <c r="E251" s="842">
        <v>19</v>
      </c>
      <c r="F251" s="829">
        <v>500</v>
      </c>
      <c r="G251" s="830">
        <v>2025</v>
      </c>
      <c r="H251" s="830">
        <v>3</v>
      </c>
      <c r="I251" s="830">
        <v>2028</v>
      </c>
      <c r="J251" s="830">
        <v>50</v>
      </c>
      <c r="K251" s="843">
        <v>3979.2400000000002</v>
      </c>
      <c r="L251" s="843">
        <v>2.5999999999999996</v>
      </c>
      <c r="M251" s="844">
        <v>0.5</v>
      </c>
      <c r="N251" s="844">
        <v>0</v>
      </c>
      <c r="O251" s="845">
        <v>19.2</v>
      </c>
      <c r="P251" s="844">
        <v>0.42070161600664069</v>
      </c>
      <c r="Q251" s="845">
        <v>49.311139038257593</v>
      </c>
      <c r="R251" s="829" t="s">
        <v>23</v>
      </c>
      <c r="S251" s="836">
        <v>0.625</v>
      </c>
      <c r="T251" s="836">
        <v>1.0999999999999999E-2</v>
      </c>
      <c r="U251" s="846">
        <v>1.0999999999999999E-2</v>
      </c>
      <c r="V251" s="847" t="s">
        <v>23</v>
      </c>
      <c r="W251" s="848">
        <v>0</v>
      </c>
      <c r="X251" s="848">
        <v>0</v>
      </c>
      <c r="Y251" s="849">
        <v>0</v>
      </c>
      <c r="Z251" s="850">
        <v>0</v>
      </c>
      <c r="AD251" s="952" t="s">
        <v>64</v>
      </c>
      <c r="AE251" s="947">
        <v>19</v>
      </c>
      <c r="AF251" s="923">
        <v>3979.2400000000002</v>
      </c>
      <c r="AG251" s="923">
        <v>49.311139038257593</v>
      </c>
      <c r="AH251" s="948">
        <v>2.8410000000000001E-2</v>
      </c>
      <c r="AI251" s="937">
        <v>114.45113786007691</v>
      </c>
      <c r="AJ251" s="937">
        <v>19.2</v>
      </c>
      <c r="AK251" s="792">
        <v>0</v>
      </c>
      <c r="AL251" s="923">
        <v>0</v>
      </c>
      <c r="AM251" s="923">
        <v>0</v>
      </c>
      <c r="AN251" s="937">
        <v>19.2</v>
      </c>
      <c r="AO251" s="937">
        <v>133.65113786007691</v>
      </c>
      <c r="AP251" s="792">
        <v>0.33333333333333331</v>
      </c>
      <c r="AQ251" s="937">
        <v>45.770937623314019</v>
      </c>
      <c r="AR251" s="886">
        <v>0.625</v>
      </c>
      <c r="AS251" s="923">
        <v>0</v>
      </c>
      <c r="AT251" s="923">
        <v>0</v>
      </c>
      <c r="AU251" s="949">
        <v>2.5999999999999996</v>
      </c>
      <c r="AV251" s="944">
        <v>0</v>
      </c>
      <c r="AW251" s="923">
        <v>0</v>
      </c>
      <c r="AX251" s="23">
        <v>0</v>
      </c>
      <c r="AY251" s="937">
        <v>48.37093762331402</v>
      </c>
      <c r="AZ251" s="986">
        <v>-49.318046438356177</v>
      </c>
      <c r="BA251" s="950">
        <v>48.37093762331402</v>
      </c>
      <c r="BB251" s="951">
        <v>133.65113786007691</v>
      </c>
      <c r="BL251" s="887"/>
      <c r="BN251" s="945"/>
    </row>
    <row r="252" spans="3:66">
      <c r="C252" s="841" t="s">
        <v>235</v>
      </c>
      <c r="D252" s="842" t="s">
        <v>65</v>
      </c>
      <c r="E252" s="842">
        <v>497</v>
      </c>
      <c r="F252" s="829">
        <v>500</v>
      </c>
      <c r="G252" s="830">
        <v>2025</v>
      </c>
      <c r="H252" s="830">
        <v>3</v>
      </c>
      <c r="I252" s="830">
        <v>2028</v>
      </c>
      <c r="J252" s="830">
        <v>50</v>
      </c>
      <c r="K252" s="843">
        <v>4054.32</v>
      </c>
      <c r="L252" s="843">
        <v>2.5999999999999996</v>
      </c>
      <c r="M252" s="844">
        <v>0.5</v>
      </c>
      <c r="N252" s="844">
        <v>0</v>
      </c>
      <c r="O252" s="845">
        <v>19.2</v>
      </c>
      <c r="P252" s="844">
        <v>0.42070161600664069</v>
      </c>
      <c r="Q252" s="845">
        <v>49.311139038257593</v>
      </c>
      <c r="R252" s="829" t="s">
        <v>23</v>
      </c>
      <c r="S252" s="836">
        <v>0.625</v>
      </c>
      <c r="T252" s="836">
        <v>1.0999999999999999E-2</v>
      </c>
      <c r="U252" s="846">
        <v>1.0999999999999999E-2</v>
      </c>
      <c r="V252" s="847" t="s">
        <v>23</v>
      </c>
      <c r="W252" s="848">
        <v>0</v>
      </c>
      <c r="X252" s="848">
        <v>0</v>
      </c>
      <c r="Y252" s="849">
        <v>0</v>
      </c>
      <c r="Z252" s="850">
        <v>0</v>
      </c>
      <c r="AD252" s="952" t="s">
        <v>65</v>
      </c>
      <c r="AE252" s="947">
        <v>497</v>
      </c>
      <c r="AF252" s="923">
        <v>4054.32</v>
      </c>
      <c r="AG252" s="923">
        <v>49.311139038257593</v>
      </c>
      <c r="AH252" s="948">
        <v>2.8410000000000001E-2</v>
      </c>
      <c r="AI252" s="937">
        <v>116.58416066007692</v>
      </c>
      <c r="AJ252" s="937">
        <v>19.2</v>
      </c>
      <c r="AK252" s="792">
        <v>0</v>
      </c>
      <c r="AL252" s="923">
        <v>0</v>
      </c>
      <c r="AM252" s="923">
        <v>0</v>
      </c>
      <c r="AN252" s="937">
        <v>19.2</v>
      </c>
      <c r="AO252" s="937">
        <v>135.78416066007691</v>
      </c>
      <c r="AP252" s="792">
        <v>0.33333333333333331</v>
      </c>
      <c r="AQ252" s="937">
        <v>46.501424883587987</v>
      </c>
      <c r="AR252" s="886">
        <v>0.625</v>
      </c>
      <c r="AS252" s="923">
        <v>0</v>
      </c>
      <c r="AT252" s="923">
        <v>0</v>
      </c>
      <c r="AU252" s="949">
        <v>2.5999999999999996</v>
      </c>
      <c r="AV252" s="944">
        <v>0</v>
      </c>
      <c r="AW252" s="923">
        <v>0</v>
      </c>
      <c r="AX252" s="23">
        <v>0</v>
      </c>
      <c r="AY252" s="937">
        <v>49.101424883587988</v>
      </c>
      <c r="AZ252" s="986">
        <v>-50.248575616438359</v>
      </c>
      <c r="BA252" s="950">
        <v>49.101424883587988</v>
      </c>
      <c r="BB252" s="951">
        <v>135.78416066007691</v>
      </c>
      <c r="BL252" s="887"/>
      <c r="BN252" s="945"/>
    </row>
    <row r="253" spans="3:66">
      <c r="C253" s="841" t="s">
        <v>236</v>
      </c>
      <c r="D253" s="842" t="s">
        <v>56</v>
      </c>
      <c r="E253" s="842">
        <v>2353</v>
      </c>
      <c r="F253" s="829">
        <v>500</v>
      </c>
      <c r="G253" s="830">
        <v>2025</v>
      </c>
      <c r="H253" s="830">
        <v>3</v>
      </c>
      <c r="I253" s="830">
        <v>2028</v>
      </c>
      <c r="J253" s="830">
        <v>50</v>
      </c>
      <c r="K253" s="843">
        <v>3866.62</v>
      </c>
      <c r="L253" s="843">
        <v>2.5999999999999996</v>
      </c>
      <c r="M253" s="844">
        <v>0.5</v>
      </c>
      <c r="N253" s="844">
        <v>0</v>
      </c>
      <c r="O253" s="845">
        <v>19.2</v>
      </c>
      <c r="P253" s="844">
        <v>0.42070161600664069</v>
      </c>
      <c r="Q253" s="845">
        <v>49.311139038257593</v>
      </c>
      <c r="R253" s="829" t="s">
        <v>23</v>
      </c>
      <c r="S253" s="836">
        <v>0.625</v>
      </c>
      <c r="T253" s="836">
        <v>1.0999999999999999E-2</v>
      </c>
      <c r="U253" s="846">
        <v>1.0999999999999999E-2</v>
      </c>
      <c r="V253" s="847" t="s">
        <v>23</v>
      </c>
      <c r="W253" s="848">
        <v>0</v>
      </c>
      <c r="X253" s="848">
        <v>0</v>
      </c>
      <c r="Y253" s="849">
        <v>0</v>
      </c>
      <c r="Z253" s="850">
        <v>0</v>
      </c>
      <c r="AD253" s="952" t="s">
        <v>56</v>
      </c>
      <c r="AE253" s="947">
        <v>2353</v>
      </c>
      <c r="AF253" s="923">
        <v>3866.62</v>
      </c>
      <c r="AG253" s="923">
        <v>49.311139038257593</v>
      </c>
      <c r="AH253" s="948">
        <v>2.8410000000000001E-2</v>
      </c>
      <c r="AI253" s="937">
        <v>111.25160366007691</v>
      </c>
      <c r="AJ253" s="937">
        <v>19.2</v>
      </c>
      <c r="AK253" s="792">
        <v>0</v>
      </c>
      <c r="AL253" s="923">
        <v>0</v>
      </c>
      <c r="AM253" s="923">
        <v>0</v>
      </c>
      <c r="AN253" s="937">
        <v>19.2</v>
      </c>
      <c r="AO253" s="937">
        <v>130.4516036600769</v>
      </c>
      <c r="AP253" s="792">
        <v>0.33333333333333331</v>
      </c>
      <c r="AQ253" s="937">
        <v>44.67520673290305</v>
      </c>
      <c r="AR253" s="886">
        <v>0.625</v>
      </c>
      <c r="AS253" s="923">
        <v>0</v>
      </c>
      <c r="AT253" s="923">
        <v>0</v>
      </c>
      <c r="AU253" s="949">
        <v>2.5999999999999996</v>
      </c>
      <c r="AV253" s="944">
        <v>0</v>
      </c>
      <c r="AW253" s="923">
        <v>0</v>
      </c>
      <c r="AX253" s="23">
        <v>0</v>
      </c>
      <c r="AY253" s="937">
        <v>47.275206732903051</v>
      </c>
      <c r="AZ253" s="986">
        <v>-47.922252671232883</v>
      </c>
      <c r="BA253" s="950">
        <v>47.275206732903051</v>
      </c>
      <c r="BB253" s="951">
        <v>130.4516036600769</v>
      </c>
      <c r="BL253" s="887"/>
      <c r="BN253" s="945"/>
    </row>
    <row r="254" spans="3:66">
      <c r="C254" s="841" t="s">
        <v>237</v>
      </c>
      <c r="D254" s="842" t="s">
        <v>66</v>
      </c>
      <c r="E254" s="842">
        <v>2814</v>
      </c>
      <c r="F254" s="829">
        <v>500</v>
      </c>
      <c r="G254" s="830">
        <v>2025</v>
      </c>
      <c r="H254" s="830">
        <v>3</v>
      </c>
      <c r="I254" s="830">
        <v>2028</v>
      </c>
      <c r="J254" s="830">
        <v>50</v>
      </c>
      <c r="K254" s="843">
        <v>3829.08</v>
      </c>
      <c r="L254" s="843">
        <v>2.5999999999999996</v>
      </c>
      <c r="M254" s="844">
        <v>0.5</v>
      </c>
      <c r="N254" s="844">
        <v>0</v>
      </c>
      <c r="O254" s="845">
        <v>19.2</v>
      </c>
      <c r="P254" s="844">
        <v>0.42070161600664069</v>
      </c>
      <c r="Q254" s="845">
        <v>49.311139038257593</v>
      </c>
      <c r="R254" s="829" t="s">
        <v>23</v>
      </c>
      <c r="S254" s="836">
        <v>0.625</v>
      </c>
      <c r="T254" s="836">
        <v>1.0999999999999999E-2</v>
      </c>
      <c r="U254" s="846">
        <v>1.0999999999999999E-2</v>
      </c>
      <c r="V254" s="847" t="s">
        <v>23</v>
      </c>
      <c r="W254" s="848">
        <v>0</v>
      </c>
      <c r="X254" s="848">
        <v>0</v>
      </c>
      <c r="Y254" s="849">
        <v>0</v>
      </c>
      <c r="Z254" s="850">
        <v>0</v>
      </c>
      <c r="AD254" s="952" t="s">
        <v>66</v>
      </c>
      <c r="AE254" s="947">
        <v>2814</v>
      </c>
      <c r="AF254" s="923">
        <v>3829.08</v>
      </c>
      <c r="AG254" s="923">
        <v>49.311139038257593</v>
      </c>
      <c r="AH254" s="948">
        <v>2.8410000000000001E-2</v>
      </c>
      <c r="AI254" s="937">
        <v>110.18509226007691</v>
      </c>
      <c r="AJ254" s="937">
        <v>19.2</v>
      </c>
      <c r="AK254" s="792">
        <v>0</v>
      </c>
      <c r="AL254" s="923">
        <v>0</v>
      </c>
      <c r="AM254" s="923">
        <v>0</v>
      </c>
      <c r="AN254" s="937">
        <v>19.2</v>
      </c>
      <c r="AO254" s="937">
        <v>129.3850922600769</v>
      </c>
      <c r="AP254" s="792">
        <v>0.33333333333333331</v>
      </c>
      <c r="AQ254" s="937">
        <v>44.309963102766062</v>
      </c>
      <c r="AR254" s="886">
        <v>0.625</v>
      </c>
      <c r="AS254" s="923">
        <v>0</v>
      </c>
      <c r="AT254" s="923">
        <v>0</v>
      </c>
      <c r="AU254" s="949">
        <v>2.5999999999999996</v>
      </c>
      <c r="AV254" s="944">
        <v>0</v>
      </c>
      <c r="AW254" s="923">
        <v>0</v>
      </c>
      <c r="AX254" s="23">
        <v>0</v>
      </c>
      <c r="AY254" s="937">
        <v>46.909963102766064</v>
      </c>
      <c r="AZ254" s="986">
        <v>-47.456988082191778</v>
      </c>
      <c r="BA254" s="950">
        <v>46.909963102766064</v>
      </c>
      <c r="BB254" s="951">
        <v>129.3850922600769</v>
      </c>
      <c r="BL254" s="887"/>
      <c r="BN254" s="945"/>
    </row>
    <row r="255" spans="3:66">
      <c r="C255" s="841" t="s">
        <v>61</v>
      </c>
      <c r="D255" s="842" t="s">
        <v>67</v>
      </c>
      <c r="E255" s="842">
        <v>4225</v>
      </c>
      <c r="F255" s="829">
        <v>500</v>
      </c>
      <c r="G255" s="830">
        <v>2025</v>
      </c>
      <c r="H255" s="830">
        <v>3</v>
      </c>
      <c r="I255" s="830">
        <v>2028</v>
      </c>
      <c r="J255" s="830">
        <v>50</v>
      </c>
      <c r="K255" s="843">
        <v>3866.62</v>
      </c>
      <c r="L255" s="843">
        <v>2.5999999999999996</v>
      </c>
      <c r="M255" s="844">
        <v>0.5</v>
      </c>
      <c r="N255" s="844">
        <v>0</v>
      </c>
      <c r="O255" s="845">
        <v>19.2</v>
      </c>
      <c r="P255" s="844">
        <v>0.42070161600664069</v>
      </c>
      <c r="Q255" s="845">
        <v>49.311139038257593</v>
      </c>
      <c r="R255" s="829" t="s">
        <v>23</v>
      </c>
      <c r="S255" s="836">
        <v>0.625</v>
      </c>
      <c r="T255" s="836">
        <v>1.0999999999999999E-2</v>
      </c>
      <c r="U255" s="846">
        <v>1.0999999999999999E-2</v>
      </c>
      <c r="V255" s="847" t="s">
        <v>23</v>
      </c>
      <c r="W255" s="848">
        <v>0</v>
      </c>
      <c r="X255" s="848">
        <v>0</v>
      </c>
      <c r="Y255" s="849">
        <v>0</v>
      </c>
      <c r="Z255" s="850">
        <v>0</v>
      </c>
      <c r="AD255" s="952" t="s">
        <v>67</v>
      </c>
      <c r="AE255" s="947">
        <v>4225</v>
      </c>
      <c r="AF255" s="923">
        <v>3866.62</v>
      </c>
      <c r="AG255" s="923">
        <v>49.311139038257593</v>
      </c>
      <c r="AH255" s="948">
        <v>2.8410000000000001E-2</v>
      </c>
      <c r="AI255" s="937">
        <v>111.25160366007691</v>
      </c>
      <c r="AJ255" s="937">
        <v>19.2</v>
      </c>
      <c r="AK255" s="792">
        <v>0</v>
      </c>
      <c r="AL255" s="923">
        <v>0</v>
      </c>
      <c r="AM255" s="923">
        <v>0</v>
      </c>
      <c r="AN255" s="937">
        <v>19.2</v>
      </c>
      <c r="AO255" s="937">
        <v>130.4516036600769</v>
      </c>
      <c r="AP255" s="792">
        <v>0.33333333333333331</v>
      </c>
      <c r="AQ255" s="937">
        <v>44.67520673290305</v>
      </c>
      <c r="AR255" s="886">
        <v>0.625</v>
      </c>
      <c r="AS255" s="923">
        <v>0</v>
      </c>
      <c r="AT255" s="923">
        <v>0</v>
      </c>
      <c r="AU255" s="949">
        <v>2.5999999999999996</v>
      </c>
      <c r="AV255" s="944">
        <v>0</v>
      </c>
      <c r="AW255" s="923">
        <v>0</v>
      </c>
      <c r="AX255" s="23">
        <v>0</v>
      </c>
      <c r="AY255" s="937">
        <v>47.275206732903051</v>
      </c>
      <c r="AZ255" s="986">
        <v>-47.922252671232883</v>
      </c>
      <c r="BA255" s="950">
        <v>47.275206732903051</v>
      </c>
      <c r="BB255" s="951">
        <v>130.4516036600769</v>
      </c>
      <c r="BL255" s="887"/>
      <c r="BN255" s="945"/>
    </row>
    <row r="256" spans="3:66">
      <c r="C256" s="841" t="s">
        <v>238</v>
      </c>
      <c r="D256" s="842" t="s">
        <v>68</v>
      </c>
      <c r="E256" s="842">
        <v>6130</v>
      </c>
      <c r="F256" s="829">
        <v>500</v>
      </c>
      <c r="G256" s="830">
        <v>2025</v>
      </c>
      <c r="H256" s="830">
        <v>3</v>
      </c>
      <c r="I256" s="830">
        <v>2028</v>
      </c>
      <c r="J256" s="830">
        <v>50</v>
      </c>
      <c r="K256" s="843">
        <v>3716.46</v>
      </c>
      <c r="L256" s="843">
        <v>2.5999999999999996</v>
      </c>
      <c r="M256" s="844">
        <v>0.5</v>
      </c>
      <c r="N256" s="844">
        <v>0</v>
      </c>
      <c r="O256" s="845">
        <v>19.2</v>
      </c>
      <c r="P256" s="844">
        <v>0.42070161600664069</v>
      </c>
      <c r="Q256" s="845">
        <v>49.311139038257593</v>
      </c>
      <c r="R256" s="829" t="s">
        <v>23</v>
      </c>
      <c r="S256" s="836">
        <v>0.625</v>
      </c>
      <c r="T256" s="836">
        <v>1.0999999999999999E-2</v>
      </c>
      <c r="U256" s="846">
        <v>1.0999999999999999E-2</v>
      </c>
      <c r="V256" s="847" t="s">
        <v>23</v>
      </c>
      <c r="W256" s="848">
        <v>0</v>
      </c>
      <c r="X256" s="848">
        <v>0</v>
      </c>
      <c r="Y256" s="849">
        <v>0</v>
      </c>
      <c r="Z256" s="850">
        <v>0</v>
      </c>
      <c r="AD256" s="952" t="s">
        <v>68</v>
      </c>
      <c r="AE256" s="947">
        <v>6130</v>
      </c>
      <c r="AF256" s="923">
        <v>3716.46</v>
      </c>
      <c r="AG256" s="923">
        <v>49.311139038257593</v>
      </c>
      <c r="AH256" s="948">
        <v>2.8410000000000001E-2</v>
      </c>
      <c r="AI256" s="937">
        <v>106.98555806007691</v>
      </c>
      <c r="AJ256" s="937">
        <v>19.2</v>
      </c>
      <c r="AK256" s="792">
        <v>0</v>
      </c>
      <c r="AL256" s="923">
        <v>0</v>
      </c>
      <c r="AM256" s="923">
        <v>0</v>
      </c>
      <c r="AN256" s="937">
        <v>19.2</v>
      </c>
      <c r="AO256" s="937">
        <v>126.18555806007691</v>
      </c>
      <c r="AP256" s="792">
        <v>0.33333333333333331</v>
      </c>
      <c r="AQ256" s="937">
        <v>43.214232212355114</v>
      </c>
      <c r="AR256" s="886">
        <v>0.625</v>
      </c>
      <c r="AS256" s="923">
        <v>0</v>
      </c>
      <c r="AT256" s="923">
        <v>0</v>
      </c>
      <c r="AU256" s="949">
        <v>2.5999999999999996</v>
      </c>
      <c r="AV256" s="944">
        <v>0</v>
      </c>
      <c r="AW256" s="923">
        <v>0</v>
      </c>
      <c r="AX256" s="23">
        <v>0</v>
      </c>
      <c r="AY256" s="937">
        <v>45.814232212355115</v>
      </c>
      <c r="AZ256" s="986">
        <v>-46.061194315068498</v>
      </c>
      <c r="BA256" s="950">
        <v>45.814232212355115</v>
      </c>
      <c r="BB256" s="951">
        <v>126.18555806007691</v>
      </c>
      <c r="BL256" s="887"/>
      <c r="BN256" s="945"/>
    </row>
    <row r="257" spans="3:66">
      <c r="C257" s="826" t="s">
        <v>22</v>
      </c>
      <c r="D257" s="827" t="s">
        <v>120</v>
      </c>
      <c r="E257" s="827" t="s">
        <v>19</v>
      </c>
      <c r="F257" s="852">
        <v>200</v>
      </c>
      <c r="G257" s="853">
        <v>2028</v>
      </c>
      <c r="H257" s="854">
        <v>2</v>
      </c>
      <c r="I257" s="855">
        <v>2030</v>
      </c>
      <c r="J257" s="853">
        <v>20</v>
      </c>
      <c r="K257" s="856">
        <v>2729.6655098476108</v>
      </c>
      <c r="L257" s="856" t="s">
        <v>216</v>
      </c>
      <c r="M257" s="857">
        <v>0</v>
      </c>
      <c r="N257" s="857">
        <v>0</v>
      </c>
      <c r="O257" s="858">
        <v>21.038226176624995</v>
      </c>
      <c r="P257" s="857">
        <v>0.19</v>
      </c>
      <c r="Q257" s="858">
        <v>171.06095999999997</v>
      </c>
      <c r="R257" s="852" t="s">
        <v>23</v>
      </c>
      <c r="S257" s="859">
        <v>0.43</v>
      </c>
      <c r="T257" s="859">
        <v>0.01</v>
      </c>
      <c r="U257" s="860" t="s">
        <v>217</v>
      </c>
      <c r="V257" s="861">
        <v>0</v>
      </c>
      <c r="W257" s="862">
        <v>0</v>
      </c>
      <c r="X257" s="862">
        <v>0</v>
      </c>
      <c r="Y257" s="863">
        <v>0</v>
      </c>
      <c r="Z257" s="696">
        <v>0</v>
      </c>
      <c r="AD257" s="946" t="s">
        <v>120</v>
      </c>
      <c r="AE257" s="947" t="s">
        <v>19</v>
      </c>
      <c r="AF257" s="923">
        <v>2729.6655098476108</v>
      </c>
      <c r="AG257" s="923">
        <v>171.06095999999997</v>
      </c>
      <c r="AH257" s="948">
        <v>3.6790000000000003E-2</v>
      </c>
      <c r="AI257" s="937">
        <v>106.7177268256936</v>
      </c>
      <c r="AJ257" s="937">
        <v>21.038226176624995</v>
      </c>
      <c r="AK257" s="792">
        <v>2.617264731564849E-2</v>
      </c>
      <c r="AL257" s="923">
        <v>0.55062607386764995</v>
      </c>
      <c r="AM257" s="923">
        <v>0</v>
      </c>
      <c r="AN257" s="937">
        <v>21.588852250492646</v>
      </c>
      <c r="AO257" s="937">
        <v>128.30657907618624</v>
      </c>
      <c r="AP257" s="792">
        <v>0.30069930069930068</v>
      </c>
      <c r="AQ257" s="937">
        <v>48.709357565824128</v>
      </c>
      <c r="AR257" s="886">
        <v>0.43</v>
      </c>
      <c r="AS257" s="923">
        <v>0</v>
      </c>
      <c r="AT257" s="923">
        <v>0</v>
      </c>
      <c r="AU257" s="949">
        <v>0</v>
      </c>
      <c r="AV257" s="944">
        <v>0</v>
      </c>
      <c r="AW257" s="923">
        <v>0</v>
      </c>
      <c r="AX257" s="23">
        <v>0</v>
      </c>
      <c r="AY257" s="937">
        <v>48.709357565824128</v>
      </c>
      <c r="AZ257" s="986">
        <v>-46.746137820800882</v>
      </c>
      <c r="BA257" s="950">
        <v>48.709357565824128</v>
      </c>
      <c r="BB257" s="951">
        <v>128.30657907618624</v>
      </c>
      <c r="BL257" s="887"/>
      <c r="BN257" s="945"/>
    </row>
    <row r="258" spans="3:66">
      <c r="C258" s="841" t="s">
        <v>234</v>
      </c>
      <c r="D258" s="842" t="s">
        <v>64</v>
      </c>
      <c r="E258" s="842">
        <v>19</v>
      </c>
      <c r="F258" s="829">
        <v>200</v>
      </c>
      <c r="G258" s="830">
        <v>2028</v>
      </c>
      <c r="H258" s="830">
        <v>2</v>
      </c>
      <c r="I258" s="830">
        <v>2030</v>
      </c>
      <c r="J258" s="830">
        <v>20</v>
      </c>
      <c r="K258" s="843">
        <v>2893.4454404384678</v>
      </c>
      <c r="L258" s="843" t="s">
        <v>216</v>
      </c>
      <c r="M258" s="844">
        <v>0</v>
      </c>
      <c r="N258" s="844">
        <v>0</v>
      </c>
      <c r="O258" s="845">
        <v>21.038226176624995</v>
      </c>
      <c r="P258" s="844">
        <v>0.19</v>
      </c>
      <c r="Q258" s="845">
        <v>171.06095999999997</v>
      </c>
      <c r="R258" s="829" t="s">
        <v>23</v>
      </c>
      <c r="S258" s="836">
        <v>0.43</v>
      </c>
      <c r="T258" s="836">
        <v>0.01</v>
      </c>
      <c r="U258" s="846" t="s">
        <v>217</v>
      </c>
      <c r="V258" s="847">
        <v>0</v>
      </c>
      <c r="W258" s="848">
        <v>0</v>
      </c>
      <c r="X258" s="848">
        <v>0</v>
      </c>
      <c r="Y258" s="849">
        <v>0</v>
      </c>
      <c r="Z258" s="850">
        <v>0</v>
      </c>
      <c r="AD258" s="952" t="s">
        <v>64</v>
      </c>
      <c r="AE258" s="947">
        <v>19</v>
      </c>
      <c r="AF258" s="923">
        <v>2893.4454404384678</v>
      </c>
      <c r="AG258" s="923">
        <v>171.06095999999997</v>
      </c>
      <c r="AH258" s="948">
        <v>3.6790000000000003E-2</v>
      </c>
      <c r="AI258" s="937">
        <v>112.74319047213123</v>
      </c>
      <c r="AJ258" s="937">
        <v>21.038226176624995</v>
      </c>
      <c r="AK258" s="792">
        <v>2.617264731564849E-2</v>
      </c>
      <c r="AL258" s="923">
        <v>0.55062607386764995</v>
      </c>
      <c r="AM258" s="923">
        <v>0</v>
      </c>
      <c r="AN258" s="937">
        <v>21.588852250492646</v>
      </c>
      <c r="AO258" s="937">
        <v>134.33204272262387</v>
      </c>
      <c r="AP258" s="792">
        <v>0.30069930069930068</v>
      </c>
      <c r="AQ258" s="937">
        <v>50.996819871867935</v>
      </c>
      <c r="AR258" s="886">
        <v>0.43</v>
      </c>
      <c r="AS258" s="923">
        <v>0</v>
      </c>
      <c r="AT258" s="923">
        <v>0</v>
      </c>
      <c r="AU258" s="949">
        <v>0</v>
      </c>
      <c r="AV258" s="944">
        <v>0</v>
      </c>
      <c r="AW258" s="923">
        <v>0</v>
      </c>
      <c r="AX258" s="23">
        <v>0</v>
      </c>
      <c r="AY258" s="937">
        <v>50.996819871867935</v>
      </c>
      <c r="AZ258" s="986">
        <v>-49.550906090048954</v>
      </c>
      <c r="BA258" s="950">
        <v>50.996819871867935</v>
      </c>
      <c r="BB258" s="951">
        <v>134.33204272262387</v>
      </c>
      <c r="BL258" s="887"/>
      <c r="BN258" s="945"/>
    </row>
    <row r="259" spans="3:66">
      <c r="C259" s="841" t="s">
        <v>235</v>
      </c>
      <c r="D259" s="842" t="s">
        <v>65</v>
      </c>
      <c r="E259" s="842">
        <v>497</v>
      </c>
      <c r="F259" s="829">
        <v>200</v>
      </c>
      <c r="G259" s="830">
        <v>2028</v>
      </c>
      <c r="H259" s="830">
        <v>2</v>
      </c>
      <c r="I259" s="830">
        <v>2030</v>
      </c>
      <c r="J259" s="830">
        <v>20</v>
      </c>
      <c r="K259" s="843">
        <v>2948.03875063542</v>
      </c>
      <c r="L259" s="843" t="s">
        <v>216</v>
      </c>
      <c r="M259" s="844">
        <v>0</v>
      </c>
      <c r="N259" s="844">
        <v>0</v>
      </c>
      <c r="O259" s="845">
        <v>21.038226176624995</v>
      </c>
      <c r="P259" s="844">
        <v>0.19</v>
      </c>
      <c r="Q259" s="845">
        <v>171.06095999999997</v>
      </c>
      <c r="R259" s="829" t="s">
        <v>23</v>
      </c>
      <c r="S259" s="836">
        <v>0.43</v>
      </c>
      <c r="T259" s="836">
        <v>0.01</v>
      </c>
      <c r="U259" s="846" t="s">
        <v>217</v>
      </c>
      <c r="V259" s="847">
        <v>0</v>
      </c>
      <c r="W259" s="848">
        <v>0</v>
      </c>
      <c r="X259" s="848">
        <v>0</v>
      </c>
      <c r="Y259" s="849">
        <v>0</v>
      </c>
      <c r="Z259" s="850">
        <v>0</v>
      </c>
      <c r="AD259" s="952" t="s">
        <v>65</v>
      </c>
      <c r="AE259" s="947">
        <v>497</v>
      </c>
      <c r="AF259" s="923">
        <v>2948.03875063542</v>
      </c>
      <c r="AG259" s="923">
        <v>171.06095999999997</v>
      </c>
      <c r="AH259" s="948">
        <v>3.6790000000000003E-2</v>
      </c>
      <c r="AI259" s="937">
        <v>114.7516783542771</v>
      </c>
      <c r="AJ259" s="937">
        <v>21.038226176624995</v>
      </c>
      <c r="AK259" s="792">
        <v>2.617264731564849E-2</v>
      </c>
      <c r="AL259" s="923">
        <v>0.55062607386764995</v>
      </c>
      <c r="AM259" s="923">
        <v>0</v>
      </c>
      <c r="AN259" s="937">
        <v>21.588852250492646</v>
      </c>
      <c r="AO259" s="937">
        <v>136.34053060476975</v>
      </c>
      <c r="AP259" s="792">
        <v>0.30069930069930068</v>
      </c>
      <c r="AQ259" s="937">
        <v>51.759307307215877</v>
      </c>
      <c r="AR259" s="886">
        <v>0.43</v>
      </c>
      <c r="AS259" s="923">
        <v>0</v>
      </c>
      <c r="AT259" s="923">
        <v>0</v>
      </c>
      <c r="AU259" s="949">
        <v>0</v>
      </c>
      <c r="AV259" s="944">
        <v>0</v>
      </c>
      <c r="AW259" s="923">
        <v>0</v>
      </c>
      <c r="AX259" s="23">
        <v>0</v>
      </c>
      <c r="AY259" s="937">
        <v>51.759307307215877</v>
      </c>
      <c r="AZ259" s="986">
        <v>-50.485828846464962</v>
      </c>
      <c r="BA259" s="950">
        <v>51.759307307215877</v>
      </c>
      <c r="BB259" s="951">
        <v>136.34053060476975</v>
      </c>
      <c r="BL259" s="887"/>
      <c r="BN259" s="945"/>
    </row>
    <row r="260" spans="3:66">
      <c r="C260" s="841" t="s">
        <v>236</v>
      </c>
      <c r="D260" s="842" t="s">
        <v>56</v>
      </c>
      <c r="E260" s="842">
        <v>2353</v>
      </c>
      <c r="F260" s="829">
        <v>200</v>
      </c>
      <c r="G260" s="830">
        <v>2028</v>
      </c>
      <c r="H260" s="830">
        <v>2</v>
      </c>
      <c r="I260" s="830">
        <v>2030</v>
      </c>
      <c r="J260" s="830">
        <v>20</v>
      </c>
      <c r="K260" s="843">
        <v>2811.5554751430391</v>
      </c>
      <c r="L260" s="843" t="s">
        <v>216</v>
      </c>
      <c r="M260" s="844">
        <v>0</v>
      </c>
      <c r="N260" s="844">
        <v>0</v>
      </c>
      <c r="O260" s="845">
        <v>21.038226176624995</v>
      </c>
      <c r="P260" s="844">
        <v>0.19</v>
      </c>
      <c r="Q260" s="845">
        <v>171.06095999999997</v>
      </c>
      <c r="R260" s="829" t="s">
        <v>23</v>
      </c>
      <c r="S260" s="836">
        <v>0.43</v>
      </c>
      <c r="T260" s="836">
        <v>0.01</v>
      </c>
      <c r="U260" s="846" t="s">
        <v>217</v>
      </c>
      <c r="V260" s="847">
        <v>0</v>
      </c>
      <c r="W260" s="848">
        <v>0</v>
      </c>
      <c r="X260" s="848">
        <v>0</v>
      </c>
      <c r="Y260" s="849">
        <v>0</v>
      </c>
      <c r="Z260" s="850">
        <v>0</v>
      </c>
      <c r="AD260" s="952" t="s">
        <v>56</v>
      </c>
      <c r="AE260" s="947">
        <v>2353</v>
      </c>
      <c r="AF260" s="923">
        <v>2811.5554751430391</v>
      </c>
      <c r="AG260" s="923">
        <v>171.06095999999997</v>
      </c>
      <c r="AH260" s="948">
        <v>3.6790000000000003E-2</v>
      </c>
      <c r="AI260" s="937">
        <v>109.7304586489124</v>
      </c>
      <c r="AJ260" s="937">
        <v>21.038226176624995</v>
      </c>
      <c r="AK260" s="792">
        <v>2.617264731564849E-2</v>
      </c>
      <c r="AL260" s="923">
        <v>0.55062607386764995</v>
      </c>
      <c r="AM260" s="923">
        <v>0</v>
      </c>
      <c r="AN260" s="937">
        <v>21.588852250492646</v>
      </c>
      <c r="AO260" s="937">
        <v>131.31931089940505</v>
      </c>
      <c r="AP260" s="792">
        <v>0.30069930069930068</v>
      </c>
      <c r="AQ260" s="937">
        <v>49.853088718846038</v>
      </c>
      <c r="AR260" s="886">
        <v>0.43</v>
      </c>
      <c r="AS260" s="923">
        <v>0</v>
      </c>
      <c r="AT260" s="923">
        <v>0</v>
      </c>
      <c r="AU260" s="949">
        <v>0</v>
      </c>
      <c r="AV260" s="944">
        <v>0</v>
      </c>
      <c r="AW260" s="923">
        <v>0</v>
      </c>
      <c r="AX260" s="23">
        <v>0</v>
      </c>
      <c r="AY260" s="937">
        <v>49.853088718846038</v>
      </c>
      <c r="AZ260" s="986">
        <v>-48.148521955424911</v>
      </c>
      <c r="BA260" s="950">
        <v>49.853088718846038</v>
      </c>
      <c r="BB260" s="951">
        <v>131.31931089940505</v>
      </c>
      <c r="BL260" s="887"/>
      <c r="BN260" s="945"/>
    </row>
    <row r="261" spans="3:66">
      <c r="C261" s="841" t="s">
        <v>237</v>
      </c>
      <c r="D261" s="842" t="s">
        <v>66</v>
      </c>
      <c r="E261" s="842">
        <v>2814</v>
      </c>
      <c r="F261" s="829">
        <v>200</v>
      </c>
      <c r="G261" s="830">
        <v>2028</v>
      </c>
      <c r="H261" s="830">
        <v>2</v>
      </c>
      <c r="I261" s="830">
        <v>2030</v>
      </c>
      <c r="J261" s="830">
        <v>20</v>
      </c>
      <c r="K261" s="843">
        <v>2784.258820044563</v>
      </c>
      <c r="L261" s="843" t="s">
        <v>216</v>
      </c>
      <c r="M261" s="844">
        <v>0</v>
      </c>
      <c r="N261" s="844">
        <v>0</v>
      </c>
      <c r="O261" s="845">
        <v>21.038226176624995</v>
      </c>
      <c r="P261" s="844">
        <v>0.19</v>
      </c>
      <c r="Q261" s="845">
        <v>171.06095999999997</v>
      </c>
      <c r="R261" s="829" t="s">
        <v>23</v>
      </c>
      <c r="S261" s="836">
        <v>0.43</v>
      </c>
      <c r="T261" s="836">
        <v>0.01</v>
      </c>
      <c r="U261" s="846" t="s">
        <v>217</v>
      </c>
      <c r="V261" s="847">
        <v>0</v>
      </c>
      <c r="W261" s="848">
        <v>0</v>
      </c>
      <c r="X261" s="848">
        <v>0</v>
      </c>
      <c r="Y261" s="849">
        <v>0</v>
      </c>
      <c r="Z261" s="850">
        <v>0</v>
      </c>
      <c r="AD261" s="952" t="s">
        <v>66</v>
      </c>
      <c r="AE261" s="947">
        <v>2814</v>
      </c>
      <c r="AF261" s="923">
        <v>2784.258820044563</v>
      </c>
      <c r="AG261" s="923">
        <v>171.06095999999997</v>
      </c>
      <c r="AH261" s="948">
        <v>3.6790000000000003E-2</v>
      </c>
      <c r="AI261" s="937">
        <v>108.72621470783947</v>
      </c>
      <c r="AJ261" s="937">
        <v>21.038226176624995</v>
      </c>
      <c r="AK261" s="792">
        <v>2.617264731564849E-2</v>
      </c>
      <c r="AL261" s="923">
        <v>0.55062607386764995</v>
      </c>
      <c r="AM261" s="923">
        <v>0</v>
      </c>
      <c r="AN261" s="937">
        <v>21.588852250492646</v>
      </c>
      <c r="AO261" s="937">
        <v>130.31506695833212</v>
      </c>
      <c r="AP261" s="792">
        <v>0.30069930069930068</v>
      </c>
      <c r="AQ261" s="937">
        <v>49.471845001172071</v>
      </c>
      <c r="AR261" s="886">
        <v>0.43</v>
      </c>
      <c r="AS261" s="923">
        <v>0</v>
      </c>
      <c r="AT261" s="923">
        <v>0</v>
      </c>
      <c r="AU261" s="949">
        <v>0</v>
      </c>
      <c r="AV261" s="944">
        <v>0</v>
      </c>
      <c r="AW261" s="923">
        <v>0</v>
      </c>
      <c r="AX261" s="23">
        <v>0</v>
      </c>
      <c r="AY261" s="937">
        <v>49.471845001172071</v>
      </c>
      <c r="AZ261" s="986">
        <v>-47.681060577216904</v>
      </c>
      <c r="BA261" s="950">
        <v>49.471845001172071</v>
      </c>
      <c r="BB261" s="951">
        <v>130.31506695833212</v>
      </c>
      <c r="BL261" s="887"/>
      <c r="BN261" s="945"/>
    </row>
    <row r="262" spans="3:66">
      <c r="C262" s="841" t="s">
        <v>61</v>
      </c>
      <c r="D262" s="842" t="s">
        <v>67</v>
      </c>
      <c r="E262" s="842">
        <v>4225</v>
      </c>
      <c r="F262" s="829">
        <v>200</v>
      </c>
      <c r="G262" s="830">
        <v>2028</v>
      </c>
      <c r="H262" s="830">
        <v>2</v>
      </c>
      <c r="I262" s="830">
        <v>2030</v>
      </c>
      <c r="J262" s="830">
        <v>20</v>
      </c>
      <c r="K262" s="843">
        <v>2811.5554751430391</v>
      </c>
      <c r="L262" s="843" t="s">
        <v>216</v>
      </c>
      <c r="M262" s="844">
        <v>0</v>
      </c>
      <c r="N262" s="844">
        <v>0</v>
      </c>
      <c r="O262" s="845">
        <v>21.038226176624995</v>
      </c>
      <c r="P262" s="844">
        <v>0.19</v>
      </c>
      <c r="Q262" s="845">
        <v>171.06095999999997</v>
      </c>
      <c r="R262" s="829" t="s">
        <v>23</v>
      </c>
      <c r="S262" s="836">
        <v>0.43</v>
      </c>
      <c r="T262" s="836">
        <v>0.01</v>
      </c>
      <c r="U262" s="846" t="s">
        <v>217</v>
      </c>
      <c r="V262" s="847">
        <v>0</v>
      </c>
      <c r="W262" s="848">
        <v>0</v>
      </c>
      <c r="X262" s="848">
        <v>0</v>
      </c>
      <c r="Y262" s="849">
        <v>0</v>
      </c>
      <c r="Z262" s="850">
        <v>0</v>
      </c>
      <c r="AD262" s="952" t="s">
        <v>67</v>
      </c>
      <c r="AE262" s="947">
        <v>4225</v>
      </c>
      <c r="AF262" s="923">
        <v>2811.5554751430391</v>
      </c>
      <c r="AG262" s="923">
        <v>171.06095999999997</v>
      </c>
      <c r="AH262" s="948">
        <v>3.6790000000000003E-2</v>
      </c>
      <c r="AI262" s="937">
        <v>109.7304586489124</v>
      </c>
      <c r="AJ262" s="937">
        <v>21.038226176624995</v>
      </c>
      <c r="AK262" s="792">
        <v>2.617264731564849E-2</v>
      </c>
      <c r="AL262" s="923">
        <v>0.55062607386764995</v>
      </c>
      <c r="AM262" s="923">
        <v>0</v>
      </c>
      <c r="AN262" s="937">
        <v>21.588852250492646</v>
      </c>
      <c r="AO262" s="937">
        <v>131.31931089940505</v>
      </c>
      <c r="AP262" s="792">
        <v>0.30069930069930068</v>
      </c>
      <c r="AQ262" s="937">
        <v>49.853088718846038</v>
      </c>
      <c r="AR262" s="886">
        <v>0.43</v>
      </c>
      <c r="AS262" s="923">
        <v>0</v>
      </c>
      <c r="AT262" s="923">
        <v>0</v>
      </c>
      <c r="AU262" s="949">
        <v>0</v>
      </c>
      <c r="AV262" s="944">
        <v>0</v>
      </c>
      <c r="AW262" s="923">
        <v>0</v>
      </c>
      <c r="AX262" s="23">
        <v>0</v>
      </c>
      <c r="AY262" s="937">
        <v>49.853088718846038</v>
      </c>
      <c r="AZ262" s="986">
        <v>-48.148521955424911</v>
      </c>
      <c r="BA262" s="950">
        <v>49.853088718846038</v>
      </c>
      <c r="BB262" s="951">
        <v>131.31931089940505</v>
      </c>
      <c r="BL262" s="887"/>
      <c r="BN262" s="945"/>
    </row>
    <row r="263" spans="3:66">
      <c r="C263" s="841" t="s">
        <v>238</v>
      </c>
      <c r="D263" s="842" t="s">
        <v>68</v>
      </c>
      <c r="E263" s="842">
        <v>6130</v>
      </c>
      <c r="F263" s="829">
        <v>200</v>
      </c>
      <c r="G263" s="830">
        <v>2028</v>
      </c>
      <c r="H263" s="830">
        <v>2</v>
      </c>
      <c r="I263" s="830">
        <v>2030</v>
      </c>
      <c r="J263" s="830">
        <v>20</v>
      </c>
      <c r="K263" s="843">
        <v>2702.3688547491347</v>
      </c>
      <c r="L263" s="843" t="s">
        <v>216</v>
      </c>
      <c r="M263" s="844">
        <v>0</v>
      </c>
      <c r="N263" s="844">
        <v>0</v>
      </c>
      <c r="O263" s="845">
        <v>21.038226176624995</v>
      </c>
      <c r="P263" s="844">
        <v>0.19</v>
      </c>
      <c r="Q263" s="845">
        <v>171.06095999999997</v>
      </c>
      <c r="R263" s="829" t="s">
        <v>23</v>
      </c>
      <c r="S263" s="836">
        <v>0.43</v>
      </c>
      <c r="T263" s="836">
        <v>0.01</v>
      </c>
      <c r="U263" s="846" t="s">
        <v>217</v>
      </c>
      <c r="V263" s="847">
        <v>0</v>
      </c>
      <c r="W263" s="848">
        <v>0</v>
      </c>
      <c r="X263" s="848">
        <v>0</v>
      </c>
      <c r="Y263" s="849">
        <v>0</v>
      </c>
      <c r="Z263" s="850">
        <v>0</v>
      </c>
      <c r="AD263" s="952" t="s">
        <v>68</v>
      </c>
      <c r="AE263" s="947">
        <v>6130</v>
      </c>
      <c r="AF263" s="923">
        <v>2702.3688547491347</v>
      </c>
      <c r="AG263" s="923">
        <v>171.06095999999997</v>
      </c>
      <c r="AH263" s="948">
        <v>3.6790000000000003E-2</v>
      </c>
      <c r="AI263" s="937">
        <v>105.71348288462067</v>
      </c>
      <c r="AJ263" s="937">
        <v>21.038226176624995</v>
      </c>
      <c r="AK263" s="792">
        <v>2.617264731564849E-2</v>
      </c>
      <c r="AL263" s="923">
        <v>0.55062607386764995</v>
      </c>
      <c r="AM263" s="923">
        <v>0</v>
      </c>
      <c r="AN263" s="937">
        <v>21.588852250492646</v>
      </c>
      <c r="AO263" s="937">
        <v>127.30233513511332</v>
      </c>
      <c r="AP263" s="792">
        <v>0.30069930069930068</v>
      </c>
      <c r="AQ263" s="937">
        <v>48.328113848150174</v>
      </c>
      <c r="AR263" s="886">
        <v>0.43</v>
      </c>
      <c r="AS263" s="923">
        <v>0</v>
      </c>
      <c r="AT263" s="923">
        <v>0</v>
      </c>
      <c r="AU263" s="949">
        <v>0</v>
      </c>
      <c r="AV263" s="944">
        <v>0</v>
      </c>
      <c r="AW263" s="923">
        <v>0</v>
      </c>
      <c r="AX263" s="23">
        <v>0</v>
      </c>
      <c r="AY263" s="937">
        <v>48.328113848150174</v>
      </c>
      <c r="AZ263" s="986">
        <v>-46.278676442592875</v>
      </c>
      <c r="BA263" s="950">
        <v>48.328113848150174</v>
      </c>
      <c r="BB263" s="951">
        <v>127.30233513511332</v>
      </c>
      <c r="BL263" s="887"/>
      <c r="BN263" s="945"/>
    </row>
    <row r="264" spans="3:66">
      <c r="C264" s="826" t="s">
        <v>22</v>
      </c>
      <c r="D264" s="827" t="s">
        <v>121</v>
      </c>
      <c r="E264" s="827" t="s">
        <v>19</v>
      </c>
      <c r="F264" s="852">
        <v>400</v>
      </c>
      <c r="G264" s="853">
        <v>2025</v>
      </c>
      <c r="H264" s="854">
        <v>5</v>
      </c>
      <c r="I264" s="855">
        <v>2030</v>
      </c>
      <c r="J264" s="853">
        <v>100</v>
      </c>
      <c r="K264" s="856">
        <v>2984.2304177368774</v>
      </c>
      <c r="L264" s="856">
        <v>0.57999999999999996</v>
      </c>
      <c r="M264" s="857">
        <v>0</v>
      </c>
      <c r="N264" s="857">
        <v>0</v>
      </c>
      <c r="O264" s="858">
        <v>20.2</v>
      </c>
      <c r="P264" s="857">
        <v>0.45</v>
      </c>
      <c r="Q264" s="858">
        <v>149.21152088684389</v>
      </c>
      <c r="R264" s="852" t="s">
        <v>23</v>
      </c>
      <c r="S264" s="859">
        <v>0.8</v>
      </c>
      <c r="T264" s="859">
        <v>0.02</v>
      </c>
      <c r="U264" s="860">
        <v>0.04</v>
      </c>
      <c r="V264" s="861" t="s">
        <v>23</v>
      </c>
      <c r="W264" s="862">
        <v>0</v>
      </c>
      <c r="X264" s="862">
        <v>0</v>
      </c>
      <c r="Y264" s="863">
        <v>0</v>
      </c>
      <c r="Z264" s="696">
        <v>0</v>
      </c>
      <c r="AD264" s="946" t="s">
        <v>121</v>
      </c>
      <c r="AE264" s="947" t="s">
        <v>19</v>
      </c>
      <c r="AF264" s="923">
        <v>2984.2304177368774</v>
      </c>
      <c r="AG264" s="923">
        <v>149.21152088684389</v>
      </c>
      <c r="AH264" s="948">
        <v>2.044E-2</v>
      </c>
      <c r="AI264" s="937">
        <v>64.04755322546886</v>
      </c>
      <c r="AJ264" s="937">
        <v>20.2</v>
      </c>
      <c r="AK264" s="792">
        <v>2.617264731564849E-2</v>
      </c>
      <c r="AL264" s="923">
        <v>0.52868747577609954</v>
      </c>
      <c r="AM264" s="923">
        <v>0</v>
      </c>
      <c r="AN264" s="937">
        <v>20.728687475776098</v>
      </c>
      <c r="AO264" s="937">
        <v>84.776240701244959</v>
      </c>
      <c r="AP264" s="792">
        <v>0.16666666666666666</v>
      </c>
      <c r="AQ264" s="937">
        <v>58.065918288523939</v>
      </c>
      <c r="AR264" s="886">
        <v>0.8</v>
      </c>
      <c r="AS264" s="923">
        <v>0</v>
      </c>
      <c r="AT264" s="923">
        <v>0</v>
      </c>
      <c r="AU264" s="949">
        <v>0.57999999999999996</v>
      </c>
      <c r="AV264" s="944">
        <v>0</v>
      </c>
      <c r="AW264" s="923">
        <v>0</v>
      </c>
      <c r="AX264" s="23">
        <v>0</v>
      </c>
      <c r="AY264" s="937">
        <v>58.645918288523937</v>
      </c>
      <c r="AZ264" s="986">
        <v>-55.024303318819683</v>
      </c>
      <c r="BA264" s="950">
        <v>58.645918288523937</v>
      </c>
      <c r="BB264" s="951">
        <v>84.776240701244959</v>
      </c>
      <c r="BL264" s="887"/>
      <c r="BN264" s="945"/>
    </row>
    <row r="265" spans="3:66">
      <c r="C265" s="841" t="s">
        <v>234</v>
      </c>
      <c r="D265" s="842" t="s">
        <v>64</v>
      </c>
      <c r="E265" s="842">
        <v>19</v>
      </c>
      <c r="F265" s="829">
        <v>400</v>
      </c>
      <c r="G265" s="830">
        <v>2025</v>
      </c>
      <c r="H265" s="830">
        <v>5</v>
      </c>
      <c r="I265" s="830">
        <v>2030</v>
      </c>
      <c r="J265" s="830">
        <v>100</v>
      </c>
      <c r="K265" s="843">
        <v>3163.2842428010904</v>
      </c>
      <c r="L265" s="843">
        <v>0.57999999999999996</v>
      </c>
      <c r="M265" s="844">
        <v>0</v>
      </c>
      <c r="N265" s="844">
        <v>0</v>
      </c>
      <c r="O265" s="845">
        <v>20.2</v>
      </c>
      <c r="P265" s="844">
        <v>0.45</v>
      </c>
      <c r="Q265" s="845">
        <v>149.21152088684389</v>
      </c>
      <c r="R265" s="829" t="s">
        <v>23</v>
      </c>
      <c r="S265" s="836">
        <v>0.8</v>
      </c>
      <c r="T265" s="836">
        <v>0.02</v>
      </c>
      <c r="U265" s="846">
        <v>0.04</v>
      </c>
      <c r="V265" s="847" t="s">
        <v>23</v>
      </c>
      <c r="W265" s="848">
        <v>0</v>
      </c>
      <c r="X265" s="848">
        <v>0</v>
      </c>
      <c r="Y265" s="849">
        <v>0</v>
      </c>
      <c r="Z265" s="850">
        <v>0</v>
      </c>
      <c r="AD265" s="952" t="s">
        <v>64</v>
      </c>
      <c r="AE265" s="947">
        <v>19</v>
      </c>
      <c r="AF265" s="923">
        <v>3163.2842428010904</v>
      </c>
      <c r="AG265" s="923">
        <v>149.21152088684389</v>
      </c>
      <c r="AH265" s="948">
        <v>2.044E-2</v>
      </c>
      <c r="AI265" s="937">
        <v>67.707413409781381</v>
      </c>
      <c r="AJ265" s="937">
        <v>20.2</v>
      </c>
      <c r="AK265" s="792">
        <v>2.617264731564849E-2</v>
      </c>
      <c r="AL265" s="923">
        <v>0.52868747577609954</v>
      </c>
      <c r="AM265" s="923">
        <v>0</v>
      </c>
      <c r="AN265" s="937">
        <v>20.728687475776098</v>
      </c>
      <c r="AO265" s="937">
        <v>88.43610088555748</v>
      </c>
      <c r="AP265" s="792">
        <v>0.16666666666666666</v>
      </c>
      <c r="AQ265" s="937">
        <v>60.572671839422938</v>
      </c>
      <c r="AR265" s="886">
        <v>0.8</v>
      </c>
      <c r="AS265" s="923">
        <v>0</v>
      </c>
      <c r="AT265" s="923">
        <v>0</v>
      </c>
      <c r="AU265" s="949">
        <v>0.57999999999999996</v>
      </c>
      <c r="AV265" s="944">
        <v>0</v>
      </c>
      <c r="AW265" s="923">
        <v>0</v>
      </c>
      <c r="AX265" s="23">
        <v>0</v>
      </c>
      <c r="AY265" s="937">
        <v>61.152671839422936</v>
      </c>
      <c r="AZ265" s="986">
        <v>-58.325761517948877</v>
      </c>
      <c r="BA265" s="950">
        <v>61.152671839422936</v>
      </c>
      <c r="BB265" s="951">
        <v>88.43610088555748</v>
      </c>
      <c r="BL265" s="887"/>
      <c r="BN265" s="945"/>
    </row>
    <row r="266" spans="3:66">
      <c r="C266" s="841" t="s">
        <v>235</v>
      </c>
      <c r="D266" s="842" t="s">
        <v>65</v>
      </c>
      <c r="E266" s="842">
        <v>497</v>
      </c>
      <c r="F266" s="829">
        <v>400</v>
      </c>
      <c r="G266" s="830">
        <v>2025</v>
      </c>
      <c r="H266" s="830">
        <v>5</v>
      </c>
      <c r="I266" s="830">
        <v>2030</v>
      </c>
      <c r="J266" s="830">
        <v>100</v>
      </c>
      <c r="K266" s="843">
        <v>3222.9688511558279</v>
      </c>
      <c r="L266" s="843">
        <v>0.57999999999999996</v>
      </c>
      <c r="M266" s="844">
        <v>0</v>
      </c>
      <c r="N266" s="844">
        <v>0</v>
      </c>
      <c r="O266" s="845">
        <v>20.2</v>
      </c>
      <c r="P266" s="844">
        <v>0.45</v>
      </c>
      <c r="Q266" s="845">
        <v>149.21152088684389</v>
      </c>
      <c r="R266" s="829" t="s">
        <v>23</v>
      </c>
      <c r="S266" s="836">
        <v>0.8</v>
      </c>
      <c r="T266" s="836">
        <v>0.02</v>
      </c>
      <c r="U266" s="846">
        <v>0.04</v>
      </c>
      <c r="V266" s="847" t="s">
        <v>23</v>
      </c>
      <c r="W266" s="848">
        <v>0</v>
      </c>
      <c r="X266" s="848">
        <v>0</v>
      </c>
      <c r="Y266" s="849">
        <v>0</v>
      </c>
      <c r="Z266" s="850">
        <v>0</v>
      </c>
      <c r="AD266" s="952" t="s">
        <v>65</v>
      </c>
      <c r="AE266" s="947">
        <v>497</v>
      </c>
      <c r="AF266" s="923">
        <v>3222.9688511558279</v>
      </c>
      <c r="AG266" s="923">
        <v>149.21152088684389</v>
      </c>
      <c r="AH266" s="948">
        <v>2.044E-2</v>
      </c>
      <c r="AI266" s="937">
        <v>68.927366804552207</v>
      </c>
      <c r="AJ266" s="937">
        <v>20.2</v>
      </c>
      <c r="AK266" s="792">
        <v>2.617264731564849E-2</v>
      </c>
      <c r="AL266" s="923">
        <v>0.52868747577609954</v>
      </c>
      <c r="AM266" s="923">
        <v>0</v>
      </c>
      <c r="AN266" s="937">
        <v>20.728687475776098</v>
      </c>
      <c r="AO266" s="937">
        <v>89.656054280328306</v>
      </c>
      <c r="AP266" s="792">
        <v>0.16666666666666666</v>
      </c>
      <c r="AQ266" s="937">
        <v>61.408256356389252</v>
      </c>
      <c r="AR266" s="886">
        <v>0.8</v>
      </c>
      <c r="AS266" s="923">
        <v>0</v>
      </c>
      <c r="AT266" s="923">
        <v>0</v>
      </c>
      <c r="AU266" s="949">
        <v>0.57999999999999996</v>
      </c>
      <c r="AV266" s="944">
        <v>0</v>
      </c>
      <c r="AW266" s="923">
        <v>0</v>
      </c>
      <c r="AX266" s="23">
        <v>0</v>
      </c>
      <c r="AY266" s="937">
        <v>61.98825635638925</v>
      </c>
      <c r="AZ266" s="986">
        <v>-59.426247584325253</v>
      </c>
      <c r="BA266" s="950">
        <v>61.98825635638925</v>
      </c>
      <c r="BB266" s="951">
        <v>89.656054280328306</v>
      </c>
      <c r="BL266" s="887"/>
      <c r="BN266" s="945"/>
    </row>
    <row r="267" spans="3:66">
      <c r="C267" s="841" t="s">
        <v>236</v>
      </c>
      <c r="D267" s="842" t="s">
        <v>56</v>
      </c>
      <c r="E267" s="842">
        <v>2353</v>
      </c>
      <c r="F267" s="829">
        <v>400</v>
      </c>
      <c r="G267" s="830">
        <v>2025</v>
      </c>
      <c r="H267" s="830">
        <v>5</v>
      </c>
      <c r="I267" s="830">
        <v>2030</v>
      </c>
      <c r="J267" s="830">
        <v>100</v>
      </c>
      <c r="K267" s="843">
        <v>3073.7573302689839</v>
      </c>
      <c r="L267" s="843">
        <v>0.57999999999999996</v>
      </c>
      <c r="M267" s="844">
        <v>0</v>
      </c>
      <c r="N267" s="844">
        <v>0</v>
      </c>
      <c r="O267" s="845">
        <v>20.2</v>
      </c>
      <c r="P267" s="844">
        <v>0.45</v>
      </c>
      <c r="Q267" s="845">
        <v>149.21152088684389</v>
      </c>
      <c r="R267" s="829" t="s">
        <v>23</v>
      </c>
      <c r="S267" s="836">
        <v>0.8</v>
      </c>
      <c r="T267" s="836">
        <v>0.02</v>
      </c>
      <c r="U267" s="846">
        <v>0.04</v>
      </c>
      <c r="V267" s="847" t="s">
        <v>23</v>
      </c>
      <c r="W267" s="848">
        <v>0</v>
      </c>
      <c r="X267" s="848">
        <v>0</v>
      </c>
      <c r="Y267" s="849">
        <v>0</v>
      </c>
      <c r="Z267" s="850">
        <v>0</v>
      </c>
      <c r="AD267" s="952" t="s">
        <v>56</v>
      </c>
      <c r="AE267" s="947">
        <v>2353</v>
      </c>
      <c r="AF267" s="923">
        <v>3073.7573302689839</v>
      </c>
      <c r="AG267" s="923">
        <v>149.21152088684389</v>
      </c>
      <c r="AH267" s="948">
        <v>2.044E-2</v>
      </c>
      <c r="AI267" s="937">
        <v>65.877483317625121</v>
      </c>
      <c r="AJ267" s="937">
        <v>20.2</v>
      </c>
      <c r="AK267" s="792">
        <v>2.617264731564849E-2</v>
      </c>
      <c r="AL267" s="923">
        <v>0.52868747577609954</v>
      </c>
      <c r="AM267" s="923">
        <v>0</v>
      </c>
      <c r="AN267" s="937">
        <v>20.728687475776098</v>
      </c>
      <c r="AO267" s="937">
        <v>86.606170793401219</v>
      </c>
      <c r="AP267" s="792">
        <v>0.16666666666666666</v>
      </c>
      <c r="AQ267" s="937">
        <v>59.319295063973442</v>
      </c>
      <c r="AR267" s="886">
        <v>0.8</v>
      </c>
      <c r="AS267" s="923">
        <v>0</v>
      </c>
      <c r="AT267" s="923">
        <v>0</v>
      </c>
      <c r="AU267" s="949">
        <v>0.57999999999999996</v>
      </c>
      <c r="AV267" s="944">
        <v>0</v>
      </c>
      <c r="AW267" s="923">
        <v>0</v>
      </c>
      <c r="AX267" s="23">
        <v>0</v>
      </c>
      <c r="AY267" s="937">
        <v>59.89929506397344</v>
      </c>
      <c r="AZ267" s="986">
        <v>-56.675032418384284</v>
      </c>
      <c r="BA267" s="950">
        <v>59.89929506397344</v>
      </c>
      <c r="BB267" s="951">
        <v>86.606170793401219</v>
      </c>
      <c r="BL267" s="887"/>
      <c r="BN267" s="945"/>
    </row>
    <row r="268" spans="3:66">
      <c r="C268" s="841" t="s">
        <v>237</v>
      </c>
      <c r="D268" s="842" t="s">
        <v>66</v>
      </c>
      <c r="E268" s="842">
        <v>2814</v>
      </c>
      <c r="F268" s="829">
        <v>400</v>
      </c>
      <c r="G268" s="830">
        <v>2025</v>
      </c>
      <c r="H268" s="830">
        <v>5</v>
      </c>
      <c r="I268" s="830">
        <v>2030</v>
      </c>
      <c r="J268" s="830">
        <v>100</v>
      </c>
      <c r="K268" s="843">
        <v>3043.9150260916149</v>
      </c>
      <c r="L268" s="843">
        <v>0.57999999999999996</v>
      </c>
      <c r="M268" s="844">
        <v>0</v>
      </c>
      <c r="N268" s="844">
        <v>0</v>
      </c>
      <c r="O268" s="845">
        <v>20.2</v>
      </c>
      <c r="P268" s="844">
        <v>0.45</v>
      </c>
      <c r="Q268" s="845">
        <v>149.21152088684389</v>
      </c>
      <c r="R268" s="829" t="s">
        <v>23</v>
      </c>
      <c r="S268" s="836">
        <v>0.8</v>
      </c>
      <c r="T268" s="836">
        <v>0.02</v>
      </c>
      <c r="U268" s="846">
        <v>0.04</v>
      </c>
      <c r="V268" s="847" t="s">
        <v>23</v>
      </c>
      <c r="W268" s="848">
        <v>0</v>
      </c>
      <c r="X268" s="848">
        <v>0</v>
      </c>
      <c r="Y268" s="849">
        <v>0</v>
      </c>
      <c r="Z268" s="850">
        <v>0</v>
      </c>
      <c r="AD268" s="952" t="s">
        <v>66</v>
      </c>
      <c r="AE268" s="947">
        <v>2814</v>
      </c>
      <c r="AF268" s="923">
        <v>3043.9150260916149</v>
      </c>
      <c r="AG268" s="923">
        <v>149.21152088684389</v>
      </c>
      <c r="AH268" s="948">
        <v>2.044E-2</v>
      </c>
      <c r="AI268" s="937">
        <v>65.267506620239701</v>
      </c>
      <c r="AJ268" s="937">
        <v>20.2</v>
      </c>
      <c r="AK268" s="792">
        <v>2.617264731564849E-2</v>
      </c>
      <c r="AL268" s="923">
        <v>0.52868747577609954</v>
      </c>
      <c r="AM268" s="923">
        <v>0</v>
      </c>
      <c r="AN268" s="937">
        <v>20.728687475776098</v>
      </c>
      <c r="AO268" s="937">
        <v>85.996194096015799</v>
      </c>
      <c r="AP268" s="792">
        <v>0.16666666666666666</v>
      </c>
      <c r="AQ268" s="937">
        <v>58.901502805490281</v>
      </c>
      <c r="AR268" s="886">
        <v>0.8</v>
      </c>
      <c r="AS268" s="923">
        <v>0</v>
      </c>
      <c r="AT268" s="923">
        <v>0</v>
      </c>
      <c r="AU268" s="949">
        <v>0.57999999999999996</v>
      </c>
      <c r="AV268" s="944">
        <v>0</v>
      </c>
      <c r="AW268" s="923">
        <v>0</v>
      </c>
      <c r="AX268" s="23">
        <v>0</v>
      </c>
      <c r="AY268" s="937">
        <v>59.48150280549028</v>
      </c>
      <c r="AZ268" s="986">
        <v>-56.124789385196088</v>
      </c>
      <c r="BA268" s="950">
        <v>59.48150280549028</v>
      </c>
      <c r="BB268" s="951">
        <v>85.996194096015799</v>
      </c>
      <c r="BL268" s="887"/>
      <c r="BN268" s="945"/>
    </row>
    <row r="269" spans="3:66">
      <c r="C269" s="841" t="s">
        <v>61</v>
      </c>
      <c r="D269" s="842" t="s">
        <v>67</v>
      </c>
      <c r="E269" s="842">
        <v>4225</v>
      </c>
      <c r="F269" s="829">
        <v>400</v>
      </c>
      <c r="G269" s="830">
        <v>2025</v>
      </c>
      <c r="H269" s="830">
        <v>5</v>
      </c>
      <c r="I269" s="830">
        <v>2030</v>
      </c>
      <c r="J269" s="830">
        <v>100</v>
      </c>
      <c r="K269" s="843">
        <v>3073.7573302689839</v>
      </c>
      <c r="L269" s="843">
        <v>0.57999999999999996</v>
      </c>
      <c r="M269" s="844">
        <v>0</v>
      </c>
      <c r="N269" s="844">
        <v>0</v>
      </c>
      <c r="O269" s="845">
        <v>20.2</v>
      </c>
      <c r="P269" s="844">
        <v>0.45</v>
      </c>
      <c r="Q269" s="845">
        <v>149.21152088684389</v>
      </c>
      <c r="R269" s="829" t="s">
        <v>23</v>
      </c>
      <c r="S269" s="836">
        <v>0.8</v>
      </c>
      <c r="T269" s="836">
        <v>0.02</v>
      </c>
      <c r="U269" s="846">
        <v>0.04</v>
      </c>
      <c r="V269" s="847" t="s">
        <v>23</v>
      </c>
      <c r="W269" s="848">
        <v>0</v>
      </c>
      <c r="X269" s="848">
        <v>0</v>
      </c>
      <c r="Y269" s="849">
        <v>0</v>
      </c>
      <c r="Z269" s="850">
        <v>0</v>
      </c>
      <c r="AD269" s="952" t="s">
        <v>67</v>
      </c>
      <c r="AE269" s="947">
        <v>4225</v>
      </c>
      <c r="AF269" s="923">
        <v>3073.7573302689839</v>
      </c>
      <c r="AG269" s="923">
        <v>149.21152088684389</v>
      </c>
      <c r="AH269" s="948">
        <v>2.044E-2</v>
      </c>
      <c r="AI269" s="937">
        <v>65.877483317625121</v>
      </c>
      <c r="AJ269" s="937">
        <v>20.2</v>
      </c>
      <c r="AK269" s="792">
        <v>2.617264731564849E-2</v>
      </c>
      <c r="AL269" s="923">
        <v>0.52868747577609954</v>
      </c>
      <c r="AM269" s="923">
        <v>0</v>
      </c>
      <c r="AN269" s="937">
        <v>20.728687475776098</v>
      </c>
      <c r="AO269" s="937">
        <v>86.606170793401219</v>
      </c>
      <c r="AP269" s="792">
        <v>0.16666666666666666</v>
      </c>
      <c r="AQ269" s="937">
        <v>59.319295063973442</v>
      </c>
      <c r="AR269" s="886">
        <v>0.8</v>
      </c>
      <c r="AS269" s="923">
        <v>0</v>
      </c>
      <c r="AT269" s="923">
        <v>0</v>
      </c>
      <c r="AU269" s="949">
        <v>0.57999999999999996</v>
      </c>
      <c r="AV269" s="944">
        <v>0</v>
      </c>
      <c r="AW269" s="923">
        <v>0</v>
      </c>
      <c r="AX269" s="23">
        <v>0</v>
      </c>
      <c r="AY269" s="937">
        <v>59.89929506397344</v>
      </c>
      <c r="AZ269" s="986">
        <v>-56.675032418384284</v>
      </c>
      <c r="BA269" s="950">
        <v>59.89929506397344</v>
      </c>
      <c r="BB269" s="951">
        <v>86.606170793401219</v>
      </c>
      <c r="BL269" s="887"/>
      <c r="BN269" s="945"/>
    </row>
    <row r="270" spans="3:66">
      <c r="C270" s="841" t="s">
        <v>238</v>
      </c>
      <c r="D270" s="842" t="s">
        <v>68</v>
      </c>
      <c r="E270" s="842">
        <v>6130</v>
      </c>
      <c r="F270" s="829">
        <v>400</v>
      </c>
      <c r="G270" s="830">
        <v>2025</v>
      </c>
      <c r="H270" s="830">
        <v>5</v>
      </c>
      <c r="I270" s="830">
        <v>2030</v>
      </c>
      <c r="J270" s="830">
        <v>100</v>
      </c>
      <c r="K270" s="843">
        <v>2954.3881135595084</v>
      </c>
      <c r="L270" s="843">
        <v>0.57999999999999996</v>
      </c>
      <c r="M270" s="844">
        <v>0</v>
      </c>
      <c r="N270" s="844">
        <v>0</v>
      </c>
      <c r="O270" s="845">
        <v>20.2</v>
      </c>
      <c r="P270" s="844">
        <v>0.45</v>
      </c>
      <c r="Q270" s="845">
        <v>149.21152088684389</v>
      </c>
      <c r="R270" s="829" t="s">
        <v>23</v>
      </c>
      <c r="S270" s="836">
        <v>0.8</v>
      </c>
      <c r="T270" s="836">
        <v>0.02</v>
      </c>
      <c r="U270" s="846">
        <v>0.04</v>
      </c>
      <c r="V270" s="847" t="s">
        <v>23</v>
      </c>
      <c r="W270" s="848">
        <v>0</v>
      </c>
      <c r="X270" s="848">
        <v>0</v>
      </c>
      <c r="Y270" s="849">
        <v>0</v>
      </c>
      <c r="Z270" s="850">
        <v>0</v>
      </c>
      <c r="AD270" s="952" t="s">
        <v>68</v>
      </c>
      <c r="AE270" s="947">
        <v>6130</v>
      </c>
      <c r="AF270" s="923">
        <v>2954.3881135595084</v>
      </c>
      <c r="AG270" s="923">
        <v>149.21152088684389</v>
      </c>
      <c r="AH270" s="948">
        <v>2.044E-2</v>
      </c>
      <c r="AI270" s="937">
        <v>63.43757652808344</v>
      </c>
      <c r="AJ270" s="937">
        <v>20.2</v>
      </c>
      <c r="AK270" s="792">
        <v>2.617264731564849E-2</v>
      </c>
      <c r="AL270" s="923">
        <v>0.52868747577609954</v>
      </c>
      <c r="AM270" s="923">
        <v>0</v>
      </c>
      <c r="AN270" s="937">
        <v>20.728687475776098</v>
      </c>
      <c r="AO270" s="937">
        <v>84.166264003859538</v>
      </c>
      <c r="AP270" s="792">
        <v>0.16666666666666666</v>
      </c>
      <c r="AQ270" s="937">
        <v>57.648126030040785</v>
      </c>
      <c r="AR270" s="886">
        <v>0.8</v>
      </c>
      <c r="AS270" s="923">
        <v>0</v>
      </c>
      <c r="AT270" s="923">
        <v>0</v>
      </c>
      <c r="AU270" s="949">
        <v>0.57999999999999996</v>
      </c>
      <c r="AV270" s="944">
        <v>0</v>
      </c>
      <c r="AW270" s="923">
        <v>0</v>
      </c>
      <c r="AX270" s="23">
        <v>0</v>
      </c>
      <c r="AY270" s="937">
        <v>58.228126030040784</v>
      </c>
      <c r="AZ270" s="986">
        <v>-54.474060285631481</v>
      </c>
      <c r="BA270" s="950">
        <v>58.228126030040784</v>
      </c>
      <c r="BB270" s="951">
        <v>84.166264003859538</v>
      </c>
      <c r="BL270" s="887"/>
      <c r="BN270" s="945"/>
    </row>
    <row r="271" spans="3:66">
      <c r="C271" s="826" t="s">
        <v>22</v>
      </c>
      <c r="D271" s="827" t="s">
        <v>122</v>
      </c>
      <c r="E271" s="827" t="s">
        <v>19</v>
      </c>
      <c r="F271" s="852">
        <v>400</v>
      </c>
      <c r="G271" s="853">
        <v>2025</v>
      </c>
      <c r="H271" s="854">
        <v>5</v>
      </c>
      <c r="I271" s="855">
        <v>2030</v>
      </c>
      <c r="J271" s="853">
        <v>100</v>
      </c>
      <c r="K271" s="856">
        <v>4158.9013870796598</v>
      </c>
      <c r="L271" s="856">
        <v>0.57999999999999996</v>
      </c>
      <c r="M271" s="857">
        <v>0</v>
      </c>
      <c r="N271" s="857">
        <v>0</v>
      </c>
      <c r="O271" s="858">
        <v>20.2</v>
      </c>
      <c r="P271" s="857">
        <v>0.45</v>
      </c>
      <c r="Q271" s="858">
        <v>207.945069353983</v>
      </c>
      <c r="R271" s="852" t="s">
        <v>23</v>
      </c>
      <c r="S271" s="859">
        <v>0.8</v>
      </c>
      <c r="T271" s="859">
        <v>0.02</v>
      </c>
      <c r="U271" s="860">
        <v>0.04</v>
      </c>
      <c r="V271" s="861" t="s">
        <v>23</v>
      </c>
      <c r="W271" s="862">
        <v>0</v>
      </c>
      <c r="X271" s="862">
        <v>0</v>
      </c>
      <c r="Y271" s="863">
        <v>0</v>
      </c>
      <c r="Z271" s="696">
        <v>0</v>
      </c>
      <c r="AD271" s="946" t="s">
        <v>122</v>
      </c>
      <c r="AE271" s="947" t="s">
        <v>19</v>
      </c>
      <c r="AF271" s="923">
        <v>4158.9013870796598</v>
      </c>
      <c r="AG271" s="923">
        <v>207.945069353983</v>
      </c>
      <c r="AH271" s="948">
        <v>2.044E-2</v>
      </c>
      <c r="AI271" s="937">
        <v>89.258341569503656</v>
      </c>
      <c r="AJ271" s="937">
        <v>20.2</v>
      </c>
      <c r="AK271" s="792">
        <v>2.617264731564849E-2</v>
      </c>
      <c r="AL271" s="923">
        <v>0.52868747577609954</v>
      </c>
      <c r="AM271" s="923">
        <v>0</v>
      </c>
      <c r="AN271" s="937">
        <v>20.728687475776098</v>
      </c>
      <c r="AO271" s="937">
        <v>109.98702904527975</v>
      </c>
      <c r="AP271" s="792">
        <v>0.41666666666666669</v>
      </c>
      <c r="AQ271" s="937">
        <v>30.133432615145139</v>
      </c>
      <c r="AR271" s="886">
        <v>0.8</v>
      </c>
      <c r="AS271" s="923">
        <v>0</v>
      </c>
      <c r="AT271" s="923">
        <v>0</v>
      </c>
      <c r="AU271" s="949">
        <v>0.57999999999999996</v>
      </c>
      <c r="AV271" s="944">
        <v>0</v>
      </c>
      <c r="AW271" s="923">
        <v>0</v>
      </c>
      <c r="AX271" s="23">
        <v>0</v>
      </c>
      <c r="AY271" s="937">
        <v>30.713432615145138</v>
      </c>
      <c r="AZ271" s="986">
        <v>-30.673322011009432</v>
      </c>
      <c r="BA271" s="950">
        <v>30.713432615145138</v>
      </c>
      <c r="BB271" s="951">
        <v>109.98702904527975</v>
      </c>
      <c r="BL271" s="887"/>
      <c r="BN271" s="945"/>
    </row>
    <row r="272" spans="3:66">
      <c r="C272" s="841" t="s">
        <v>234</v>
      </c>
      <c r="D272" s="842" t="s">
        <v>64</v>
      </c>
      <c r="E272" s="842">
        <v>19</v>
      </c>
      <c r="F272" s="829">
        <v>400</v>
      </c>
      <c r="G272" s="830">
        <v>2025</v>
      </c>
      <c r="H272" s="830">
        <v>5</v>
      </c>
      <c r="I272" s="830">
        <v>2030</v>
      </c>
      <c r="J272" s="830">
        <v>100</v>
      </c>
      <c r="K272" s="843">
        <v>4408.4354703044401</v>
      </c>
      <c r="L272" s="843">
        <v>0.57999999999999996</v>
      </c>
      <c r="M272" s="844">
        <v>0</v>
      </c>
      <c r="N272" s="844">
        <v>0</v>
      </c>
      <c r="O272" s="845">
        <v>20.2</v>
      </c>
      <c r="P272" s="844">
        <v>0.45</v>
      </c>
      <c r="Q272" s="845">
        <v>207.945069353983</v>
      </c>
      <c r="R272" s="829" t="s">
        <v>23</v>
      </c>
      <c r="S272" s="836">
        <v>0.8</v>
      </c>
      <c r="T272" s="836">
        <v>0.02</v>
      </c>
      <c r="U272" s="846">
        <v>0.04</v>
      </c>
      <c r="V272" s="847" t="s">
        <v>23</v>
      </c>
      <c r="W272" s="848">
        <v>0</v>
      </c>
      <c r="X272" s="848">
        <v>0</v>
      </c>
      <c r="Y272" s="849">
        <v>0</v>
      </c>
      <c r="Z272" s="850">
        <v>0</v>
      </c>
      <c r="AD272" s="952" t="s">
        <v>64</v>
      </c>
      <c r="AE272" s="947">
        <v>19</v>
      </c>
      <c r="AF272" s="923">
        <v>4408.4354703044401</v>
      </c>
      <c r="AG272" s="923">
        <v>207.945069353983</v>
      </c>
      <c r="AH272" s="948">
        <v>2.044E-2</v>
      </c>
      <c r="AI272" s="937">
        <v>94.358818230618169</v>
      </c>
      <c r="AJ272" s="937">
        <v>20.2</v>
      </c>
      <c r="AK272" s="792">
        <v>2.617264731564849E-2</v>
      </c>
      <c r="AL272" s="923">
        <v>0.52868747577609954</v>
      </c>
      <c r="AM272" s="923">
        <v>0</v>
      </c>
      <c r="AN272" s="937">
        <v>20.728687475776098</v>
      </c>
      <c r="AO272" s="937">
        <v>115.08750570639427</v>
      </c>
      <c r="AP272" s="792">
        <v>0.41666666666666669</v>
      </c>
      <c r="AQ272" s="937">
        <v>31.53082348120391</v>
      </c>
      <c r="AR272" s="886">
        <v>0.8</v>
      </c>
      <c r="AS272" s="923">
        <v>0</v>
      </c>
      <c r="AT272" s="923">
        <v>0</v>
      </c>
      <c r="AU272" s="949">
        <v>0.57999999999999996</v>
      </c>
      <c r="AV272" s="944">
        <v>0</v>
      </c>
      <c r="AW272" s="923">
        <v>0</v>
      </c>
      <c r="AX272" s="23">
        <v>0</v>
      </c>
      <c r="AY272" s="937">
        <v>32.110823481203909</v>
      </c>
      <c r="AZ272" s="986">
        <v>-32.513721331670006</v>
      </c>
      <c r="BA272" s="950">
        <v>32.110823481203909</v>
      </c>
      <c r="BB272" s="951">
        <v>115.08750570639427</v>
      </c>
      <c r="BL272" s="887"/>
      <c r="BN272" s="945"/>
    </row>
    <row r="273" spans="3:66">
      <c r="C273" s="841" t="s">
        <v>235</v>
      </c>
      <c r="D273" s="842" t="s">
        <v>65</v>
      </c>
      <c r="E273" s="842">
        <v>497</v>
      </c>
      <c r="F273" s="829">
        <v>400</v>
      </c>
      <c r="G273" s="830">
        <v>2025</v>
      </c>
      <c r="H273" s="830">
        <v>5</v>
      </c>
      <c r="I273" s="830">
        <v>2030</v>
      </c>
      <c r="J273" s="830">
        <v>100</v>
      </c>
      <c r="K273" s="843">
        <v>4491.6134980460329</v>
      </c>
      <c r="L273" s="843">
        <v>0.57999999999999996</v>
      </c>
      <c r="M273" s="844">
        <v>0</v>
      </c>
      <c r="N273" s="844">
        <v>0</v>
      </c>
      <c r="O273" s="845">
        <v>20.2</v>
      </c>
      <c r="P273" s="844">
        <v>0.45</v>
      </c>
      <c r="Q273" s="845">
        <v>207.945069353983</v>
      </c>
      <c r="R273" s="829" t="s">
        <v>23</v>
      </c>
      <c r="S273" s="836">
        <v>0.8</v>
      </c>
      <c r="T273" s="836">
        <v>0.02</v>
      </c>
      <c r="U273" s="846">
        <v>0.04</v>
      </c>
      <c r="V273" s="847" t="s">
        <v>23</v>
      </c>
      <c r="W273" s="848">
        <v>0</v>
      </c>
      <c r="X273" s="848">
        <v>0</v>
      </c>
      <c r="Y273" s="849">
        <v>0</v>
      </c>
      <c r="Z273" s="850">
        <v>0</v>
      </c>
      <c r="AD273" s="952" t="s">
        <v>65</v>
      </c>
      <c r="AE273" s="947">
        <v>497</v>
      </c>
      <c r="AF273" s="923">
        <v>4491.6134980460329</v>
      </c>
      <c r="AG273" s="923">
        <v>207.945069353983</v>
      </c>
      <c r="AH273" s="948">
        <v>2.044E-2</v>
      </c>
      <c r="AI273" s="937">
        <v>96.058977117656326</v>
      </c>
      <c r="AJ273" s="937">
        <v>20.2</v>
      </c>
      <c r="AK273" s="792">
        <v>2.617264731564849E-2</v>
      </c>
      <c r="AL273" s="923">
        <v>0.52868747577609954</v>
      </c>
      <c r="AM273" s="923">
        <v>0</v>
      </c>
      <c r="AN273" s="937">
        <v>20.728687475776098</v>
      </c>
      <c r="AO273" s="937">
        <v>116.78766459343242</v>
      </c>
      <c r="AP273" s="792">
        <v>0.41666666666666669</v>
      </c>
      <c r="AQ273" s="937">
        <v>31.996620436556828</v>
      </c>
      <c r="AR273" s="886">
        <v>0.8</v>
      </c>
      <c r="AS273" s="923">
        <v>0</v>
      </c>
      <c r="AT273" s="923">
        <v>0</v>
      </c>
      <c r="AU273" s="949">
        <v>0.57999999999999996</v>
      </c>
      <c r="AV273" s="944">
        <v>0</v>
      </c>
      <c r="AW273" s="923">
        <v>0</v>
      </c>
      <c r="AX273" s="23">
        <v>0</v>
      </c>
      <c r="AY273" s="937">
        <v>32.57662043655683</v>
      </c>
      <c r="AZ273" s="986">
        <v>-33.127187771890185</v>
      </c>
      <c r="BA273" s="950">
        <v>32.57662043655683</v>
      </c>
      <c r="BB273" s="951">
        <v>116.78766459343242</v>
      </c>
      <c r="BL273" s="887"/>
      <c r="BN273" s="945"/>
    </row>
    <row r="274" spans="3:66">
      <c r="C274" s="841" t="s">
        <v>236</v>
      </c>
      <c r="D274" s="842" t="s">
        <v>56</v>
      </c>
      <c r="E274" s="842">
        <v>2353</v>
      </c>
      <c r="F274" s="829">
        <v>400</v>
      </c>
      <c r="G274" s="830">
        <v>2025</v>
      </c>
      <c r="H274" s="830">
        <v>5</v>
      </c>
      <c r="I274" s="830">
        <v>2030</v>
      </c>
      <c r="J274" s="830">
        <v>100</v>
      </c>
      <c r="K274" s="843">
        <v>4283.6684286920499</v>
      </c>
      <c r="L274" s="843">
        <v>0.57999999999999996</v>
      </c>
      <c r="M274" s="844">
        <v>0</v>
      </c>
      <c r="N274" s="844">
        <v>0</v>
      </c>
      <c r="O274" s="845">
        <v>20.2</v>
      </c>
      <c r="P274" s="844">
        <v>0.45</v>
      </c>
      <c r="Q274" s="845">
        <v>207.945069353983</v>
      </c>
      <c r="R274" s="829" t="s">
        <v>23</v>
      </c>
      <c r="S274" s="836">
        <v>0.8</v>
      </c>
      <c r="T274" s="836">
        <v>0.02</v>
      </c>
      <c r="U274" s="846">
        <v>0.04</v>
      </c>
      <c r="V274" s="847" t="s">
        <v>23</v>
      </c>
      <c r="W274" s="848">
        <v>0</v>
      </c>
      <c r="X274" s="848">
        <v>0</v>
      </c>
      <c r="Y274" s="849">
        <v>0</v>
      </c>
      <c r="Z274" s="850">
        <v>0</v>
      </c>
      <c r="AD274" s="952" t="s">
        <v>56</v>
      </c>
      <c r="AE274" s="947">
        <v>2353</v>
      </c>
      <c r="AF274" s="923">
        <v>4283.6684286920499</v>
      </c>
      <c r="AG274" s="923">
        <v>207.945069353983</v>
      </c>
      <c r="AH274" s="948">
        <v>2.044E-2</v>
      </c>
      <c r="AI274" s="937">
        <v>91.808579900060906</v>
      </c>
      <c r="AJ274" s="937">
        <v>20.2</v>
      </c>
      <c r="AK274" s="792">
        <v>2.617264731564849E-2</v>
      </c>
      <c r="AL274" s="923">
        <v>0.52868747577609954</v>
      </c>
      <c r="AM274" s="923">
        <v>0</v>
      </c>
      <c r="AN274" s="937">
        <v>20.728687475776098</v>
      </c>
      <c r="AO274" s="937">
        <v>112.537267375837</v>
      </c>
      <c r="AP274" s="792">
        <v>0.41666666666666669</v>
      </c>
      <c r="AQ274" s="937">
        <v>30.832128048174521</v>
      </c>
      <c r="AR274" s="886">
        <v>0.8</v>
      </c>
      <c r="AS274" s="923">
        <v>0</v>
      </c>
      <c r="AT274" s="923">
        <v>0</v>
      </c>
      <c r="AU274" s="949">
        <v>0.57999999999999996</v>
      </c>
      <c r="AV274" s="944">
        <v>0</v>
      </c>
      <c r="AW274" s="923">
        <v>0</v>
      </c>
      <c r="AX274" s="23">
        <v>0</v>
      </c>
      <c r="AY274" s="937">
        <v>31.41212804817452</v>
      </c>
      <c r="AZ274" s="986">
        <v>-31.593521671339719</v>
      </c>
      <c r="BA274" s="950">
        <v>31.41212804817452</v>
      </c>
      <c r="BB274" s="951">
        <v>112.537267375837</v>
      </c>
      <c r="BL274" s="887"/>
      <c r="BN274" s="945"/>
    </row>
    <row r="275" spans="3:66">
      <c r="C275" s="841" t="s">
        <v>237</v>
      </c>
      <c r="D275" s="842" t="s">
        <v>66</v>
      </c>
      <c r="E275" s="842">
        <v>2814</v>
      </c>
      <c r="F275" s="829">
        <v>400</v>
      </c>
      <c r="G275" s="830">
        <v>2025</v>
      </c>
      <c r="H275" s="830">
        <v>5</v>
      </c>
      <c r="I275" s="830">
        <v>2030</v>
      </c>
      <c r="J275" s="830">
        <v>100</v>
      </c>
      <c r="K275" s="843">
        <v>4242.0794148212535</v>
      </c>
      <c r="L275" s="843">
        <v>0.57999999999999996</v>
      </c>
      <c r="M275" s="844">
        <v>0</v>
      </c>
      <c r="N275" s="844">
        <v>0</v>
      </c>
      <c r="O275" s="845">
        <v>20.2</v>
      </c>
      <c r="P275" s="844">
        <v>0.45</v>
      </c>
      <c r="Q275" s="845">
        <v>207.945069353983</v>
      </c>
      <c r="R275" s="829" t="s">
        <v>23</v>
      </c>
      <c r="S275" s="836">
        <v>0.8</v>
      </c>
      <c r="T275" s="836">
        <v>0.02</v>
      </c>
      <c r="U275" s="846">
        <v>0.04</v>
      </c>
      <c r="V275" s="847" t="s">
        <v>23</v>
      </c>
      <c r="W275" s="848">
        <v>0</v>
      </c>
      <c r="X275" s="848">
        <v>0</v>
      </c>
      <c r="Y275" s="849">
        <v>0</v>
      </c>
      <c r="Z275" s="850">
        <v>0</v>
      </c>
      <c r="AD275" s="952" t="s">
        <v>66</v>
      </c>
      <c r="AE275" s="947">
        <v>2814</v>
      </c>
      <c r="AF275" s="923">
        <v>4242.0794148212535</v>
      </c>
      <c r="AG275" s="923">
        <v>207.945069353983</v>
      </c>
      <c r="AH275" s="948">
        <v>2.044E-2</v>
      </c>
      <c r="AI275" s="937">
        <v>90.958500456541827</v>
      </c>
      <c r="AJ275" s="937">
        <v>20.2</v>
      </c>
      <c r="AK275" s="792">
        <v>2.617264731564849E-2</v>
      </c>
      <c r="AL275" s="923">
        <v>0.52868747577609954</v>
      </c>
      <c r="AM275" s="923">
        <v>0</v>
      </c>
      <c r="AN275" s="937">
        <v>20.728687475776098</v>
      </c>
      <c r="AO275" s="937">
        <v>111.68718793231793</v>
      </c>
      <c r="AP275" s="792">
        <v>0.41666666666666669</v>
      </c>
      <c r="AQ275" s="937">
        <v>30.599229570498061</v>
      </c>
      <c r="AR275" s="886">
        <v>0.8</v>
      </c>
      <c r="AS275" s="923">
        <v>0</v>
      </c>
      <c r="AT275" s="923">
        <v>0</v>
      </c>
      <c r="AU275" s="949">
        <v>0.57999999999999996</v>
      </c>
      <c r="AV275" s="944">
        <v>0</v>
      </c>
      <c r="AW275" s="923">
        <v>0</v>
      </c>
      <c r="AX275" s="23">
        <v>0</v>
      </c>
      <c r="AY275" s="937">
        <v>31.179229570498059</v>
      </c>
      <c r="AZ275" s="986">
        <v>-31.286788451229626</v>
      </c>
      <c r="BA275" s="950">
        <v>31.179229570498059</v>
      </c>
      <c r="BB275" s="951">
        <v>111.68718793231793</v>
      </c>
      <c r="BL275" s="887"/>
      <c r="BN275" s="945"/>
    </row>
    <row r="276" spans="3:66">
      <c r="C276" s="841" t="s">
        <v>61</v>
      </c>
      <c r="D276" s="842" t="s">
        <v>67</v>
      </c>
      <c r="E276" s="842">
        <v>4225</v>
      </c>
      <c r="F276" s="829">
        <v>400</v>
      </c>
      <c r="G276" s="830">
        <v>2025</v>
      </c>
      <c r="H276" s="830">
        <v>5</v>
      </c>
      <c r="I276" s="830">
        <v>2030</v>
      </c>
      <c r="J276" s="830">
        <v>100</v>
      </c>
      <c r="K276" s="843">
        <v>4283.6684286920499</v>
      </c>
      <c r="L276" s="843">
        <v>0.57999999999999996</v>
      </c>
      <c r="M276" s="844">
        <v>0</v>
      </c>
      <c r="N276" s="844">
        <v>0</v>
      </c>
      <c r="O276" s="845">
        <v>20.2</v>
      </c>
      <c r="P276" s="844">
        <v>0.45</v>
      </c>
      <c r="Q276" s="845">
        <v>207.945069353983</v>
      </c>
      <c r="R276" s="829" t="s">
        <v>23</v>
      </c>
      <c r="S276" s="836">
        <v>0.8</v>
      </c>
      <c r="T276" s="836">
        <v>0.02</v>
      </c>
      <c r="U276" s="846">
        <v>0.04</v>
      </c>
      <c r="V276" s="847" t="s">
        <v>23</v>
      </c>
      <c r="W276" s="848">
        <v>0</v>
      </c>
      <c r="X276" s="848">
        <v>0</v>
      </c>
      <c r="Y276" s="849">
        <v>0</v>
      </c>
      <c r="Z276" s="850">
        <v>0</v>
      </c>
      <c r="AD276" s="952" t="s">
        <v>67</v>
      </c>
      <c r="AE276" s="947">
        <v>4225</v>
      </c>
      <c r="AF276" s="923">
        <v>4283.6684286920499</v>
      </c>
      <c r="AG276" s="923">
        <v>207.945069353983</v>
      </c>
      <c r="AH276" s="948">
        <v>2.044E-2</v>
      </c>
      <c r="AI276" s="937">
        <v>91.808579900060906</v>
      </c>
      <c r="AJ276" s="937">
        <v>20.2</v>
      </c>
      <c r="AK276" s="792">
        <v>2.617264731564849E-2</v>
      </c>
      <c r="AL276" s="923">
        <v>0.52868747577609954</v>
      </c>
      <c r="AM276" s="923">
        <v>0</v>
      </c>
      <c r="AN276" s="937">
        <v>20.728687475776098</v>
      </c>
      <c r="AO276" s="937">
        <v>112.537267375837</v>
      </c>
      <c r="AP276" s="792">
        <v>0.41666666666666669</v>
      </c>
      <c r="AQ276" s="937">
        <v>30.832128048174521</v>
      </c>
      <c r="AR276" s="886">
        <v>0.8</v>
      </c>
      <c r="AS276" s="923">
        <v>0</v>
      </c>
      <c r="AT276" s="923">
        <v>0</v>
      </c>
      <c r="AU276" s="949">
        <v>0.57999999999999996</v>
      </c>
      <c r="AV276" s="944">
        <v>0</v>
      </c>
      <c r="AW276" s="923">
        <v>0</v>
      </c>
      <c r="AX276" s="23">
        <v>0</v>
      </c>
      <c r="AY276" s="937">
        <v>31.41212804817452</v>
      </c>
      <c r="AZ276" s="986">
        <v>-31.593521671339719</v>
      </c>
      <c r="BA276" s="950">
        <v>31.41212804817452</v>
      </c>
      <c r="BB276" s="951">
        <v>112.537267375837</v>
      </c>
      <c r="BL276" s="887"/>
      <c r="BN276" s="945"/>
    </row>
    <row r="277" spans="3:66">
      <c r="C277" s="841" t="s">
        <v>238</v>
      </c>
      <c r="D277" s="842" t="s">
        <v>68</v>
      </c>
      <c r="E277" s="842">
        <v>6130</v>
      </c>
      <c r="F277" s="829">
        <v>400</v>
      </c>
      <c r="G277" s="830">
        <v>2025</v>
      </c>
      <c r="H277" s="830">
        <v>5</v>
      </c>
      <c r="I277" s="830">
        <v>2030</v>
      </c>
      <c r="J277" s="830">
        <v>100</v>
      </c>
      <c r="K277" s="843">
        <v>4117.3123732088634</v>
      </c>
      <c r="L277" s="843">
        <v>0.57999999999999996</v>
      </c>
      <c r="M277" s="844">
        <v>0</v>
      </c>
      <c r="N277" s="844">
        <v>0</v>
      </c>
      <c r="O277" s="845">
        <v>20.2</v>
      </c>
      <c r="P277" s="844">
        <v>0.45</v>
      </c>
      <c r="Q277" s="845">
        <v>207.945069353983</v>
      </c>
      <c r="R277" s="829" t="s">
        <v>23</v>
      </c>
      <c r="S277" s="836">
        <v>0.8</v>
      </c>
      <c r="T277" s="836">
        <v>0.02</v>
      </c>
      <c r="U277" s="846">
        <v>0.04</v>
      </c>
      <c r="V277" s="847" t="s">
        <v>23</v>
      </c>
      <c r="W277" s="848">
        <v>0</v>
      </c>
      <c r="X277" s="848">
        <v>0</v>
      </c>
      <c r="Y277" s="849">
        <v>0</v>
      </c>
      <c r="Z277" s="850">
        <v>0</v>
      </c>
      <c r="AD277" s="952" t="s">
        <v>68</v>
      </c>
      <c r="AE277" s="947">
        <v>6130</v>
      </c>
      <c r="AF277" s="923">
        <v>4117.3123732088634</v>
      </c>
      <c r="AG277" s="923">
        <v>207.945069353983</v>
      </c>
      <c r="AH277" s="948">
        <v>2.044E-2</v>
      </c>
      <c r="AI277" s="937">
        <v>88.408262125984578</v>
      </c>
      <c r="AJ277" s="937">
        <v>20.2</v>
      </c>
      <c r="AK277" s="792">
        <v>2.617264731564849E-2</v>
      </c>
      <c r="AL277" s="923">
        <v>0.52868747577609954</v>
      </c>
      <c r="AM277" s="923">
        <v>0</v>
      </c>
      <c r="AN277" s="937">
        <v>20.728687475776098</v>
      </c>
      <c r="AO277" s="937">
        <v>109.13694960176068</v>
      </c>
      <c r="AP277" s="792">
        <v>0.41666666666666669</v>
      </c>
      <c r="AQ277" s="937">
        <v>29.900534137468679</v>
      </c>
      <c r="AR277" s="886">
        <v>0.8</v>
      </c>
      <c r="AS277" s="923">
        <v>0</v>
      </c>
      <c r="AT277" s="923">
        <v>0</v>
      </c>
      <c r="AU277" s="949">
        <v>0.57999999999999996</v>
      </c>
      <c r="AV277" s="944">
        <v>0</v>
      </c>
      <c r="AW277" s="923">
        <v>0</v>
      </c>
      <c r="AX277" s="23">
        <v>0</v>
      </c>
      <c r="AY277" s="937">
        <v>30.480534137468677</v>
      </c>
      <c r="AZ277" s="986">
        <v>-30.366588790899339</v>
      </c>
      <c r="BA277" s="950">
        <v>30.480534137468677</v>
      </c>
      <c r="BB277" s="951">
        <v>109.13694960176068</v>
      </c>
      <c r="BL277" s="887"/>
      <c r="BN277" s="945"/>
    </row>
    <row r="278" spans="3:66">
      <c r="C278" s="826" t="s">
        <v>22</v>
      </c>
      <c r="D278" s="827" t="s">
        <v>123</v>
      </c>
      <c r="E278" s="827" t="s">
        <v>19</v>
      </c>
      <c r="F278" s="852">
        <v>400</v>
      </c>
      <c r="G278" s="853">
        <v>2025</v>
      </c>
      <c r="H278" s="854">
        <v>5</v>
      </c>
      <c r="I278" s="855">
        <v>2030</v>
      </c>
      <c r="J278" s="853">
        <v>100</v>
      </c>
      <c r="K278" s="856">
        <v>2883.2434556811477</v>
      </c>
      <c r="L278" s="856">
        <v>0.57999999999999996</v>
      </c>
      <c r="M278" s="857">
        <v>0</v>
      </c>
      <c r="N278" s="857">
        <v>0</v>
      </c>
      <c r="O278" s="858">
        <v>20.2</v>
      </c>
      <c r="P278" s="857">
        <v>0.45</v>
      </c>
      <c r="Q278" s="858">
        <v>144.16217278405739</v>
      </c>
      <c r="R278" s="852" t="s">
        <v>23</v>
      </c>
      <c r="S278" s="859">
        <v>0.8</v>
      </c>
      <c r="T278" s="859">
        <v>0.02</v>
      </c>
      <c r="U278" s="860">
        <v>0.04</v>
      </c>
      <c r="V278" s="861" t="s">
        <v>23</v>
      </c>
      <c r="W278" s="862">
        <v>0</v>
      </c>
      <c r="X278" s="862">
        <v>0</v>
      </c>
      <c r="Y278" s="863">
        <v>0</v>
      </c>
      <c r="Z278" s="696">
        <v>0</v>
      </c>
      <c r="AD278" s="946" t="s">
        <v>123</v>
      </c>
      <c r="AE278" s="947" t="s">
        <v>19</v>
      </c>
      <c r="AF278" s="923">
        <v>2883.2434556811477</v>
      </c>
      <c r="AG278" s="923">
        <v>144.16217278405739</v>
      </c>
      <c r="AH278" s="948">
        <v>2.044E-2</v>
      </c>
      <c r="AI278" s="937">
        <v>61.880171045828796</v>
      </c>
      <c r="AJ278" s="937">
        <v>20.2</v>
      </c>
      <c r="AK278" s="792">
        <v>2.617264731564849E-2</v>
      </c>
      <c r="AL278" s="923">
        <v>0.52868747577609954</v>
      </c>
      <c r="AM278" s="923">
        <v>0</v>
      </c>
      <c r="AN278" s="937">
        <v>20.728687475776098</v>
      </c>
      <c r="AO278" s="937">
        <v>82.608858521604901</v>
      </c>
      <c r="AP278" s="792">
        <v>0.16666666666666666</v>
      </c>
      <c r="AQ278" s="937">
        <v>56.581409946304731</v>
      </c>
      <c r="AR278" s="886">
        <v>0.8</v>
      </c>
      <c r="AS278" s="923">
        <v>0</v>
      </c>
      <c r="AT278" s="923">
        <v>0</v>
      </c>
      <c r="AU278" s="949">
        <v>0.57999999999999996</v>
      </c>
      <c r="AV278" s="944">
        <v>0</v>
      </c>
      <c r="AW278" s="923">
        <v>0</v>
      </c>
      <c r="AX278" s="23">
        <v>0</v>
      </c>
      <c r="AY278" s="937">
        <v>57.16140994630473</v>
      </c>
      <c r="AZ278" s="986">
        <v>-53.162269744477058</v>
      </c>
      <c r="BA278" s="950">
        <v>57.16140994630473</v>
      </c>
      <c r="BB278" s="951">
        <v>82.608858521604901</v>
      </c>
      <c r="BL278" s="887"/>
      <c r="BN278" s="945"/>
    </row>
    <row r="279" spans="3:66">
      <c r="C279" s="841" t="s">
        <v>234</v>
      </c>
      <c r="D279" s="842" t="s">
        <v>64</v>
      </c>
      <c r="E279" s="842">
        <v>19</v>
      </c>
      <c r="F279" s="829">
        <v>400</v>
      </c>
      <c r="G279" s="830">
        <v>2025</v>
      </c>
      <c r="H279" s="830">
        <v>5</v>
      </c>
      <c r="I279" s="830">
        <v>2030</v>
      </c>
      <c r="J279" s="830">
        <v>100</v>
      </c>
      <c r="K279" s="843">
        <v>3056.2380630220168</v>
      </c>
      <c r="L279" s="843">
        <v>0.57999999999999996</v>
      </c>
      <c r="M279" s="844">
        <v>0</v>
      </c>
      <c r="N279" s="844">
        <v>0</v>
      </c>
      <c r="O279" s="845">
        <v>20.2</v>
      </c>
      <c r="P279" s="844">
        <v>0.45</v>
      </c>
      <c r="Q279" s="845">
        <v>144.16217278405739</v>
      </c>
      <c r="R279" s="829" t="s">
        <v>23</v>
      </c>
      <c r="S279" s="836">
        <v>0.8</v>
      </c>
      <c r="T279" s="836">
        <v>0.02</v>
      </c>
      <c r="U279" s="846">
        <v>0.04</v>
      </c>
      <c r="V279" s="847" t="s">
        <v>23</v>
      </c>
      <c r="W279" s="848">
        <v>0</v>
      </c>
      <c r="X279" s="848">
        <v>0</v>
      </c>
      <c r="Y279" s="849">
        <v>0</v>
      </c>
      <c r="Z279" s="850">
        <v>0</v>
      </c>
      <c r="AD279" s="952" t="s">
        <v>64</v>
      </c>
      <c r="AE279" s="947">
        <v>19</v>
      </c>
      <c r="AF279" s="923">
        <v>3056.2380630220168</v>
      </c>
      <c r="AG279" s="923">
        <v>144.16217278405739</v>
      </c>
      <c r="AH279" s="948">
        <v>2.044E-2</v>
      </c>
      <c r="AI279" s="937">
        <v>65.416180819876161</v>
      </c>
      <c r="AJ279" s="937">
        <v>20.2</v>
      </c>
      <c r="AK279" s="792">
        <v>2.617264731564849E-2</v>
      </c>
      <c r="AL279" s="923">
        <v>0.52868747577609954</v>
      </c>
      <c r="AM279" s="923">
        <v>0</v>
      </c>
      <c r="AN279" s="937">
        <v>20.728687475776098</v>
      </c>
      <c r="AO279" s="937">
        <v>86.144868295652259</v>
      </c>
      <c r="AP279" s="792">
        <v>0.16666666666666666</v>
      </c>
      <c r="AQ279" s="937">
        <v>59.003334449076888</v>
      </c>
      <c r="AR279" s="886">
        <v>0.8</v>
      </c>
      <c r="AS279" s="923">
        <v>0</v>
      </c>
      <c r="AT279" s="923">
        <v>0</v>
      </c>
      <c r="AU279" s="949">
        <v>0.57999999999999996</v>
      </c>
      <c r="AV279" s="944">
        <v>0</v>
      </c>
      <c r="AW279" s="923">
        <v>0</v>
      </c>
      <c r="AX279" s="23">
        <v>0</v>
      </c>
      <c r="AY279" s="937">
        <v>59.583334449076887</v>
      </c>
      <c r="AZ279" s="986">
        <v>-56.352005929145683</v>
      </c>
      <c r="BA279" s="950">
        <v>59.583334449076887</v>
      </c>
      <c r="BB279" s="951">
        <v>86.144868295652259</v>
      </c>
      <c r="BL279" s="887"/>
      <c r="BN279" s="945"/>
    </row>
    <row r="280" spans="3:66">
      <c r="C280" s="841" t="s">
        <v>235</v>
      </c>
      <c r="D280" s="842" t="s">
        <v>65</v>
      </c>
      <c r="E280" s="842">
        <v>497</v>
      </c>
      <c r="F280" s="829">
        <v>400</v>
      </c>
      <c r="G280" s="830">
        <v>2025</v>
      </c>
      <c r="H280" s="830">
        <v>5</v>
      </c>
      <c r="I280" s="830">
        <v>2030</v>
      </c>
      <c r="J280" s="830">
        <v>100</v>
      </c>
      <c r="K280" s="843">
        <v>3113.9029321356397</v>
      </c>
      <c r="L280" s="843">
        <v>0.57999999999999996</v>
      </c>
      <c r="M280" s="844">
        <v>0</v>
      </c>
      <c r="N280" s="844">
        <v>0</v>
      </c>
      <c r="O280" s="845">
        <v>20.2</v>
      </c>
      <c r="P280" s="844">
        <v>0.45</v>
      </c>
      <c r="Q280" s="845">
        <v>144.16217278405739</v>
      </c>
      <c r="R280" s="829" t="s">
        <v>23</v>
      </c>
      <c r="S280" s="836">
        <v>0.8</v>
      </c>
      <c r="T280" s="836">
        <v>0.02</v>
      </c>
      <c r="U280" s="846">
        <v>0.04</v>
      </c>
      <c r="V280" s="847" t="s">
        <v>23</v>
      </c>
      <c r="W280" s="848">
        <v>0</v>
      </c>
      <c r="X280" s="848">
        <v>0</v>
      </c>
      <c r="Y280" s="849">
        <v>0</v>
      </c>
      <c r="Z280" s="850">
        <v>0</v>
      </c>
      <c r="AD280" s="952" t="s">
        <v>65</v>
      </c>
      <c r="AE280" s="947">
        <v>497</v>
      </c>
      <c r="AF280" s="923">
        <v>3113.9029321356397</v>
      </c>
      <c r="AG280" s="923">
        <v>144.16217278405739</v>
      </c>
      <c r="AH280" s="948">
        <v>2.044E-2</v>
      </c>
      <c r="AI280" s="937">
        <v>66.594850744558613</v>
      </c>
      <c r="AJ280" s="937">
        <v>20.2</v>
      </c>
      <c r="AK280" s="792">
        <v>2.617264731564849E-2</v>
      </c>
      <c r="AL280" s="923">
        <v>0.52868747577609954</v>
      </c>
      <c r="AM280" s="923">
        <v>0</v>
      </c>
      <c r="AN280" s="937">
        <v>20.728687475776098</v>
      </c>
      <c r="AO280" s="937">
        <v>87.323538220334711</v>
      </c>
      <c r="AP280" s="792">
        <v>0.16666666666666666</v>
      </c>
      <c r="AQ280" s="937">
        <v>59.810642616667614</v>
      </c>
      <c r="AR280" s="886">
        <v>0.8</v>
      </c>
      <c r="AS280" s="923">
        <v>0</v>
      </c>
      <c r="AT280" s="923">
        <v>0</v>
      </c>
      <c r="AU280" s="949">
        <v>0.57999999999999996</v>
      </c>
      <c r="AV280" s="944">
        <v>0</v>
      </c>
      <c r="AW280" s="923">
        <v>0</v>
      </c>
      <c r="AX280" s="23">
        <v>0</v>
      </c>
      <c r="AY280" s="937">
        <v>60.390642616667613</v>
      </c>
      <c r="AZ280" s="986">
        <v>-57.415251324035225</v>
      </c>
      <c r="BA280" s="950">
        <v>60.390642616667613</v>
      </c>
      <c r="BB280" s="951">
        <v>87.323538220334711</v>
      </c>
      <c r="BL280" s="887"/>
      <c r="BN280" s="945"/>
    </row>
    <row r="281" spans="3:66">
      <c r="C281" s="841" t="s">
        <v>236</v>
      </c>
      <c r="D281" s="842" t="s">
        <v>56</v>
      </c>
      <c r="E281" s="842">
        <v>2353</v>
      </c>
      <c r="F281" s="829">
        <v>400</v>
      </c>
      <c r="G281" s="830">
        <v>2025</v>
      </c>
      <c r="H281" s="830">
        <v>5</v>
      </c>
      <c r="I281" s="830">
        <v>2030</v>
      </c>
      <c r="J281" s="830">
        <v>100</v>
      </c>
      <c r="K281" s="843">
        <v>2969.7407593515823</v>
      </c>
      <c r="L281" s="843">
        <v>0.57999999999999996</v>
      </c>
      <c r="M281" s="844">
        <v>0</v>
      </c>
      <c r="N281" s="844">
        <v>0</v>
      </c>
      <c r="O281" s="845">
        <v>20.2</v>
      </c>
      <c r="P281" s="844">
        <v>0.45</v>
      </c>
      <c r="Q281" s="845">
        <v>144.16217278405739</v>
      </c>
      <c r="R281" s="829" t="s">
        <v>23</v>
      </c>
      <c r="S281" s="836">
        <v>0.8</v>
      </c>
      <c r="T281" s="836">
        <v>0.02</v>
      </c>
      <c r="U281" s="846">
        <v>0.04</v>
      </c>
      <c r="V281" s="847" t="s">
        <v>23</v>
      </c>
      <c r="W281" s="848">
        <v>0</v>
      </c>
      <c r="X281" s="848">
        <v>0</v>
      </c>
      <c r="Y281" s="849">
        <v>0</v>
      </c>
      <c r="Z281" s="850">
        <v>0</v>
      </c>
      <c r="AD281" s="952" t="s">
        <v>56</v>
      </c>
      <c r="AE281" s="947">
        <v>2353</v>
      </c>
      <c r="AF281" s="923">
        <v>2969.7407593515823</v>
      </c>
      <c r="AG281" s="923">
        <v>144.16217278405739</v>
      </c>
      <c r="AH281" s="948">
        <v>2.044E-2</v>
      </c>
      <c r="AI281" s="937">
        <v>63.648175932852475</v>
      </c>
      <c r="AJ281" s="937">
        <v>20.2</v>
      </c>
      <c r="AK281" s="792">
        <v>2.617264731564849E-2</v>
      </c>
      <c r="AL281" s="923">
        <v>0.52868747577609954</v>
      </c>
      <c r="AM281" s="923">
        <v>0</v>
      </c>
      <c r="AN281" s="937">
        <v>20.728687475776098</v>
      </c>
      <c r="AO281" s="937">
        <v>84.376863408628566</v>
      </c>
      <c r="AP281" s="792">
        <v>0.16666666666666666</v>
      </c>
      <c r="AQ281" s="937">
        <v>57.792372197690803</v>
      </c>
      <c r="AR281" s="886">
        <v>0.8</v>
      </c>
      <c r="AS281" s="923">
        <v>0</v>
      </c>
      <c r="AT281" s="923">
        <v>0</v>
      </c>
      <c r="AU281" s="949">
        <v>0.57999999999999996</v>
      </c>
      <c r="AV281" s="944">
        <v>0</v>
      </c>
      <c r="AW281" s="923">
        <v>0</v>
      </c>
      <c r="AX281" s="23">
        <v>0</v>
      </c>
      <c r="AY281" s="937">
        <v>58.372372197690801</v>
      </c>
      <c r="AZ281" s="986">
        <v>-54.757137836811367</v>
      </c>
      <c r="BA281" s="950">
        <v>58.372372197690801</v>
      </c>
      <c r="BB281" s="951">
        <v>84.376863408628566</v>
      </c>
      <c r="BL281" s="887"/>
      <c r="BN281" s="945"/>
    </row>
    <row r="282" spans="3:66">
      <c r="C282" s="841" t="s">
        <v>237</v>
      </c>
      <c r="D282" s="842" t="s">
        <v>66</v>
      </c>
      <c r="E282" s="842">
        <v>2814</v>
      </c>
      <c r="F282" s="829">
        <v>400</v>
      </c>
      <c r="G282" s="830">
        <v>2025</v>
      </c>
      <c r="H282" s="830">
        <v>5</v>
      </c>
      <c r="I282" s="830">
        <v>2030</v>
      </c>
      <c r="J282" s="830">
        <v>100</v>
      </c>
      <c r="K282" s="843">
        <v>2940.9083247947706</v>
      </c>
      <c r="L282" s="843">
        <v>0.57999999999999996</v>
      </c>
      <c r="M282" s="844">
        <v>0</v>
      </c>
      <c r="N282" s="844">
        <v>0</v>
      </c>
      <c r="O282" s="845">
        <v>20.2</v>
      </c>
      <c r="P282" s="844">
        <v>0.45</v>
      </c>
      <c r="Q282" s="845">
        <v>144.16217278405739</v>
      </c>
      <c r="R282" s="829" t="s">
        <v>23</v>
      </c>
      <c r="S282" s="836">
        <v>0.8</v>
      </c>
      <c r="T282" s="836">
        <v>0.02</v>
      </c>
      <c r="U282" s="846">
        <v>0.04</v>
      </c>
      <c r="V282" s="847" t="s">
        <v>23</v>
      </c>
      <c r="W282" s="848">
        <v>0</v>
      </c>
      <c r="X282" s="848">
        <v>0</v>
      </c>
      <c r="Y282" s="849">
        <v>0</v>
      </c>
      <c r="Z282" s="850">
        <v>0</v>
      </c>
      <c r="AD282" s="952" t="s">
        <v>66</v>
      </c>
      <c r="AE282" s="947">
        <v>2814</v>
      </c>
      <c r="AF282" s="923">
        <v>2940.9083247947706</v>
      </c>
      <c r="AG282" s="923">
        <v>144.16217278405739</v>
      </c>
      <c r="AH282" s="948">
        <v>2.044E-2</v>
      </c>
      <c r="AI282" s="937">
        <v>63.058840970511248</v>
      </c>
      <c r="AJ282" s="937">
        <v>20.2</v>
      </c>
      <c r="AK282" s="792">
        <v>2.617264731564849E-2</v>
      </c>
      <c r="AL282" s="923">
        <v>0.52868747577609954</v>
      </c>
      <c r="AM282" s="923">
        <v>0</v>
      </c>
      <c r="AN282" s="937">
        <v>20.728687475776098</v>
      </c>
      <c r="AO282" s="937">
        <v>83.787528446287354</v>
      </c>
      <c r="AP282" s="792">
        <v>0.16666666666666666</v>
      </c>
      <c r="AQ282" s="937">
        <v>57.38871811389545</v>
      </c>
      <c r="AR282" s="886">
        <v>0.8</v>
      </c>
      <c r="AS282" s="923">
        <v>0</v>
      </c>
      <c r="AT282" s="923">
        <v>0</v>
      </c>
      <c r="AU282" s="949">
        <v>0.57999999999999996</v>
      </c>
      <c r="AV282" s="944">
        <v>0</v>
      </c>
      <c r="AW282" s="923">
        <v>0</v>
      </c>
      <c r="AX282" s="23">
        <v>0</v>
      </c>
      <c r="AY282" s="937">
        <v>57.968718113895449</v>
      </c>
      <c r="AZ282" s="986">
        <v>-54.225515139366586</v>
      </c>
      <c r="BA282" s="950">
        <v>57.968718113895449</v>
      </c>
      <c r="BB282" s="951">
        <v>83.787528446287354</v>
      </c>
      <c r="BL282" s="887"/>
      <c r="BN282" s="945"/>
    </row>
    <row r="283" spans="3:66">
      <c r="C283" s="841" t="s">
        <v>61</v>
      </c>
      <c r="D283" s="842" t="s">
        <v>67</v>
      </c>
      <c r="E283" s="842">
        <v>4225</v>
      </c>
      <c r="F283" s="829">
        <v>400</v>
      </c>
      <c r="G283" s="830">
        <v>2025</v>
      </c>
      <c r="H283" s="830">
        <v>5</v>
      </c>
      <c r="I283" s="830">
        <v>2030</v>
      </c>
      <c r="J283" s="830">
        <v>100</v>
      </c>
      <c r="K283" s="843">
        <v>2969.7407593515823</v>
      </c>
      <c r="L283" s="843">
        <v>0.57999999999999996</v>
      </c>
      <c r="M283" s="844">
        <v>0</v>
      </c>
      <c r="N283" s="844">
        <v>0</v>
      </c>
      <c r="O283" s="845">
        <v>20.2</v>
      </c>
      <c r="P283" s="844">
        <v>0.45</v>
      </c>
      <c r="Q283" s="845">
        <v>144.16217278405739</v>
      </c>
      <c r="R283" s="829" t="s">
        <v>23</v>
      </c>
      <c r="S283" s="836">
        <v>0.8</v>
      </c>
      <c r="T283" s="836">
        <v>0.02</v>
      </c>
      <c r="U283" s="846">
        <v>0.04</v>
      </c>
      <c r="V283" s="847" t="s">
        <v>23</v>
      </c>
      <c r="W283" s="848">
        <v>0</v>
      </c>
      <c r="X283" s="848">
        <v>0</v>
      </c>
      <c r="Y283" s="849">
        <v>0</v>
      </c>
      <c r="Z283" s="850">
        <v>0</v>
      </c>
      <c r="AD283" s="952" t="s">
        <v>67</v>
      </c>
      <c r="AE283" s="947">
        <v>4225</v>
      </c>
      <c r="AF283" s="923">
        <v>2969.7407593515823</v>
      </c>
      <c r="AG283" s="923">
        <v>144.16217278405739</v>
      </c>
      <c r="AH283" s="948">
        <v>2.044E-2</v>
      </c>
      <c r="AI283" s="937">
        <v>63.648175932852475</v>
      </c>
      <c r="AJ283" s="937">
        <v>20.2</v>
      </c>
      <c r="AK283" s="792">
        <v>2.617264731564849E-2</v>
      </c>
      <c r="AL283" s="923">
        <v>0.52868747577609954</v>
      </c>
      <c r="AM283" s="923">
        <v>0</v>
      </c>
      <c r="AN283" s="937">
        <v>20.728687475776098</v>
      </c>
      <c r="AO283" s="937">
        <v>84.376863408628566</v>
      </c>
      <c r="AP283" s="792">
        <v>0.16666666666666666</v>
      </c>
      <c r="AQ283" s="937">
        <v>57.792372197690803</v>
      </c>
      <c r="AR283" s="886">
        <v>0.8</v>
      </c>
      <c r="AS283" s="923">
        <v>0</v>
      </c>
      <c r="AT283" s="923">
        <v>0</v>
      </c>
      <c r="AU283" s="949">
        <v>0.57999999999999996</v>
      </c>
      <c r="AV283" s="944">
        <v>0</v>
      </c>
      <c r="AW283" s="923">
        <v>0</v>
      </c>
      <c r="AX283" s="23">
        <v>0</v>
      </c>
      <c r="AY283" s="937">
        <v>58.372372197690801</v>
      </c>
      <c r="AZ283" s="986">
        <v>-54.757137836811367</v>
      </c>
      <c r="BA283" s="950">
        <v>58.372372197690801</v>
      </c>
      <c r="BB283" s="951">
        <v>84.376863408628566</v>
      </c>
      <c r="BL283" s="887"/>
      <c r="BN283" s="945"/>
    </row>
    <row r="284" spans="3:66">
      <c r="C284" s="841" t="s">
        <v>238</v>
      </c>
      <c r="D284" s="842" t="s">
        <v>68</v>
      </c>
      <c r="E284" s="842">
        <v>6130</v>
      </c>
      <c r="F284" s="829">
        <v>400</v>
      </c>
      <c r="G284" s="830">
        <v>2025</v>
      </c>
      <c r="H284" s="830">
        <v>5</v>
      </c>
      <c r="I284" s="830">
        <v>2030</v>
      </c>
      <c r="J284" s="830">
        <v>100</v>
      </c>
      <c r="K284" s="843">
        <v>2854.411021124336</v>
      </c>
      <c r="L284" s="843">
        <v>0.57999999999999996</v>
      </c>
      <c r="M284" s="844">
        <v>0</v>
      </c>
      <c r="N284" s="844">
        <v>0</v>
      </c>
      <c r="O284" s="845">
        <v>20.2</v>
      </c>
      <c r="P284" s="844">
        <v>0.45</v>
      </c>
      <c r="Q284" s="845">
        <v>144.16217278405739</v>
      </c>
      <c r="R284" s="829" t="s">
        <v>23</v>
      </c>
      <c r="S284" s="836">
        <v>0.8</v>
      </c>
      <c r="T284" s="836">
        <v>0.02</v>
      </c>
      <c r="U284" s="846">
        <v>0.04</v>
      </c>
      <c r="V284" s="847" t="s">
        <v>23</v>
      </c>
      <c r="W284" s="848">
        <v>0</v>
      </c>
      <c r="X284" s="848">
        <v>0</v>
      </c>
      <c r="Y284" s="849">
        <v>0</v>
      </c>
      <c r="Z284" s="850">
        <v>0</v>
      </c>
      <c r="AD284" s="952" t="s">
        <v>68</v>
      </c>
      <c r="AE284" s="947">
        <v>6130</v>
      </c>
      <c r="AF284" s="923">
        <v>2854.411021124336</v>
      </c>
      <c r="AG284" s="923">
        <v>144.16217278405739</v>
      </c>
      <c r="AH284" s="948">
        <v>2.044E-2</v>
      </c>
      <c r="AI284" s="937">
        <v>61.290836083487562</v>
      </c>
      <c r="AJ284" s="937">
        <v>20.2</v>
      </c>
      <c r="AK284" s="792">
        <v>2.617264731564849E-2</v>
      </c>
      <c r="AL284" s="923">
        <v>0.52868747577609954</v>
      </c>
      <c r="AM284" s="923">
        <v>0</v>
      </c>
      <c r="AN284" s="937">
        <v>20.728687475776098</v>
      </c>
      <c r="AO284" s="937">
        <v>82.019523559263661</v>
      </c>
      <c r="AP284" s="792">
        <v>0.16666666666666666</v>
      </c>
      <c r="AQ284" s="937">
        <v>56.177755862509358</v>
      </c>
      <c r="AR284" s="886">
        <v>0.8</v>
      </c>
      <c r="AS284" s="923">
        <v>0</v>
      </c>
      <c r="AT284" s="923">
        <v>0</v>
      </c>
      <c r="AU284" s="949">
        <v>0.57999999999999996</v>
      </c>
      <c r="AV284" s="944">
        <v>0</v>
      </c>
      <c r="AW284" s="923">
        <v>0</v>
      </c>
      <c r="AX284" s="23">
        <v>0</v>
      </c>
      <c r="AY284" s="937">
        <v>56.757755862509356</v>
      </c>
      <c r="AZ284" s="986">
        <v>-52.630647047032284</v>
      </c>
      <c r="BA284" s="950">
        <v>56.757755862509356</v>
      </c>
      <c r="BB284" s="951">
        <v>82.019523559263661</v>
      </c>
      <c r="BL284" s="887"/>
      <c r="BN284" s="945"/>
    </row>
    <row r="285" spans="3:66">
      <c r="C285" s="826" t="s">
        <v>22</v>
      </c>
      <c r="D285" s="827" t="s">
        <v>124</v>
      </c>
      <c r="E285" s="827" t="s">
        <v>19</v>
      </c>
      <c r="F285" s="852">
        <v>400</v>
      </c>
      <c r="G285" s="853">
        <v>2025</v>
      </c>
      <c r="H285" s="854">
        <v>5</v>
      </c>
      <c r="I285" s="855">
        <v>2030</v>
      </c>
      <c r="J285" s="853">
        <v>100</v>
      </c>
      <c r="K285" s="856">
        <v>3537.4133152012569</v>
      </c>
      <c r="L285" s="856">
        <v>0.57999999999999996</v>
      </c>
      <c r="M285" s="857">
        <v>0</v>
      </c>
      <c r="N285" s="857">
        <v>0</v>
      </c>
      <c r="O285" s="858">
        <v>20.2</v>
      </c>
      <c r="P285" s="857">
        <v>0.45</v>
      </c>
      <c r="Q285" s="858">
        <v>176.87066576006285</v>
      </c>
      <c r="R285" s="852" t="s">
        <v>23</v>
      </c>
      <c r="S285" s="859">
        <v>0.8</v>
      </c>
      <c r="T285" s="859">
        <v>0.02</v>
      </c>
      <c r="U285" s="860">
        <v>0.04</v>
      </c>
      <c r="V285" s="861" t="s">
        <v>23</v>
      </c>
      <c r="W285" s="862">
        <v>0</v>
      </c>
      <c r="X285" s="862">
        <v>0</v>
      </c>
      <c r="Y285" s="863">
        <v>0</v>
      </c>
      <c r="Z285" s="696">
        <v>0</v>
      </c>
      <c r="AD285" s="946" t="s">
        <v>124</v>
      </c>
      <c r="AE285" s="947" t="s">
        <v>19</v>
      </c>
      <c r="AF285" s="923">
        <v>3537.4133152012569</v>
      </c>
      <c r="AG285" s="923">
        <v>176.87066576006285</v>
      </c>
      <c r="AH285" s="948">
        <v>2.044E-2</v>
      </c>
      <c r="AI285" s="937">
        <v>75.919964570849373</v>
      </c>
      <c r="AJ285" s="937">
        <v>20.2</v>
      </c>
      <c r="AK285" s="792">
        <v>2.617264731564849E-2</v>
      </c>
      <c r="AL285" s="923">
        <v>0.52868747577609954</v>
      </c>
      <c r="AM285" s="923">
        <v>0</v>
      </c>
      <c r="AN285" s="937">
        <v>20.728687475776098</v>
      </c>
      <c r="AO285" s="937">
        <v>96.648652046625472</v>
      </c>
      <c r="AP285" s="792">
        <v>0.41666666666666669</v>
      </c>
      <c r="AQ285" s="937">
        <v>26.47908275250013</v>
      </c>
      <c r="AR285" s="886">
        <v>0.8</v>
      </c>
      <c r="AS285" s="923">
        <v>0</v>
      </c>
      <c r="AT285" s="923">
        <v>0</v>
      </c>
      <c r="AU285" s="949">
        <v>0.57999999999999996</v>
      </c>
      <c r="AV285" s="944">
        <v>0</v>
      </c>
      <c r="AW285" s="923">
        <v>0</v>
      </c>
      <c r="AX285" s="23">
        <v>0</v>
      </c>
      <c r="AY285" s="937">
        <v>27.059082752500128</v>
      </c>
      <c r="AZ285" s="986">
        <v>-26.089634642525432</v>
      </c>
      <c r="BA285" s="950">
        <v>27.059082752500128</v>
      </c>
      <c r="BB285" s="951">
        <v>96.648652046625472</v>
      </c>
      <c r="BL285" s="887"/>
      <c r="BN285" s="945"/>
    </row>
    <row r="286" spans="3:66">
      <c r="C286" s="841" t="s">
        <v>234</v>
      </c>
      <c r="D286" s="842" t="s">
        <v>64</v>
      </c>
      <c r="E286" s="842">
        <v>19</v>
      </c>
      <c r="F286" s="829">
        <v>400</v>
      </c>
      <c r="G286" s="830">
        <v>2025</v>
      </c>
      <c r="H286" s="830">
        <v>5</v>
      </c>
      <c r="I286" s="830">
        <v>2030</v>
      </c>
      <c r="J286" s="830">
        <v>100</v>
      </c>
      <c r="K286" s="843">
        <v>3749.6581141133324</v>
      </c>
      <c r="L286" s="843">
        <v>0.57999999999999996</v>
      </c>
      <c r="M286" s="844">
        <v>0</v>
      </c>
      <c r="N286" s="844">
        <v>0</v>
      </c>
      <c r="O286" s="845">
        <v>20.2</v>
      </c>
      <c r="P286" s="844">
        <v>0.45</v>
      </c>
      <c r="Q286" s="845">
        <v>176.87066576006285</v>
      </c>
      <c r="R286" s="829" t="s">
        <v>23</v>
      </c>
      <c r="S286" s="836">
        <v>0.8</v>
      </c>
      <c r="T286" s="836">
        <v>0.02</v>
      </c>
      <c r="U286" s="846">
        <v>0.04</v>
      </c>
      <c r="V286" s="847" t="s">
        <v>23</v>
      </c>
      <c r="W286" s="848">
        <v>0</v>
      </c>
      <c r="X286" s="848">
        <v>0</v>
      </c>
      <c r="Y286" s="849">
        <v>0</v>
      </c>
      <c r="Z286" s="850">
        <v>0</v>
      </c>
      <c r="AD286" s="952" t="s">
        <v>64</v>
      </c>
      <c r="AE286" s="947">
        <v>19</v>
      </c>
      <c r="AF286" s="923">
        <v>3749.6581141133324</v>
      </c>
      <c r="AG286" s="923">
        <v>176.87066576006285</v>
      </c>
      <c r="AH286" s="948">
        <v>2.044E-2</v>
      </c>
      <c r="AI286" s="937">
        <v>80.258248260612191</v>
      </c>
      <c r="AJ286" s="937">
        <v>20.2</v>
      </c>
      <c r="AK286" s="792">
        <v>2.617264731564849E-2</v>
      </c>
      <c r="AL286" s="923">
        <v>0.52868747577609954</v>
      </c>
      <c r="AM286" s="923">
        <v>0</v>
      </c>
      <c r="AN286" s="937">
        <v>20.728687475776098</v>
      </c>
      <c r="AO286" s="937">
        <v>100.98693573638829</v>
      </c>
      <c r="AP286" s="792">
        <v>0.41666666666666669</v>
      </c>
      <c r="AQ286" s="937">
        <v>27.667653626407748</v>
      </c>
      <c r="AR286" s="886">
        <v>0.8</v>
      </c>
      <c r="AS286" s="923">
        <v>0</v>
      </c>
      <c r="AT286" s="923">
        <v>0</v>
      </c>
      <c r="AU286" s="949">
        <v>0.57999999999999996</v>
      </c>
      <c r="AV286" s="944">
        <v>0</v>
      </c>
      <c r="AW286" s="923">
        <v>0</v>
      </c>
      <c r="AX286" s="23">
        <v>0</v>
      </c>
      <c r="AY286" s="937">
        <v>28.247653626407747</v>
      </c>
      <c r="AZ286" s="986">
        <v>-27.655012721076957</v>
      </c>
      <c r="BA286" s="950">
        <v>28.247653626407747</v>
      </c>
      <c r="BB286" s="951">
        <v>100.98693573638829</v>
      </c>
      <c r="BL286" s="887"/>
      <c r="BN286" s="945"/>
    </row>
    <row r="287" spans="3:66">
      <c r="C287" s="841" t="s">
        <v>235</v>
      </c>
      <c r="D287" s="842" t="s">
        <v>65</v>
      </c>
      <c r="E287" s="842">
        <v>497</v>
      </c>
      <c r="F287" s="829">
        <v>400</v>
      </c>
      <c r="G287" s="830">
        <v>2025</v>
      </c>
      <c r="H287" s="830">
        <v>5</v>
      </c>
      <c r="I287" s="830">
        <v>2030</v>
      </c>
      <c r="J287" s="830">
        <v>100</v>
      </c>
      <c r="K287" s="843">
        <v>3820.4063804173575</v>
      </c>
      <c r="L287" s="843">
        <v>0.57999999999999996</v>
      </c>
      <c r="M287" s="844">
        <v>0</v>
      </c>
      <c r="N287" s="844">
        <v>0</v>
      </c>
      <c r="O287" s="845">
        <v>20.2</v>
      </c>
      <c r="P287" s="844">
        <v>0.45</v>
      </c>
      <c r="Q287" s="845">
        <v>176.87066576006285</v>
      </c>
      <c r="R287" s="829" t="s">
        <v>23</v>
      </c>
      <c r="S287" s="836">
        <v>0.8</v>
      </c>
      <c r="T287" s="836">
        <v>0.02</v>
      </c>
      <c r="U287" s="846">
        <v>0.04</v>
      </c>
      <c r="V287" s="847" t="s">
        <v>23</v>
      </c>
      <c r="W287" s="848">
        <v>0</v>
      </c>
      <c r="X287" s="848">
        <v>0</v>
      </c>
      <c r="Y287" s="849">
        <v>0</v>
      </c>
      <c r="Z287" s="850">
        <v>0</v>
      </c>
      <c r="AD287" s="952" t="s">
        <v>65</v>
      </c>
      <c r="AE287" s="947">
        <v>497</v>
      </c>
      <c r="AF287" s="923">
        <v>3820.4063804173575</v>
      </c>
      <c r="AG287" s="923">
        <v>176.87066576006285</v>
      </c>
      <c r="AH287" s="948">
        <v>2.044E-2</v>
      </c>
      <c r="AI287" s="937">
        <v>81.704342823866469</v>
      </c>
      <c r="AJ287" s="937">
        <v>20.2</v>
      </c>
      <c r="AK287" s="792">
        <v>2.617264731564849E-2</v>
      </c>
      <c r="AL287" s="923">
        <v>0.52868747577609954</v>
      </c>
      <c r="AM287" s="923">
        <v>0</v>
      </c>
      <c r="AN287" s="937">
        <v>20.728687475776098</v>
      </c>
      <c r="AO287" s="937">
        <v>102.43303029964257</v>
      </c>
      <c r="AP287" s="792">
        <v>0.41666666666666669</v>
      </c>
      <c r="AQ287" s="937">
        <v>28.063843917710287</v>
      </c>
      <c r="AR287" s="886">
        <v>0.8</v>
      </c>
      <c r="AS287" s="923">
        <v>0</v>
      </c>
      <c r="AT287" s="923">
        <v>0</v>
      </c>
      <c r="AU287" s="949">
        <v>0.57999999999999996</v>
      </c>
      <c r="AV287" s="944">
        <v>0</v>
      </c>
      <c r="AW287" s="923">
        <v>0</v>
      </c>
      <c r="AX287" s="23">
        <v>0</v>
      </c>
      <c r="AY287" s="937">
        <v>28.643843917710285</v>
      </c>
      <c r="AZ287" s="986">
        <v>-28.176805413927468</v>
      </c>
      <c r="BA287" s="950">
        <v>28.643843917710285</v>
      </c>
      <c r="BB287" s="951">
        <v>102.43303029964257</v>
      </c>
      <c r="BL287" s="887"/>
      <c r="BN287" s="945"/>
    </row>
    <row r="288" spans="3:66">
      <c r="C288" s="841" t="s">
        <v>236</v>
      </c>
      <c r="D288" s="842" t="s">
        <v>56</v>
      </c>
      <c r="E288" s="842">
        <v>2353</v>
      </c>
      <c r="F288" s="829">
        <v>400</v>
      </c>
      <c r="G288" s="830">
        <v>2025</v>
      </c>
      <c r="H288" s="830">
        <v>5</v>
      </c>
      <c r="I288" s="830">
        <v>2030</v>
      </c>
      <c r="J288" s="830">
        <v>100</v>
      </c>
      <c r="K288" s="843">
        <v>3643.5357146572946</v>
      </c>
      <c r="L288" s="843">
        <v>0.57999999999999996</v>
      </c>
      <c r="M288" s="844">
        <v>0</v>
      </c>
      <c r="N288" s="844">
        <v>0</v>
      </c>
      <c r="O288" s="845">
        <v>20.2</v>
      </c>
      <c r="P288" s="844">
        <v>0.45</v>
      </c>
      <c r="Q288" s="845">
        <v>176.87066576006285</v>
      </c>
      <c r="R288" s="829" t="s">
        <v>23</v>
      </c>
      <c r="S288" s="836">
        <v>0.8</v>
      </c>
      <c r="T288" s="836">
        <v>0.02</v>
      </c>
      <c r="U288" s="846">
        <v>0.04</v>
      </c>
      <c r="V288" s="847" t="s">
        <v>23</v>
      </c>
      <c r="W288" s="848">
        <v>0</v>
      </c>
      <c r="X288" s="848">
        <v>0</v>
      </c>
      <c r="Y288" s="849">
        <v>0</v>
      </c>
      <c r="Z288" s="850">
        <v>0</v>
      </c>
      <c r="AD288" s="952" t="s">
        <v>56</v>
      </c>
      <c r="AE288" s="947">
        <v>2353</v>
      </c>
      <c r="AF288" s="923">
        <v>3643.5357146572946</v>
      </c>
      <c r="AG288" s="923">
        <v>176.87066576006285</v>
      </c>
      <c r="AH288" s="948">
        <v>2.044E-2</v>
      </c>
      <c r="AI288" s="937">
        <v>78.089106415730782</v>
      </c>
      <c r="AJ288" s="937">
        <v>20.2</v>
      </c>
      <c r="AK288" s="792">
        <v>2.617264731564849E-2</v>
      </c>
      <c r="AL288" s="923">
        <v>0.52868747577609954</v>
      </c>
      <c r="AM288" s="923">
        <v>0</v>
      </c>
      <c r="AN288" s="937">
        <v>20.728687475776098</v>
      </c>
      <c r="AO288" s="937">
        <v>98.817793891506881</v>
      </c>
      <c r="AP288" s="792">
        <v>0.41666666666666669</v>
      </c>
      <c r="AQ288" s="937">
        <v>27.073368189453937</v>
      </c>
      <c r="AR288" s="886">
        <v>0.8</v>
      </c>
      <c r="AS288" s="923">
        <v>0</v>
      </c>
      <c r="AT288" s="923">
        <v>0</v>
      </c>
      <c r="AU288" s="949">
        <v>0.57999999999999996</v>
      </c>
      <c r="AV288" s="944">
        <v>0</v>
      </c>
      <c r="AW288" s="923">
        <v>0</v>
      </c>
      <c r="AX288" s="23">
        <v>0</v>
      </c>
      <c r="AY288" s="937">
        <v>27.653368189453936</v>
      </c>
      <c r="AZ288" s="986">
        <v>-26.872323681801195</v>
      </c>
      <c r="BA288" s="950">
        <v>27.653368189453936</v>
      </c>
      <c r="BB288" s="951">
        <v>98.817793891506881</v>
      </c>
      <c r="BL288" s="887"/>
      <c r="BN288" s="945"/>
    </row>
    <row r="289" spans="3:66">
      <c r="C289" s="841" t="s">
        <v>237</v>
      </c>
      <c r="D289" s="842" t="s">
        <v>66</v>
      </c>
      <c r="E289" s="842">
        <v>2814</v>
      </c>
      <c r="F289" s="829">
        <v>400</v>
      </c>
      <c r="G289" s="830">
        <v>2025</v>
      </c>
      <c r="H289" s="830">
        <v>5</v>
      </c>
      <c r="I289" s="830">
        <v>2030</v>
      </c>
      <c r="J289" s="830">
        <v>100</v>
      </c>
      <c r="K289" s="843">
        <v>3608.1615815052819</v>
      </c>
      <c r="L289" s="843">
        <v>0.57999999999999996</v>
      </c>
      <c r="M289" s="844">
        <v>0</v>
      </c>
      <c r="N289" s="844">
        <v>0</v>
      </c>
      <c r="O289" s="845">
        <v>20.2</v>
      </c>
      <c r="P289" s="844">
        <v>0.45</v>
      </c>
      <c r="Q289" s="845">
        <v>176.87066576006285</v>
      </c>
      <c r="R289" s="829" t="s">
        <v>23</v>
      </c>
      <c r="S289" s="836">
        <v>0.8</v>
      </c>
      <c r="T289" s="836">
        <v>0.02</v>
      </c>
      <c r="U289" s="846">
        <v>0.04</v>
      </c>
      <c r="V289" s="847" t="s">
        <v>23</v>
      </c>
      <c r="W289" s="848">
        <v>0</v>
      </c>
      <c r="X289" s="848">
        <v>0</v>
      </c>
      <c r="Y289" s="849">
        <v>0</v>
      </c>
      <c r="Z289" s="850">
        <v>0</v>
      </c>
      <c r="AD289" s="952" t="s">
        <v>66</v>
      </c>
      <c r="AE289" s="947">
        <v>2814</v>
      </c>
      <c r="AF289" s="923">
        <v>3608.1615815052819</v>
      </c>
      <c r="AG289" s="923">
        <v>176.87066576006285</v>
      </c>
      <c r="AH289" s="948">
        <v>2.044E-2</v>
      </c>
      <c r="AI289" s="937">
        <v>77.366059134103651</v>
      </c>
      <c r="AJ289" s="937">
        <v>20.2</v>
      </c>
      <c r="AK289" s="792">
        <v>2.617264731564849E-2</v>
      </c>
      <c r="AL289" s="923">
        <v>0.52868747577609954</v>
      </c>
      <c r="AM289" s="923">
        <v>0</v>
      </c>
      <c r="AN289" s="937">
        <v>20.728687475776098</v>
      </c>
      <c r="AO289" s="937">
        <v>98.094746609879749</v>
      </c>
      <c r="AP289" s="792">
        <v>0.41666666666666669</v>
      </c>
      <c r="AQ289" s="937">
        <v>26.875273043802672</v>
      </c>
      <c r="AR289" s="886">
        <v>0.8</v>
      </c>
      <c r="AS289" s="923">
        <v>0</v>
      </c>
      <c r="AT289" s="923">
        <v>0</v>
      </c>
      <c r="AU289" s="949">
        <v>0.57999999999999996</v>
      </c>
      <c r="AV289" s="944">
        <v>0</v>
      </c>
      <c r="AW289" s="923">
        <v>0</v>
      </c>
      <c r="AX289" s="23">
        <v>0</v>
      </c>
      <c r="AY289" s="937">
        <v>27.45527304380267</v>
      </c>
      <c r="AZ289" s="986">
        <v>-26.611427335375943</v>
      </c>
      <c r="BA289" s="950">
        <v>27.45527304380267</v>
      </c>
      <c r="BB289" s="951">
        <v>98.094746609879749</v>
      </c>
      <c r="BL289" s="887"/>
      <c r="BN289" s="945"/>
    </row>
    <row r="290" spans="3:66">
      <c r="C290" s="841" t="s">
        <v>61</v>
      </c>
      <c r="D290" s="842" t="s">
        <v>67</v>
      </c>
      <c r="E290" s="842">
        <v>4225</v>
      </c>
      <c r="F290" s="829">
        <v>400</v>
      </c>
      <c r="G290" s="830">
        <v>2025</v>
      </c>
      <c r="H290" s="830">
        <v>5</v>
      </c>
      <c r="I290" s="830">
        <v>2030</v>
      </c>
      <c r="J290" s="830">
        <v>100</v>
      </c>
      <c r="K290" s="843">
        <v>3643.5357146572946</v>
      </c>
      <c r="L290" s="843">
        <v>0.57999999999999996</v>
      </c>
      <c r="M290" s="844">
        <v>0</v>
      </c>
      <c r="N290" s="844">
        <v>0</v>
      </c>
      <c r="O290" s="845">
        <v>20.2</v>
      </c>
      <c r="P290" s="844">
        <v>0.45</v>
      </c>
      <c r="Q290" s="845">
        <v>176.87066576006285</v>
      </c>
      <c r="R290" s="829" t="s">
        <v>23</v>
      </c>
      <c r="S290" s="836">
        <v>0.8</v>
      </c>
      <c r="T290" s="836">
        <v>0.02</v>
      </c>
      <c r="U290" s="846">
        <v>0.04</v>
      </c>
      <c r="V290" s="847" t="s">
        <v>23</v>
      </c>
      <c r="W290" s="848">
        <v>0</v>
      </c>
      <c r="X290" s="848">
        <v>0</v>
      </c>
      <c r="Y290" s="849">
        <v>0</v>
      </c>
      <c r="Z290" s="850">
        <v>0</v>
      </c>
      <c r="AD290" s="952" t="s">
        <v>67</v>
      </c>
      <c r="AE290" s="947">
        <v>4225</v>
      </c>
      <c r="AF290" s="923">
        <v>3643.5357146572946</v>
      </c>
      <c r="AG290" s="923">
        <v>176.87066576006285</v>
      </c>
      <c r="AH290" s="948">
        <v>2.044E-2</v>
      </c>
      <c r="AI290" s="937">
        <v>78.089106415730782</v>
      </c>
      <c r="AJ290" s="937">
        <v>20.2</v>
      </c>
      <c r="AK290" s="792">
        <v>2.617264731564849E-2</v>
      </c>
      <c r="AL290" s="923">
        <v>0.52868747577609954</v>
      </c>
      <c r="AM290" s="923">
        <v>0</v>
      </c>
      <c r="AN290" s="937">
        <v>20.728687475776098</v>
      </c>
      <c r="AO290" s="937">
        <v>98.817793891506881</v>
      </c>
      <c r="AP290" s="792">
        <v>0.41666666666666669</v>
      </c>
      <c r="AQ290" s="937">
        <v>27.073368189453937</v>
      </c>
      <c r="AR290" s="886">
        <v>0.8</v>
      </c>
      <c r="AS290" s="923">
        <v>0</v>
      </c>
      <c r="AT290" s="923">
        <v>0</v>
      </c>
      <c r="AU290" s="949">
        <v>0.57999999999999996</v>
      </c>
      <c r="AV290" s="944">
        <v>0</v>
      </c>
      <c r="AW290" s="923">
        <v>0</v>
      </c>
      <c r="AX290" s="23">
        <v>0</v>
      </c>
      <c r="AY290" s="937">
        <v>27.653368189453936</v>
      </c>
      <c r="AZ290" s="986">
        <v>-26.872323681801195</v>
      </c>
      <c r="BA290" s="950">
        <v>27.653368189453936</v>
      </c>
      <c r="BB290" s="951">
        <v>98.817793891506881</v>
      </c>
      <c r="BL290" s="887"/>
      <c r="BN290" s="945"/>
    </row>
    <row r="291" spans="3:66">
      <c r="C291" s="841" t="s">
        <v>238</v>
      </c>
      <c r="D291" s="842" t="s">
        <v>68</v>
      </c>
      <c r="E291" s="842">
        <v>6130</v>
      </c>
      <c r="F291" s="829">
        <v>400</v>
      </c>
      <c r="G291" s="830">
        <v>2025</v>
      </c>
      <c r="H291" s="830">
        <v>5</v>
      </c>
      <c r="I291" s="830">
        <v>2030</v>
      </c>
      <c r="J291" s="830">
        <v>100</v>
      </c>
      <c r="K291" s="843">
        <v>3502.0391820492441</v>
      </c>
      <c r="L291" s="843">
        <v>0.57999999999999996</v>
      </c>
      <c r="M291" s="844">
        <v>0</v>
      </c>
      <c r="N291" s="844">
        <v>0</v>
      </c>
      <c r="O291" s="845">
        <v>20.2</v>
      </c>
      <c r="P291" s="844">
        <v>0.45</v>
      </c>
      <c r="Q291" s="845">
        <v>176.87066576006285</v>
      </c>
      <c r="R291" s="829" t="s">
        <v>23</v>
      </c>
      <c r="S291" s="836">
        <v>0.8</v>
      </c>
      <c r="T291" s="836">
        <v>0.02</v>
      </c>
      <c r="U291" s="846">
        <v>0.04</v>
      </c>
      <c r="V291" s="847" t="s">
        <v>23</v>
      </c>
      <c r="W291" s="848">
        <v>0</v>
      </c>
      <c r="X291" s="848">
        <v>0</v>
      </c>
      <c r="Y291" s="849">
        <v>0</v>
      </c>
      <c r="Z291" s="850">
        <v>0</v>
      </c>
      <c r="AD291" s="952" t="s">
        <v>68</v>
      </c>
      <c r="AE291" s="947">
        <v>6130</v>
      </c>
      <c r="AF291" s="923">
        <v>3502.0391820492441</v>
      </c>
      <c r="AG291" s="923">
        <v>176.87066576006285</v>
      </c>
      <c r="AH291" s="948">
        <v>2.044E-2</v>
      </c>
      <c r="AI291" s="937">
        <v>75.196917289222228</v>
      </c>
      <c r="AJ291" s="937">
        <v>20.2</v>
      </c>
      <c r="AK291" s="792">
        <v>2.617264731564849E-2</v>
      </c>
      <c r="AL291" s="923">
        <v>0.52868747577609954</v>
      </c>
      <c r="AM291" s="923">
        <v>0</v>
      </c>
      <c r="AN291" s="937">
        <v>20.728687475776098</v>
      </c>
      <c r="AO291" s="937">
        <v>95.925604764998326</v>
      </c>
      <c r="AP291" s="792">
        <v>0.41666666666666669</v>
      </c>
      <c r="AQ291" s="937">
        <v>26.280987606848853</v>
      </c>
      <c r="AR291" s="886">
        <v>0.8</v>
      </c>
      <c r="AS291" s="923">
        <v>0</v>
      </c>
      <c r="AT291" s="923">
        <v>0</v>
      </c>
      <c r="AU291" s="949">
        <v>0.57999999999999996</v>
      </c>
      <c r="AV291" s="944">
        <v>0</v>
      </c>
      <c r="AW291" s="923">
        <v>0</v>
      </c>
      <c r="AX291" s="23">
        <v>0</v>
      </c>
      <c r="AY291" s="937">
        <v>26.860987606848852</v>
      </c>
      <c r="AZ291" s="986">
        <v>-25.828738296100177</v>
      </c>
      <c r="BA291" s="950">
        <v>26.860987606848852</v>
      </c>
      <c r="BB291" s="951">
        <v>95.925604764998326</v>
      </c>
      <c r="BL291" s="887"/>
      <c r="BN291" s="945"/>
    </row>
    <row r="292" spans="3:66">
      <c r="C292" s="826" t="s">
        <v>22</v>
      </c>
      <c r="D292" s="827" t="s">
        <v>125</v>
      </c>
      <c r="E292" s="827" t="s">
        <v>19</v>
      </c>
      <c r="F292" s="852">
        <v>100</v>
      </c>
      <c r="G292" s="853">
        <v>2026</v>
      </c>
      <c r="H292" s="854">
        <v>5</v>
      </c>
      <c r="I292" s="855">
        <v>2031</v>
      </c>
      <c r="J292" s="853">
        <v>60</v>
      </c>
      <c r="K292" s="856">
        <v>6173.760755101147</v>
      </c>
      <c r="L292" s="856">
        <v>0.7</v>
      </c>
      <c r="M292" s="857">
        <v>0</v>
      </c>
      <c r="N292" s="857">
        <v>0</v>
      </c>
      <c r="O292" s="858">
        <v>2</v>
      </c>
      <c r="P292" s="857">
        <v>0</v>
      </c>
      <c r="Q292" s="858">
        <v>60</v>
      </c>
      <c r="R292" s="852" t="s">
        <v>23</v>
      </c>
      <c r="S292" s="859">
        <v>0.55000000000000004</v>
      </c>
      <c r="T292" s="859">
        <v>0.02</v>
      </c>
      <c r="U292" s="860">
        <v>0.03</v>
      </c>
      <c r="V292" s="861" t="s">
        <v>23</v>
      </c>
      <c r="W292" s="862">
        <v>0</v>
      </c>
      <c r="X292" s="862">
        <v>0</v>
      </c>
      <c r="Y292" s="863">
        <v>0</v>
      </c>
      <c r="Z292" s="696">
        <v>0</v>
      </c>
      <c r="AD292" s="946" t="s">
        <v>125</v>
      </c>
      <c r="AE292" s="947" t="s">
        <v>19</v>
      </c>
      <c r="AF292" s="923">
        <v>6173.760755101147</v>
      </c>
      <c r="AG292" s="923">
        <v>60</v>
      </c>
      <c r="AH292" s="948">
        <v>2.2159999999999999E-2</v>
      </c>
      <c r="AI292" s="937">
        <v>138.14013833304142</v>
      </c>
      <c r="AJ292" s="937">
        <v>2</v>
      </c>
      <c r="AK292" s="792">
        <v>2.617264731564849E-2</v>
      </c>
      <c r="AL292" s="923">
        <v>5.2345294631296981E-2</v>
      </c>
      <c r="AM292" s="923">
        <v>0</v>
      </c>
      <c r="AN292" s="937">
        <v>2.052345294631297</v>
      </c>
      <c r="AO292" s="937">
        <v>140.19248362767271</v>
      </c>
      <c r="AP292" s="792">
        <v>0.35483870967741932</v>
      </c>
      <c r="AQ292" s="937">
        <v>45.101359406993097</v>
      </c>
      <c r="AR292" s="886">
        <v>0.55000000000000004</v>
      </c>
      <c r="AS292" s="923">
        <v>0</v>
      </c>
      <c r="AT292" s="923">
        <v>0</v>
      </c>
      <c r="AU292" s="949">
        <v>0.7</v>
      </c>
      <c r="AV292" s="944">
        <v>0</v>
      </c>
      <c r="AW292" s="923">
        <v>0</v>
      </c>
      <c r="AX292" s="23">
        <v>0</v>
      </c>
      <c r="AY292" s="937">
        <v>45.8013594069931</v>
      </c>
      <c r="AZ292" s="986">
        <v>-56.86382194868122</v>
      </c>
      <c r="BA292" s="950">
        <v>45.8013594069931</v>
      </c>
      <c r="BB292" s="951">
        <v>140.19248362767271</v>
      </c>
      <c r="BL292" s="887"/>
      <c r="BN292" s="945"/>
    </row>
    <row r="293" spans="3:66">
      <c r="C293" s="841" t="s">
        <v>234</v>
      </c>
      <c r="D293" s="842" t="s">
        <v>64</v>
      </c>
      <c r="E293" s="842">
        <v>19</v>
      </c>
      <c r="F293" s="829">
        <v>100</v>
      </c>
      <c r="G293" s="830">
        <v>2026</v>
      </c>
      <c r="H293" s="830">
        <v>5</v>
      </c>
      <c r="I293" s="830">
        <v>2031</v>
      </c>
      <c r="J293" s="830">
        <v>60</v>
      </c>
      <c r="K293" s="843">
        <v>6544.1864004072158</v>
      </c>
      <c r="L293" s="843">
        <v>0.7</v>
      </c>
      <c r="M293" s="844">
        <v>0</v>
      </c>
      <c r="N293" s="844">
        <v>0</v>
      </c>
      <c r="O293" s="845">
        <v>2</v>
      </c>
      <c r="P293" s="844">
        <v>0</v>
      </c>
      <c r="Q293" s="845">
        <v>60</v>
      </c>
      <c r="R293" s="829" t="s">
        <v>23</v>
      </c>
      <c r="S293" s="836">
        <v>0.55000000000000004</v>
      </c>
      <c r="T293" s="836">
        <v>0.02</v>
      </c>
      <c r="U293" s="846">
        <v>0.03</v>
      </c>
      <c r="V293" s="847" t="s">
        <v>23</v>
      </c>
      <c r="W293" s="848">
        <v>0</v>
      </c>
      <c r="X293" s="848">
        <v>0</v>
      </c>
      <c r="Y293" s="849">
        <v>0</v>
      </c>
      <c r="Z293" s="850">
        <v>0</v>
      </c>
      <c r="AD293" s="952" t="s">
        <v>64</v>
      </c>
      <c r="AE293" s="947">
        <v>19</v>
      </c>
      <c r="AF293" s="923">
        <v>6544.1864004072158</v>
      </c>
      <c r="AG293" s="923">
        <v>60</v>
      </c>
      <c r="AH293" s="948">
        <v>2.2159999999999999E-2</v>
      </c>
      <c r="AI293" s="937">
        <v>146.34877063302389</v>
      </c>
      <c r="AJ293" s="937">
        <v>2</v>
      </c>
      <c r="AK293" s="792">
        <v>2.617264731564849E-2</v>
      </c>
      <c r="AL293" s="923">
        <v>5.2345294631296981E-2</v>
      </c>
      <c r="AM293" s="923">
        <v>0</v>
      </c>
      <c r="AN293" s="937">
        <v>2.052345294631297</v>
      </c>
      <c r="AO293" s="937">
        <v>148.40111592765518</v>
      </c>
      <c r="AP293" s="792">
        <v>0.35483870967741932</v>
      </c>
      <c r="AQ293" s="937">
        <v>47.742160582786539</v>
      </c>
      <c r="AR293" s="886">
        <v>0.55000000000000004</v>
      </c>
      <c r="AS293" s="923">
        <v>0</v>
      </c>
      <c r="AT293" s="923">
        <v>0</v>
      </c>
      <c r="AU293" s="949">
        <v>0.7</v>
      </c>
      <c r="AV293" s="944">
        <v>0</v>
      </c>
      <c r="AW293" s="923">
        <v>0</v>
      </c>
      <c r="AX293" s="23">
        <v>0</v>
      </c>
      <c r="AY293" s="937">
        <v>48.442160582786542</v>
      </c>
      <c r="AZ293" s="986">
        <v>-60.275651265602086</v>
      </c>
      <c r="BA293" s="950">
        <v>48.442160582786542</v>
      </c>
      <c r="BB293" s="951">
        <v>148.40111592765518</v>
      </c>
      <c r="BL293" s="887"/>
      <c r="BN293" s="945"/>
    </row>
    <row r="294" spans="3:66">
      <c r="C294" s="841" t="s">
        <v>235</v>
      </c>
      <c r="D294" s="842" t="s">
        <v>65</v>
      </c>
      <c r="E294" s="842">
        <v>497</v>
      </c>
      <c r="F294" s="829">
        <v>100</v>
      </c>
      <c r="G294" s="830">
        <v>2026</v>
      </c>
      <c r="H294" s="830">
        <v>5</v>
      </c>
      <c r="I294" s="830">
        <v>2031</v>
      </c>
      <c r="J294" s="830">
        <v>60</v>
      </c>
      <c r="K294" s="843">
        <v>6667.6616155092388</v>
      </c>
      <c r="L294" s="843">
        <v>0.7</v>
      </c>
      <c r="M294" s="844">
        <v>0</v>
      </c>
      <c r="N294" s="844">
        <v>0</v>
      </c>
      <c r="O294" s="845">
        <v>2</v>
      </c>
      <c r="P294" s="844">
        <v>0</v>
      </c>
      <c r="Q294" s="845">
        <v>60</v>
      </c>
      <c r="R294" s="829" t="s">
        <v>23</v>
      </c>
      <c r="S294" s="836">
        <v>0.55000000000000004</v>
      </c>
      <c r="T294" s="836">
        <v>0.02</v>
      </c>
      <c r="U294" s="846">
        <v>0.03</v>
      </c>
      <c r="V294" s="847" t="s">
        <v>23</v>
      </c>
      <c r="W294" s="848">
        <v>0</v>
      </c>
      <c r="X294" s="848">
        <v>0</v>
      </c>
      <c r="Y294" s="849">
        <v>0</v>
      </c>
      <c r="Z294" s="850">
        <v>0</v>
      </c>
      <c r="AD294" s="952" t="s">
        <v>65</v>
      </c>
      <c r="AE294" s="947">
        <v>497</v>
      </c>
      <c r="AF294" s="923">
        <v>6667.6616155092388</v>
      </c>
      <c r="AG294" s="923">
        <v>60</v>
      </c>
      <c r="AH294" s="948">
        <v>2.2159999999999999E-2</v>
      </c>
      <c r="AI294" s="937">
        <v>149.08498139968472</v>
      </c>
      <c r="AJ294" s="937">
        <v>2</v>
      </c>
      <c r="AK294" s="792">
        <v>2.617264731564849E-2</v>
      </c>
      <c r="AL294" s="923">
        <v>5.2345294631296981E-2</v>
      </c>
      <c r="AM294" s="923">
        <v>0</v>
      </c>
      <c r="AN294" s="937">
        <v>2.052345294631297</v>
      </c>
      <c r="AO294" s="937">
        <v>151.13732669431602</v>
      </c>
      <c r="AP294" s="792">
        <v>0.35483870967741932</v>
      </c>
      <c r="AQ294" s="937">
        <v>48.622427641384355</v>
      </c>
      <c r="AR294" s="886">
        <v>0.55000000000000004</v>
      </c>
      <c r="AS294" s="923">
        <v>0</v>
      </c>
      <c r="AT294" s="923">
        <v>0</v>
      </c>
      <c r="AU294" s="949">
        <v>0.7</v>
      </c>
      <c r="AV294" s="944">
        <v>0</v>
      </c>
      <c r="AW294" s="923">
        <v>0</v>
      </c>
      <c r="AX294" s="23">
        <v>0</v>
      </c>
      <c r="AY294" s="937">
        <v>49.322427641384358</v>
      </c>
      <c r="AZ294" s="986">
        <v>-61.412927704575715</v>
      </c>
      <c r="BA294" s="950">
        <v>49.322427641384358</v>
      </c>
      <c r="BB294" s="951">
        <v>151.13732669431602</v>
      </c>
      <c r="BL294" s="887"/>
      <c r="BN294" s="945"/>
    </row>
    <row r="295" spans="3:66">
      <c r="C295" s="841" t="s">
        <v>236</v>
      </c>
      <c r="D295" s="842" t="s">
        <v>56</v>
      </c>
      <c r="E295" s="842">
        <v>2353</v>
      </c>
      <c r="F295" s="829">
        <v>100</v>
      </c>
      <c r="G295" s="830">
        <v>2026</v>
      </c>
      <c r="H295" s="830">
        <v>5</v>
      </c>
      <c r="I295" s="830">
        <v>2031</v>
      </c>
      <c r="J295" s="830">
        <v>60</v>
      </c>
      <c r="K295" s="843">
        <v>6358.9735777541819</v>
      </c>
      <c r="L295" s="843">
        <v>0.7</v>
      </c>
      <c r="M295" s="844">
        <v>0</v>
      </c>
      <c r="N295" s="844">
        <v>0</v>
      </c>
      <c r="O295" s="845">
        <v>2</v>
      </c>
      <c r="P295" s="844">
        <v>0</v>
      </c>
      <c r="Q295" s="845">
        <v>60</v>
      </c>
      <c r="R295" s="829" t="s">
        <v>23</v>
      </c>
      <c r="S295" s="836">
        <v>0.55000000000000004</v>
      </c>
      <c r="T295" s="836">
        <v>0.02</v>
      </c>
      <c r="U295" s="846">
        <v>0.03</v>
      </c>
      <c r="V295" s="847" t="s">
        <v>23</v>
      </c>
      <c r="W295" s="848">
        <v>0</v>
      </c>
      <c r="X295" s="848">
        <v>0</v>
      </c>
      <c r="Y295" s="849">
        <v>0</v>
      </c>
      <c r="Z295" s="850">
        <v>0</v>
      </c>
      <c r="AD295" s="952" t="s">
        <v>56</v>
      </c>
      <c r="AE295" s="947">
        <v>2353</v>
      </c>
      <c r="AF295" s="923">
        <v>6358.9735777541819</v>
      </c>
      <c r="AG295" s="923">
        <v>60</v>
      </c>
      <c r="AH295" s="948">
        <v>2.2159999999999999E-2</v>
      </c>
      <c r="AI295" s="937">
        <v>142.24445448303265</v>
      </c>
      <c r="AJ295" s="937">
        <v>2</v>
      </c>
      <c r="AK295" s="792">
        <v>2.617264731564849E-2</v>
      </c>
      <c r="AL295" s="923">
        <v>5.2345294631296981E-2</v>
      </c>
      <c r="AM295" s="923">
        <v>0</v>
      </c>
      <c r="AN295" s="937">
        <v>2.052345294631297</v>
      </c>
      <c r="AO295" s="937">
        <v>144.29679977766395</v>
      </c>
      <c r="AP295" s="792">
        <v>0.35483870967741932</v>
      </c>
      <c r="AQ295" s="937">
        <v>46.421759994889818</v>
      </c>
      <c r="AR295" s="886">
        <v>0.55000000000000004</v>
      </c>
      <c r="AS295" s="923">
        <v>0</v>
      </c>
      <c r="AT295" s="923">
        <v>0</v>
      </c>
      <c r="AU295" s="949">
        <v>0.7</v>
      </c>
      <c r="AV295" s="944">
        <v>0</v>
      </c>
      <c r="AW295" s="923">
        <v>0</v>
      </c>
      <c r="AX295" s="23">
        <v>0</v>
      </c>
      <c r="AY295" s="937">
        <v>47.121759994889821</v>
      </c>
      <c r="AZ295" s="986">
        <v>-58.569736607141664</v>
      </c>
      <c r="BA295" s="950">
        <v>47.121759994889821</v>
      </c>
      <c r="BB295" s="951">
        <v>144.29679977766395</v>
      </c>
      <c r="BL295" s="887"/>
      <c r="BN295" s="945"/>
    </row>
    <row r="296" spans="3:66">
      <c r="C296" s="841" t="s">
        <v>237</v>
      </c>
      <c r="D296" s="842" t="s">
        <v>66</v>
      </c>
      <c r="E296" s="842">
        <v>2814</v>
      </c>
      <c r="F296" s="829">
        <v>100</v>
      </c>
      <c r="G296" s="830">
        <v>2026</v>
      </c>
      <c r="H296" s="830">
        <v>5</v>
      </c>
      <c r="I296" s="830">
        <v>2031</v>
      </c>
      <c r="J296" s="830">
        <v>60</v>
      </c>
      <c r="K296" s="843">
        <v>6297.2359702031699</v>
      </c>
      <c r="L296" s="843">
        <v>0.7</v>
      </c>
      <c r="M296" s="844">
        <v>0</v>
      </c>
      <c r="N296" s="844">
        <v>0</v>
      </c>
      <c r="O296" s="845">
        <v>2</v>
      </c>
      <c r="P296" s="844">
        <v>0</v>
      </c>
      <c r="Q296" s="845">
        <v>60</v>
      </c>
      <c r="R296" s="829" t="s">
        <v>23</v>
      </c>
      <c r="S296" s="836">
        <v>0.55000000000000004</v>
      </c>
      <c r="T296" s="836">
        <v>0.02</v>
      </c>
      <c r="U296" s="846">
        <v>0.03</v>
      </c>
      <c r="V296" s="847" t="s">
        <v>23</v>
      </c>
      <c r="W296" s="848">
        <v>0</v>
      </c>
      <c r="X296" s="848">
        <v>0</v>
      </c>
      <c r="Y296" s="849">
        <v>0</v>
      </c>
      <c r="Z296" s="850">
        <v>0</v>
      </c>
      <c r="AD296" s="952" t="s">
        <v>66</v>
      </c>
      <c r="AE296" s="947">
        <v>2814</v>
      </c>
      <c r="AF296" s="923">
        <v>6297.2359702031699</v>
      </c>
      <c r="AG296" s="923">
        <v>60</v>
      </c>
      <c r="AH296" s="948">
        <v>2.2159999999999999E-2</v>
      </c>
      <c r="AI296" s="937">
        <v>140.87634909970225</v>
      </c>
      <c r="AJ296" s="937">
        <v>2</v>
      </c>
      <c r="AK296" s="792">
        <v>2.617264731564849E-2</v>
      </c>
      <c r="AL296" s="923">
        <v>5.2345294631296981E-2</v>
      </c>
      <c r="AM296" s="923">
        <v>0</v>
      </c>
      <c r="AN296" s="937">
        <v>2.052345294631297</v>
      </c>
      <c r="AO296" s="937">
        <v>142.92869439433355</v>
      </c>
      <c r="AP296" s="792">
        <v>0.35483870967741932</v>
      </c>
      <c r="AQ296" s="937">
        <v>45.981626465590914</v>
      </c>
      <c r="AR296" s="886">
        <v>0.55000000000000004</v>
      </c>
      <c r="AS296" s="923">
        <v>0</v>
      </c>
      <c r="AT296" s="923">
        <v>0</v>
      </c>
      <c r="AU296" s="949">
        <v>0.7</v>
      </c>
      <c r="AV296" s="944">
        <v>0</v>
      </c>
      <c r="AW296" s="923">
        <v>0</v>
      </c>
      <c r="AX296" s="23">
        <v>0</v>
      </c>
      <c r="AY296" s="937">
        <v>46.681626465590917</v>
      </c>
      <c r="AZ296" s="986">
        <v>-58.001098387654849</v>
      </c>
      <c r="BA296" s="950">
        <v>46.681626465590917</v>
      </c>
      <c r="BB296" s="951">
        <v>142.92869439433355</v>
      </c>
      <c r="BL296" s="887"/>
      <c r="BN296" s="945"/>
    </row>
    <row r="297" spans="3:66">
      <c r="C297" s="841" t="s">
        <v>61</v>
      </c>
      <c r="D297" s="842" t="s">
        <v>67</v>
      </c>
      <c r="E297" s="842">
        <v>4225</v>
      </c>
      <c r="F297" s="829">
        <v>100</v>
      </c>
      <c r="G297" s="830">
        <v>2026</v>
      </c>
      <c r="H297" s="830">
        <v>5</v>
      </c>
      <c r="I297" s="830">
        <v>2031</v>
      </c>
      <c r="J297" s="830">
        <v>60</v>
      </c>
      <c r="K297" s="843">
        <v>6358.9735777541819</v>
      </c>
      <c r="L297" s="843">
        <v>0.7</v>
      </c>
      <c r="M297" s="844">
        <v>0</v>
      </c>
      <c r="N297" s="844">
        <v>0</v>
      </c>
      <c r="O297" s="845">
        <v>2</v>
      </c>
      <c r="P297" s="844">
        <v>0</v>
      </c>
      <c r="Q297" s="845">
        <v>60</v>
      </c>
      <c r="R297" s="829" t="s">
        <v>23</v>
      </c>
      <c r="S297" s="836">
        <v>0.55000000000000004</v>
      </c>
      <c r="T297" s="836">
        <v>0.02</v>
      </c>
      <c r="U297" s="846">
        <v>0.03</v>
      </c>
      <c r="V297" s="847" t="s">
        <v>23</v>
      </c>
      <c r="W297" s="848">
        <v>0</v>
      </c>
      <c r="X297" s="848">
        <v>0</v>
      </c>
      <c r="Y297" s="849">
        <v>0</v>
      </c>
      <c r="Z297" s="850">
        <v>0</v>
      </c>
      <c r="AD297" s="952" t="s">
        <v>67</v>
      </c>
      <c r="AE297" s="947">
        <v>4225</v>
      </c>
      <c r="AF297" s="923">
        <v>6358.9735777541819</v>
      </c>
      <c r="AG297" s="923">
        <v>60</v>
      </c>
      <c r="AH297" s="948">
        <v>2.2159999999999999E-2</v>
      </c>
      <c r="AI297" s="937">
        <v>142.24445448303265</v>
      </c>
      <c r="AJ297" s="937">
        <v>2</v>
      </c>
      <c r="AK297" s="792">
        <v>2.617264731564849E-2</v>
      </c>
      <c r="AL297" s="923">
        <v>5.2345294631296981E-2</v>
      </c>
      <c r="AM297" s="923">
        <v>0</v>
      </c>
      <c r="AN297" s="937">
        <v>2.052345294631297</v>
      </c>
      <c r="AO297" s="937">
        <v>144.29679977766395</v>
      </c>
      <c r="AP297" s="792">
        <v>0.35483870967741932</v>
      </c>
      <c r="AQ297" s="937">
        <v>46.421759994889818</v>
      </c>
      <c r="AR297" s="886">
        <v>0.55000000000000004</v>
      </c>
      <c r="AS297" s="923">
        <v>0</v>
      </c>
      <c r="AT297" s="923">
        <v>0</v>
      </c>
      <c r="AU297" s="949">
        <v>0.7</v>
      </c>
      <c r="AV297" s="944">
        <v>0</v>
      </c>
      <c r="AW297" s="923">
        <v>0</v>
      </c>
      <c r="AX297" s="23">
        <v>0</v>
      </c>
      <c r="AY297" s="937">
        <v>47.121759994889821</v>
      </c>
      <c r="AZ297" s="986">
        <v>-58.569736607141664</v>
      </c>
      <c r="BA297" s="950">
        <v>47.121759994889821</v>
      </c>
      <c r="BB297" s="951">
        <v>144.29679977766395</v>
      </c>
      <c r="BL297" s="887"/>
      <c r="BN297" s="945"/>
    </row>
    <row r="298" spans="3:66">
      <c r="C298" s="841" t="s">
        <v>238</v>
      </c>
      <c r="D298" s="842" t="s">
        <v>68</v>
      </c>
      <c r="E298" s="842">
        <v>6130</v>
      </c>
      <c r="F298" s="829">
        <v>100</v>
      </c>
      <c r="G298" s="830">
        <v>2026</v>
      </c>
      <c r="H298" s="830">
        <v>5</v>
      </c>
      <c r="I298" s="830">
        <v>2031</v>
      </c>
      <c r="J298" s="830">
        <v>60</v>
      </c>
      <c r="K298" s="843">
        <v>6112.023147550135</v>
      </c>
      <c r="L298" s="843">
        <v>0.7</v>
      </c>
      <c r="M298" s="844">
        <v>0</v>
      </c>
      <c r="N298" s="844">
        <v>0</v>
      </c>
      <c r="O298" s="845">
        <v>2</v>
      </c>
      <c r="P298" s="844">
        <v>0</v>
      </c>
      <c r="Q298" s="845">
        <v>60</v>
      </c>
      <c r="R298" s="829" t="s">
        <v>23</v>
      </c>
      <c r="S298" s="836">
        <v>0.55000000000000004</v>
      </c>
      <c r="T298" s="836">
        <v>0.02</v>
      </c>
      <c r="U298" s="846">
        <v>0.03</v>
      </c>
      <c r="V298" s="847" t="s">
        <v>23</v>
      </c>
      <c r="W298" s="848">
        <v>0</v>
      </c>
      <c r="X298" s="848">
        <v>0</v>
      </c>
      <c r="Y298" s="849">
        <v>0</v>
      </c>
      <c r="Z298" s="850">
        <v>0</v>
      </c>
      <c r="AD298" s="952" t="s">
        <v>68</v>
      </c>
      <c r="AE298" s="947">
        <v>6130</v>
      </c>
      <c r="AF298" s="923">
        <v>6112.023147550135</v>
      </c>
      <c r="AG298" s="923">
        <v>60</v>
      </c>
      <c r="AH298" s="948">
        <v>2.2159999999999999E-2</v>
      </c>
      <c r="AI298" s="937">
        <v>136.77203294971099</v>
      </c>
      <c r="AJ298" s="937">
        <v>2</v>
      </c>
      <c r="AK298" s="792">
        <v>2.617264731564849E-2</v>
      </c>
      <c r="AL298" s="923">
        <v>5.2345294631296981E-2</v>
      </c>
      <c r="AM298" s="923">
        <v>0</v>
      </c>
      <c r="AN298" s="937">
        <v>2.052345294631297</v>
      </c>
      <c r="AO298" s="937">
        <v>138.82437824434228</v>
      </c>
      <c r="AP298" s="792">
        <v>0.35483870967741932</v>
      </c>
      <c r="AQ298" s="937">
        <v>44.661225877694179</v>
      </c>
      <c r="AR298" s="886">
        <v>0.55000000000000004</v>
      </c>
      <c r="AS298" s="923">
        <v>0</v>
      </c>
      <c r="AT298" s="923">
        <v>0</v>
      </c>
      <c r="AU298" s="949">
        <v>0.7</v>
      </c>
      <c r="AV298" s="944">
        <v>0</v>
      </c>
      <c r="AW298" s="923">
        <v>0</v>
      </c>
      <c r="AX298" s="23">
        <v>0</v>
      </c>
      <c r="AY298" s="937">
        <v>45.361225877694181</v>
      </c>
      <c r="AZ298" s="986">
        <v>-56.295183729194392</v>
      </c>
      <c r="BA298" s="950">
        <v>45.361225877694181</v>
      </c>
      <c r="BB298" s="951">
        <v>138.82437824434228</v>
      </c>
      <c r="BL298" s="887"/>
      <c r="BN298" s="945"/>
    </row>
    <row r="299" spans="3:66">
      <c r="C299" s="826" t="s">
        <v>22</v>
      </c>
      <c r="D299" s="827" t="s">
        <v>126</v>
      </c>
      <c r="E299" s="827" t="s">
        <v>19</v>
      </c>
      <c r="F299" s="852">
        <v>50</v>
      </c>
      <c r="G299" s="853">
        <v>2026</v>
      </c>
      <c r="H299" s="854">
        <v>5</v>
      </c>
      <c r="I299" s="855">
        <v>2031</v>
      </c>
      <c r="J299" s="853">
        <v>60</v>
      </c>
      <c r="K299" s="856">
        <v>11525.173861669819</v>
      </c>
      <c r="L299" s="856">
        <v>0.7</v>
      </c>
      <c r="M299" s="857">
        <v>0</v>
      </c>
      <c r="N299" s="857">
        <v>0</v>
      </c>
      <c r="O299" s="858">
        <v>1</v>
      </c>
      <c r="P299" s="857">
        <v>0</v>
      </c>
      <c r="Q299" s="858">
        <v>60</v>
      </c>
      <c r="R299" s="852" t="s">
        <v>23</v>
      </c>
      <c r="S299" s="859">
        <v>0.55000000000000004</v>
      </c>
      <c r="T299" s="859">
        <v>0.02</v>
      </c>
      <c r="U299" s="860">
        <v>0.03</v>
      </c>
      <c r="V299" s="861" t="s">
        <v>23</v>
      </c>
      <c r="W299" s="862">
        <v>0</v>
      </c>
      <c r="X299" s="862">
        <v>0</v>
      </c>
      <c r="Y299" s="863">
        <v>0</v>
      </c>
      <c r="Z299" s="696">
        <v>0</v>
      </c>
      <c r="AD299" s="946" t="s">
        <v>126</v>
      </c>
      <c r="AE299" s="947" t="s">
        <v>19</v>
      </c>
      <c r="AF299" s="923">
        <v>11525.173861669819</v>
      </c>
      <c r="AG299" s="923">
        <v>60</v>
      </c>
      <c r="AH299" s="948">
        <v>2.2169999999999999E-2</v>
      </c>
      <c r="AI299" s="937">
        <v>256.84330451321983</v>
      </c>
      <c r="AJ299" s="937">
        <v>1</v>
      </c>
      <c r="AK299" s="792">
        <v>2.617264731564849E-2</v>
      </c>
      <c r="AL299" s="923">
        <v>2.617264731564849E-2</v>
      </c>
      <c r="AM299" s="923">
        <v>0</v>
      </c>
      <c r="AN299" s="937">
        <v>1.0261726473156485</v>
      </c>
      <c r="AO299" s="937">
        <v>257.8694771605355</v>
      </c>
      <c r="AP299" s="792">
        <v>0.35483870967741932</v>
      </c>
      <c r="AQ299" s="937">
        <v>82.959254794277726</v>
      </c>
      <c r="AR299" s="886">
        <v>0.55000000000000004</v>
      </c>
      <c r="AS299" s="923">
        <v>0</v>
      </c>
      <c r="AT299" s="923">
        <v>0</v>
      </c>
      <c r="AU299" s="949">
        <v>0.7</v>
      </c>
      <c r="AV299" s="944">
        <v>0</v>
      </c>
      <c r="AW299" s="923">
        <v>0</v>
      </c>
      <c r="AX299" s="23">
        <v>0</v>
      </c>
      <c r="AY299" s="937">
        <v>83.659254794277729</v>
      </c>
      <c r="AZ299" s="986">
        <v>-106.15335779833765</v>
      </c>
      <c r="BA299" s="950">
        <v>83.659254794277729</v>
      </c>
      <c r="BB299" s="951">
        <v>257.8694771605355</v>
      </c>
      <c r="BL299" s="887"/>
      <c r="BN299" s="945"/>
    </row>
    <row r="300" spans="3:66">
      <c r="C300" s="841" t="s">
        <v>234</v>
      </c>
      <c r="D300" s="842" t="s">
        <v>64</v>
      </c>
      <c r="E300" s="842">
        <v>19</v>
      </c>
      <c r="F300" s="829">
        <v>50</v>
      </c>
      <c r="G300" s="830">
        <v>2026</v>
      </c>
      <c r="H300" s="830">
        <v>5</v>
      </c>
      <c r="I300" s="830">
        <v>2031</v>
      </c>
      <c r="J300" s="830">
        <v>60</v>
      </c>
      <c r="K300" s="843">
        <v>12216.684293370008</v>
      </c>
      <c r="L300" s="843">
        <v>0.7</v>
      </c>
      <c r="M300" s="844">
        <v>0</v>
      </c>
      <c r="N300" s="844">
        <v>0</v>
      </c>
      <c r="O300" s="845">
        <v>1</v>
      </c>
      <c r="P300" s="844">
        <v>0</v>
      </c>
      <c r="Q300" s="845">
        <v>60</v>
      </c>
      <c r="R300" s="829" t="s">
        <v>23</v>
      </c>
      <c r="S300" s="836">
        <v>0.55000000000000004</v>
      </c>
      <c r="T300" s="836">
        <v>0.02</v>
      </c>
      <c r="U300" s="846">
        <v>0.03</v>
      </c>
      <c r="V300" s="847" t="s">
        <v>23</v>
      </c>
      <c r="W300" s="848">
        <v>0</v>
      </c>
      <c r="X300" s="848">
        <v>0</v>
      </c>
      <c r="Y300" s="849">
        <v>0</v>
      </c>
      <c r="Z300" s="850">
        <v>0</v>
      </c>
      <c r="AD300" s="952" t="s">
        <v>64</v>
      </c>
      <c r="AE300" s="947">
        <v>19</v>
      </c>
      <c r="AF300" s="923">
        <v>12216.684293370008</v>
      </c>
      <c r="AG300" s="923">
        <v>60</v>
      </c>
      <c r="AH300" s="948">
        <v>2.2169999999999999E-2</v>
      </c>
      <c r="AI300" s="937">
        <v>272.17409078401306</v>
      </c>
      <c r="AJ300" s="937">
        <v>1</v>
      </c>
      <c r="AK300" s="792">
        <v>2.617264731564849E-2</v>
      </c>
      <c r="AL300" s="923">
        <v>2.617264731564849E-2</v>
      </c>
      <c r="AM300" s="923">
        <v>0</v>
      </c>
      <c r="AN300" s="937">
        <v>1.0261726473156485</v>
      </c>
      <c r="AO300" s="937">
        <v>273.20026343132872</v>
      </c>
      <c r="AP300" s="792">
        <v>0.35483870967741932</v>
      </c>
      <c r="AQ300" s="937">
        <v>87.891325927471897</v>
      </c>
      <c r="AR300" s="886">
        <v>0.55000000000000004</v>
      </c>
      <c r="AS300" s="923">
        <v>0</v>
      </c>
      <c r="AT300" s="923">
        <v>0</v>
      </c>
      <c r="AU300" s="949">
        <v>0.7</v>
      </c>
      <c r="AV300" s="944">
        <v>0</v>
      </c>
      <c r="AW300" s="923">
        <v>0</v>
      </c>
      <c r="AX300" s="23">
        <v>0</v>
      </c>
      <c r="AY300" s="937">
        <v>88.5913259274719</v>
      </c>
      <c r="AZ300" s="986">
        <v>-112.52255926623792</v>
      </c>
      <c r="BA300" s="950">
        <v>88.5913259274719</v>
      </c>
      <c r="BB300" s="951">
        <v>273.20026343132872</v>
      </c>
      <c r="BL300" s="887"/>
      <c r="BN300" s="945"/>
    </row>
    <row r="301" spans="3:66">
      <c r="C301" s="841" t="s">
        <v>235</v>
      </c>
      <c r="D301" s="842" t="s">
        <v>65</v>
      </c>
      <c r="E301" s="842">
        <v>497</v>
      </c>
      <c r="F301" s="829">
        <v>50</v>
      </c>
      <c r="G301" s="830">
        <v>2026</v>
      </c>
      <c r="H301" s="830">
        <v>5</v>
      </c>
      <c r="I301" s="830">
        <v>2031</v>
      </c>
      <c r="J301" s="830">
        <v>60</v>
      </c>
      <c r="K301" s="843">
        <v>12447.187770603405</v>
      </c>
      <c r="L301" s="843">
        <v>0.7</v>
      </c>
      <c r="M301" s="844">
        <v>0</v>
      </c>
      <c r="N301" s="844">
        <v>0</v>
      </c>
      <c r="O301" s="845">
        <v>1</v>
      </c>
      <c r="P301" s="844">
        <v>0</v>
      </c>
      <c r="Q301" s="845">
        <v>60</v>
      </c>
      <c r="R301" s="829" t="s">
        <v>23</v>
      </c>
      <c r="S301" s="836">
        <v>0.55000000000000004</v>
      </c>
      <c r="T301" s="836">
        <v>0.02</v>
      </c>
      <c r="U301" s="846">
        <v>0.03</v>
      </c>
      <c r="V301" s="847" t="s">
        <v>23</v>
      </c>
      <c r="W301" s="848">
        <v>0</v>
      </c>
      <c r="X301" s="848">
        <v>0</v>
      </c>
      <c r="Y301" s="849">
        <v>0</v>
      </c>
      <c r="Z301" s="850">
        <v>0</v>
      </c>
      <c r="AD301" s="952" t="s">
        <v>65</v>
      </c>
      <c r="AE301" s="947">
        <v>497</v>
      </c>
      <c r="AF301" s="923">
        <v>12447.187770603405</v>
      </c>
      <c r="AG301" s="923">
        <v>60</v>
      </c>
      <c r="AH301" s="948">
        <v>2.2169999999999999E-2</v>
      </c>
      <c r="AI301" s="937">
        <v>277.28435287427749</v>
      </c>
      <c r="AJ301" s="937">
        <v>1</v>
      </c>
      <c r="AK301" s="792">
        <v>2.617264731564849E-2</v>
      </c>
      <c r="AL301" s="923">
        <v>2.617264731564849E-2</v>
      </c>
      <c r="AM301" s="923">
        <v>0</v>
      </c>
      <c r="AN301" s="937">
        <v>1.0261726473156485</v>
      </c>
      <c r="AO301" s="937">
        <v>278.31052552159315</v>
      </c>
      <c r="AP301" s="792">
        <v>0.35483870967741932</v>
      </c>
      <c r="AQ301" s="937">
        <v>89.53534963853663</v>
      </c>
      <c r="AR301" s="886">
        <v>0.55000000000000004</v>
      </c>
      <c r="AS301" s="923">
        <v>0</v>
      </c>
      <c r="AT301" s="923">
        <v>0</v>
      </c>
      <c r="AU301" s="949">
        <v>0.7</v>
      </c>
      <c r="AV301" s="944">
        <v>0</v>
      </c>
      <c r="AW301" s="923">
        <v>0</v>
      </c>
      <c r="AX301" s="23">
        <v>0</v>
      </c>
      <c r="AY301" s="937">
        <v>90.235349638536633</v>
      </c>
      <c r="AZ301" s="986">
        <v>-114.64562642220466</v>
      </c>
      <c r="BA301" s="950">
        <v>90.235349638536633</v>
      </c>
      <c r="BB301" s="951">
        <v>278.31052552159315</v>
      </c>
      <c r="BL301" s="887"/>
      <c r="BN301" s="945"/>
    </row>
    <row r="302" spans="3:66">
      <c r="C302" s="841" t="s">
        <v>236</v>
      </c>
      <c r="D302" s="842" t="s">
        <v>56</v>
      </c>
      <c r="E302" s="842">
        <v>2353</v>
      </c>
      <c r="F302" s="829">
        <v>50</v>
      </c>
      <c r="G302" s="830">
        <v>2026</v>
      </c>
      <c r="H302" s="830">
        <v>5</v>
      </c>
      <c r="I302" s="830">
        <v>2031</v>
      </c>
      <c r="J302" s="830">
        <v>60</v>
      </c>
      <c r="K302" s="843">
        <v>11870.929077519913</v>
      </c>
      <c r="L302" s="843">
        <v>0.7</v>
      </c>
      <c r="M302" s="844">
        <v>0</v>
      </c>
      <c r="N302" s="844">
        <v>0</v>
      </c>
      <c r="O302" s="845">
        <v>1</v>
      </c>
      <c r="P302" s="844">
        <v>0</v>
      </c>
      <c r="Q302" s="845">
        <v>60</v>
      </c>
      <c r="R302" s="829" t="s">
        <v>23</v>
      </c>
      <c r="S302" s="836">
        <v>0.55000000000000004</v>
      </c>
      <c r="T302" s="836">
        <v>0.02</v>
      </c>
      <c r="U302" s="846">
        <v>0.03</v>
      </c>
      <c r="V302" s="847" t="s">
        <v>23</v>
      </c>
      <c r="W302" s="848">
        <v>0</v>
      </c>
      <c r="X302" s="848">
        <v>0</v>
      </c>
      <c r="Y302" s="849">
        <v>0</v>
      </c>
      <c r="Z302" s="850">
        <v>0</v>
      </c>
      <c r="AD302" s="952" t="s">
        <v>56</v>
      </c>
      <c r="AE302" s="947">
        <v>2353</v>
      </c>
      <c r="AF302" s="923">
        <v>11870.929077519913</v>
      </c>
      <c r="AG302" s="923">
        <v>60</v>
      </c>
      <c r="AH302" s="948">
        <v>2.2169999999999999E-2</v>
      </c>
      <c r="AI302" s="937">
        <v>264.50869764861648</v>
      </c>
      <c r="AJ302" s="937">
        <v>1</v>
      </c>
      <c r="AK302" s="792">
        <v>2.617264731564849E-2</v>
      </c>
      <c r="AL302" s="923">
        <v>2.617264731564849E-2</v>
      </c>
      <c r="AM302" s="923">
        <v>0</v>
      </c>
      <c r="AN302" s="937">
        <v>1.0261726473156485</v>
      </c>
      <c r="AO302" s="937">
        <v>265.53487029593214</v>
      </c>
      <c r="AP302" s="792">
        <v>0.35483870967741932</v>
      </c>
      <c r="AQ302" s="937">
        <v>85.425290360874811</v>
      </c>
      <c r="AR302" s="886">
        <v>0.55000000000000004</v>
      </c>
      <c r="AS302" s="923">
        <v>0</v>
      </c>
      <c r="AT302" s="923">
        <v>0</v>
      </c>
      <c r="AU302" s="949">
        <v>0.7</v>
      </c>
      <c r="AV302" s="944">
        <v>0</v>
      </c>
      <c r="AW302" s="923">
        <v>0</v>
      </c>
      <c r="AX302" s="23">
        <v>0</v>
      </c>
      <c r="AY302" s="937">
        <v>86.125290360874814</v>
      </c>
      <c r="AZ302" s="986">
        <v>-109.33795853228776</v>
      </c>
      <c r="BA302" s="950">
        <v>86.125290360874814</v>
      </c>
      <c r="BB302" s="951">
        <v>265.53487029593214</v>
      </c>
      <c r="BL302" s="887"/>
      <c r="BN302" s="945"/>
    </row>
    <row r="303" spans="3:66">
      <c r="C303" s="841" t="s">
        <v>237</v>
      </c>
      <c r="D303" s="842" t="s">
        <v>66</v>
      </c>
      <c r="E303" s="842">
        <v>2814</v>
      </c>
      <c r="F303" s="829">
        <v>50</v>
      </c>
      <c r="G303" s="830">
        <v>2026</v>
      </c>
      <c r="H303" s="830">
        <v>5</v>
      </c>
      <c r="I303" s="830">
        <v>2031</v>
      </c>
      <c r="J303" s="830">
        <v>60</v>
      </c>
      <c r="K303" s="843">
        <v>11755.677338903215</v>
      </c>
      <c r="L303" s="843">
        <v>0.7</v>
      </c>
      <c r="M303" s="844">
        <v>0</v>
      </c>
      <c r="N303" s="844">
        <v>0</v>
      </c>
      <c r="O303" s="845">
        <v>1</v>
      </c>
      <c r="P303" s="844">
        <v>0</v>
      </c>
      <c r="Q303" s="845">
        <v>60</v>
      </c>
      <c r="R303" s="829" t="s">
        <v>23</v>
      </c>
      <c r="S303" s="836">
        <v>0.55000000000000004</v>
      </c>
      <c r="T303" s="836">
        <v>0.02</v>
      </c>
      <c r="U303" s="846">
        <v>0.03</v>
      </c>
      <c r="V303" s="847" t="s">
        <v>23</v>
      </c>
      <c r="W303" s="848">
        <v>0</v>
      </c>
      <c r="X303" s="848">
        <v>0</v>
      </c>
      <c r="Y303" s="849">
        <v>0</v>
      </c>
      <c r="Z303" s="850">
        <v>0</v>
      </c>
      <c r="AD303" s="952" t="s">
        <v>66</v>
      </c>
      <c r="AE303" s="947">
        <v>2814</v>
      </c>
      <c r="AF303" s="923">
        <v>11755.677338903215</v>
      </c>
      <c r="AG303" s="923">
        <v>60</v>
      </c>
      <c r="AH303" s="948">
        <v>2.2169999999999999E-2</v>
      </c>
      <c r="AI303" s="937">
        <v>261.95356660348426</v>
      </c>
      <c r="AJ303" s="937">
        <v>1</v>
      </c>
      <c r="AK303" s="792">
        <v>2.617264731564849E-2</v>
      </c>
      <c r="AL303" s="923">
        <v>2.617264731564849E-2</v>
      </c>
      <c r="AM303" s="923">
        <v>0</v>
      </c>
      <c r="AN303" s="937">
        <v>1.0261726473156485</v>
      </c>
      <c r="AO303" s="937">
        <v>262.97973925079992</v>
      </c>
      <c r="AP303" s="792">
        <v>0.35483870967741932</v>
      </c>
      <c r="AQ303" s="937">
        <v>84.603278505342459</v>
      </c>
      <c r="AR303" s="886">
        <v>0.55000000000000004</v>
      </c>
      <c r="AS303" s="923">
        <v>0</v>
      </c>
      <c r="AT303" s="923">
        <v>0</v>
      </c>
      <c r="AU303" s="949">
        <v>0.7</v>
      </c>
      <c r="AV303" s="944">
        <v>0</v>
      </c>
      <c r="AW303" s="923">
        <v>0</v>
      </c>
      <c r="AX303" s="23">
        <v>0</v>
      </c>
      <c r="AY303" s="937">
        <v>85.303278505342462</v>
      </c>
      <c r="AZ303" s="986">
        <v>-108.27642495430439</v>
      </c>
      <c r="BA303" s="950">
        <v>85.303278505342462</v>
      </c>
      <c r="BB303" s="951">
        <v>262.97973925079992</v>
      </c>
      <c r="BL303" s="887"/>
      <c r="BN303" s="945"/>
    </row>
    <row r="304" spans="3:66">
      <c r="C304" s="841" t="s">
        <v>61</v>
      </c>
      <c r="D304" s="842" t="s">
        <v>67</v>
      </c>
      <c r="E304" s="842">
        <v>4225</v>
      </c>
      <c r="F304" s="829">
        <v>50</v>
      </c>
      <c r="G304" s="830">
        <v>2026</v>
      </c>
      <c r="H304" s="830">
        <v>5</v>
      </c>
      <c r="I304" s="830">
        <v>2031</v>
      </c>
      <c r="J304" s="830">
        <v>60</v>
      </c>
      <c r="K304" s="843">
        <v>11870.929077519913</v>
      </c>
      <c r="L304" s="843">
        <v>0.7</v>
      </c>
      <c r="M304" s="844">
        <v>0</v>
      </c>
      <c r="N304" s="844">
        <v>0</v>
      </c>
      <c r="O304" s="845">
        <v>1</v>
      </c>
      <c r="P304" s="844">
        <v>0</v>
      </c>
      <c r="Q304" s="845">
        <v>60</v>
      </c>
      <c r="R304" s="829" t="s">
        <v>23</v>
      </c>
      <c r="S304" s="836">
        <v>0.55000000000000004</v>
      </c>
      <c r="T304" s="836">
        <v>0.02</v>
      </c>
      <c r="U304" s="846">
        <v>0.03</v>
      </c>
      <c r="V304" s="847" t="s">
        <v>23</v>
      </c>
      <c r="W304" s="848">
        <v>0</v>
      </c>
      <c r="X304" s="848">
        <v>0</v>
      </c>
      <c r="Y304" s="849">
        <v>0</v>
      </c>
      <c r="Z304" s="850">
        <v>0</v>
      </c>
      <c r="AD304" s="952" t="s">
        <v>67</v>
      </c>
      <c r="AE304" s="947">
        <v>4225</v>
      </c>
      <c r="AF304" s="923">
        <v>11870.929077519913</v>
      </c>
      <c r="AG304" s="923">
        <v>60</v>
      </c>
      <c r="AH304" s="948">
        <v>2.2169999999999999E-2</v>
      </c>
      <c r="AI304" s="937">
        <v>264.50869764861648</v>
      </c>
      <c r="AJ304" s="937">
        <v>1</v>
      </c>
      <c r="AK304" s="792">
        <v>2.617264731564849E-2</v>
      </c>
      <c r="AL304" s="923">
        <v>2.617264731564849E-2</v>
      </c>
      <c r="AM304" s="923">
        <v>0</v>
      </c>
      <c r="AN304" s="937">
        <v>1.0261726473156485</v>
      </c>
      <c r="AO304" s="937">
        <v>265.53487029593214</v>
      </c>
      <c r="AP304" s="792">
        <v>0.35483870967741932</v>
      </c>
      <c r="AQ304" s="937">
        <v>85.425290360874811</v>
      </c>
      <c r="AR304" s="886">
        <v>0.55000000000000004</v>
      </c>
      <c r="AS304" s="923">
        <v>0</v>
      </c>
      <c r="AT304" s="923">
        <v>0</v>
      </c>
      <c r="AU304" s="949">
        <v>0.7</v>
      </c>
      <c r="AV304" s="944">
        <v>0</v>
      </c>
      <c r="AW304" s="923">
        <v>0</v>
      </c>
      <c r="AX304" s="23">
        <v>0</v>
      </c>
      <c r="AY304" s="937">
        <v>86.125290360874814</v>
      </c>
      <c r="AZ304" s="986">
        <v>-109.33795853228776</v>
      </c>
      <c r="BA304" s="950">
        <v>86.125290360874814</v>
      </c>
      <c r="BB304" s="951">
        <v>265.53487029593214</v>
      </c>
      <c r="BL304" s="887"/>
      <c r="BN304" s="945"/>
    </row>
    <row r="305" spans="3:66">
      <c r="C305" s="841" t="s">
        <v>238</v>
      </c>
      <c r="D305" s="842" t="s">
        <v>68</v>
      </c>
      <c r="E305" s="842">
        <v>6130</v>
      </c>
      <c r="F305" s="829">
        <v>50</v>
      </c>
      <c r="G305" s="830">
        <v>2026</v>
      </c>
      <c r="H305" s="830">
        <v>5</v>
      </c>
      <c r="I305" s="830">
        <v>2031</v>
      </c>
      <c r="J305" s="830">
        <v>60</v>
      </c>
      <c r="K305" s="843">
        <v>11409.92212305312</v>
      </c>
      <c r="L305" s="843">
        <v>0.7</v>
      </c>
      <c r="M305" s="844">
        <v>0</v>
      </c>
      <c r="N305" s="844">
        <v>0</v>
      </c>
      <c r="O305" s="845">
        <v>1</v>
      </c>
      <c r="P305" s="844">
        <v>0</v>
      </c>
      <c r="Q305" s="845">
        <v>60</v>
      </c>
      <c r="R305" s="829" t="s">
        <v>23</v>
      </c>
      <c r="S305" s="836">
        <v>0.55000000000000004</v>
      </c>
      <c r="T305" s="836">
        <v>0.02</v>
      </c>
      <c r="U305" s="846">
        <v>0.03</v>
      </c>
      <c r="V305" s="847" t="s">
        <v>23</v>
      </c>
      <c r="W305" s="848">
        <v>0</v>
      </c>
      <c r="X305" s="848">
        <v>0</v>
      </c>
      <c r="Y305" s="849">
        <v>0</v>
      </c>
      <c r="Z305" s="850">
        <v>0</v>
      </c>
      <c r="AD305" s="952" t="s">
        <v>68</v>
      </c>
      <c r="AE305" s="947">
        <v>6130</v>
      </c>
      <c r="AF305" s="923">
        <v>11409.92212305312</v>
      </c>
      <c r="AG305" s="923">
        <v>60</v>
      </c>
      <c r="AH305" s="948">
        <v>2.2169999999999999E-2</v>
      </c>
      <c r="AI305" s="937">
        <v>254.28817346808765</v>
      </c>
      <c r="AJ305" s="937">
        <v>1</v>
      </c>
      <c r="AK305" s="792">
        <v>2.617264731564849E-2</v>
      </c>
      <c r="AL305" s="923">
        <v>2.617264731564849E-2</v>
      </c>
      <c r="AM305" s="923">
        <v>0</v>
      </c>
      <c r="AN305" s="937">
        <v>1.0261726473156485</v>
      </c>
      <c r="AO305" s="937">
        <v>255.31434611540331</v>
      </c>
      <c r="AP305" s="792">
        <v>0.35483870967741932</v>
      </c>
      <c r="AQ305" s="937">
        <v>82.137242938745374</v>
      </c>
      <c r="AR305" s="886">
        <v>0.55000000000000004</v>
      </c>
      <c r="AS305" s="923">
        <v>0</v>
      </c>
      <c r="AT305" s="923">
        <v>0</v>
      </c>
      <c r="AU305" s="949">
        <v>0.7</v>
      </c>
      <c r="AV305" s="944">
        <v>0</v>
      </c>
      <c r="AW305" s="923">
        <v>0</v>
      </c>
      <c r="AX305" s="23">
        <v>0</v>
      </c>
      <c r="AY305" s="937">
        <v>82.837242938745376</v>
      </c>
      <c r="AZ305" s="986">
        <v>-105.09182422035427</v>
      </c>
      <c r="BA305" s="950">
        <v>82.837242938745376</v>
      </c>
      <c r="BB305" s="951">
        <v>255.31434611540331</v>
      </c>
      <c r="BL305" s="887"/>
      <c r="BN305" s="945"/>
    </row>
    <row r="306" spans="3:66">
      <c r="C306" s="826" t="s">
        <v>26</v>
      </c>
      <c r="D306" s="827" t="s">
        <v>127</v>
      </c>
      <c r="E306" s="827" t="s">
        <v>223</v>
      </c>
      <c r="F306" s="852">
        <v>20</v>
      </c>
      <c r="G306" s="853">
        <v>2025</v>
      </c>
      <c r="H306" s="854">
        <v>3</v>
      </c>
      <c r="I306" s="855">
        <v>2028</v>
      </c>
      <c r="J306" s="853">
        <v>25</v>
      </c>
      <c r="K306" s="856">
        <v>1964.6360765172662</v>
      </c>
      <c r="L306" s="856" t="s">
        <v>224</v>
      </c>
      <c r="M306" s="857">
        <v>0</v>
      </c>
      <c r="N306" s="857">
        <v>0</v>
      </c>
      <c r="O306" s="858">
        <v>18.164535689999994</v>
      </c>
      <c r="P306" s="857">
        <v>0.12</v>
      </c>
      <c r="Q306" s="858">
        <v>39.292721530345325</v>
      </c>
      <c r="R306" s="852" t="s">
        <v>19</v>
      </c>
      <c r="S306" s="859" t="s">
        <v>223</v>
      </c>
      <c r="T306" s="859" t="s">
        <v>27</v>
      </c>
      <c r="U306" s="860" t="s">
        <v>27</v>
      </c>
      <c r="V306" s="861" t="s">
        <v>23</v>
      </c>
      <c r="W306" s="862" t="s">
        <v>23</v>
      </c>
      <c r="X306" s="862" t="s">
        <v>23</v>
      </c>
      <c r="Y306" s="863" t="s">
        <v>23</v>
      </c>
      <c r="Z306" s="696" t="s">
        <v>23</v>
      </c>
      <c r="AD306" s="946" t="s">
        <v>127</v>
      </c>
      <c r="AE306" s="947" t="s">
        <v>223</v>
      </c>
      <c r="AF306" s="923">
        <v>1964.6360765172662</v>
      </c>
      <c r="AG306" s="923">
        <v>39.292721530345325</v>
      </c>
      <c r="AH306" s="948">
        <v>5.0610000000000002E-2</v>
      </c>
      <c r="AI306" s="937">
        <v>101.41883646918963</v>
      </c>
      <c r="AJ306" s="937">
        <v>18.164535689999994</v>
      </c>
      <c r="AK306" s="792">
        <v>1.3698905603508081E-2</v>
      </c>
      <c r="AL306" s="923">
        <v>0.24883425974886345</v>
      </c>
      <c r="AM306" s="923">
        <v>0</v>
      </c>
      <c r="AN306" s="937">
        <v>18.413369949748859</v>
      </c>
      <c r="AO306" s="937">
        <v>119.83220641893848</v>
      </c>
      <c r="AP306" s="792">
        <v>0.27332353276891491</v>
      </c>
      <c r="AQ306" s="937">
        <v>50.048656550059235</v>
      </c>
      <c r="AR306" s="886">
        <v>0</v>
      </c>
      <c r="AS306" s="923">
        <v>0</v>
      </c>
      <c r="AT306" s="923">
        <v>0</v>
      </c>
      <c r="AU306" s="949">
        <v>0</v>
      </c>
      <c r="AV306" s="944">
        <v>0</v>
      </c>
      <c r="AW306" s="923">
        <v>0</v>
      </c>
      <c r="AX306" s="23">
        <v>0</v>
      </c>
      <c r="AY306" s="937">
        <v>50.048656550059235</v>
      </c>
      <c r="AZ306" s="923">
        <v>-25.614278198727195</v>
      </c>
      <c r="BA306" s="950">
        <v>24.43437835133204</v>
      </c>
      <c r="BB306" s="951">
        <v>58.503577761105703</v>
      </c>
      <c r="BL306" s="887"/>
      <c r="BN306" s="945"/>
    </row>
    <row r="307" spans="3:66">
      <c r="C307" s="841" t="s">
        <v>234</v>
      </c>
      <c r="D307" s="842" t="s">
        <v>64</v>
      </c>
      <c r="E307" s="842">
        <v>19</v>
      </c>
      <c r="F307" s="829">
        <v>20</v>
      </c>
      <c r="G307" s="830">
        <v>2025</v>
      </c>
      <c r="H307" s="830">
        <v>3</v>
      </c>
      <c r="I307" s="830">
        <v>2028</v>
      </c>
      <c r="J307" s="830">
        <v>25</v>
      </c>
      <c r="K307" s="843">
        <v>2082.5142411083025</v>
      </c>
      <c r="L307" s="843" t="s">
        <v>224</v>
      </c>
      <c r="M307" s="844">
        <v>0</v>
      </c>
      <c r="N307" s="844">
        <v>0</v>
      </c>
      <c r="O307" s="845">
        <v>18.164535689999994</v>
      </c>
      <c r="P307" s="844">
        <v>0.12</v>
      </c>
      <c r="Q307" s="845">
        <v>39.292721530345325</v>
      </c>
      <c r="R307" s="829" t="s">
        <v>19</v>
      </c>
      <c r="S307" s="836" t="s">
        <v>223</v>
      </c>
      <c r="T307" s="836" t="s">
        <v>27</v>
      </c>
      <c r="U307" s="846" t="s">
        <v>27</v>
      </c>
      <c r="V307" s="847" t="s">
        <v>23</v>
      </c>
      <c r="W307" s="848" t="s">
        <v>23</v>
      </c>
      <c r="X307" s="848" t="s">
        <v>23</v>
      </c>
      <c r="Y307" s="849" t="s">
        <v>23</v>
      </c>
      <c r="Z307" s="850" t="s">
        <v>23</v>
      </c>
      <c r="AD307" s="952" t="s">
        <v>64</v>
      </c>
      <c r="AE307" s="947">
        <v>19</v>
      </c>
      <c r="AF307" s="923">
        <v>2082.5142411083025</v>
      </c>
      <c r="AG307" s="923">
        <v>39.292721530345325</v>
      </c>
      <c r="AH307" s="948">
        <v>5.0610000000000002E-2</v>
      </c>
      <c r="AI307" s="937">
        <v>107.38465037914197</v>
      </c>
      <c r="AJ307" s="937">
        <v>18.164535689999994</v>
      </c>
      <c r="AK307" s="792">
        <v>1.3698905603508081E-2</v>
      </c>
      <c r="AL307" s="923">
        <v>0.24883425974886345</v>
      </c>
      <c r="AM307" s="923">
        <v>0</v>
      </c>
      <c r="AN307" s="937">
        <v>18.413369949748859</v>
      </c>
      <c r="AO307" s="937">
        <v>125.79802032889083</v>
      </c>
      <c r="AP307" s="792">
        <v>0.24488397962938374</v>
      </c>
      <c r="AQ307" s="937">
        <v>58.642074608099584</v>
      </c>
      <c r="AR307" s="886">
        <v>0</v>
      </c>
      <c r="AS307" s="923">
        <v>0</v>
      </c>
      <c r="AT307" s="923">
        <v>0</v>
      </c>
      <c r="AU307" s="949">
        <v>0</v>
      </c>
      <c r="AV307" s="944">
        <v>0</v>
      </c>
      <c r="AW307" s="923">
        <v>0</v>
      </c>
      <c r="AX307" s="23">
        <v>0</v>
      </c>
      <c r="AY307" s="937">
        <v>58.642074608099584</v>
      </c>
      <c r="AZ307" s="923">
        <v>-25.614278198727195</v>
      </c>
      <c r="BA307" s="950">
        <v>33.027796409372385</v>
      </c>
      <c r="BB307" s="951">
        <v>70.85068923449775</v>
      </c>
      <c r="BL307" s="887"/>
      <c r="BN307" s="945"/>
    </row>
    <row r="308" spans="3:66">
      <c r="C308" s="841" t="s">
        <v>235</v>
      </c>
      <c r="D308" s="842" t="s">
        <v>65</v>
      </c>
      <c r="E308" s="842">
        <v>497</v>
      </c>
      <c r="F308" s="829">
        <v>20</v>
      </c>
      <c r="G308" s="830">
        <v>2025</v>
      </c>
      <c r="H308" s="830">
        <v>3</v>
      </c>
      <c r="I308" s="830">
        <v>2028</v>
      </c>
      <c r="J308" s="830">
        <v>25</v>
      </c>
      <c r="K308" s="843">
        <v>2180.7460449341656</v>
      </c>
      <c r="L308" s="843" t="s">
        <v>224</v>
      </c>
      <c r="M308" s="844">
        <v>0</v>
      </c>
      <c r="N308" s="844">
        <v>0</v>
      </c>
      <c r="O308" s="845">
        <v>18.164535689999994</v>
      </c>
      <c r="P308" s="844">
        <v>0.12</v>
      </c>
      <c r="Q308" s="845">
        <v>39.292721530345325</v>
      </c>
      <c r="R308" s="829" t="s">
        <v>19</v>
      </c>
      <c r="S308" s="836" t="s">
        <v>223</v>
      </c>
      <c r="T308" s="836" t="s">
        <v>27</v>
      </c>
      <c r="U308" s="846" t="s">
        <v>27</v>
      </c>
      <c r="V308" s="847" t="s">
        <v>23</v>
      </c>
      <c r="W308" s="848" t="s">
        <v>23</v>
      </c>
      <c r="X308" s="848" t="s">
        <v>23</v>
      </c>
      <c r="Y308" s="849" t="s">
        <v>23</v>
      </c>
      <c r="Z308" s="850" t="s">
        <v>23</v>
      </c>
      <c r="AD308" s="952" t="s">
        <v>65</v>
      </c>
      <c r="AE308" s="947">
        <v>497</v>
      </c>
      <c r="AF308" s="923">
        <v>2180.7460449341656</v>
      </c>
      <c r="AG308" s="923">
        <v>39.292721530345325</v>
      </c>
      <c r="AH308" s="948">
        <v>5.0610000000000002E-2</v>
      </c>
      <c r="AI308" s="937">
        <v>112.35616197076889</v>
      </c>
      <c r="AJ308" s="937">
        <v>18.164535689999994</v>
      </c>
      <c r="AK308" s="792">
        <v>1.3698905603508081E-2</v>
      </c>
      <c r="AL308" s="923">
        <v>0.24883425974886345</v>
      </c>
      <c r="AM308" s="923">
        <v>0</v>
      </c>
      <c r="AN308" s="937">
        <v>18.413369949748859</v>
      </c>
      <c r="AO308" s="937">
        <v>130.76953192051775</v>
      </c>
      <c r="AP308" s="792">
        <v>0.29289253746810595</v>
      </c>
      <c r="AQ308" s="937">
        <v>50.967596809036266</v>
      </c>
      <c r="AR308" s="886">
        <v>0</v>
      </c>
      <c r="AS308" s="923">
        <v>0</v>
      </c>
      <c r="AT308" s="923">
        <v>0</v>
      </c>
      <c r="AU308" s="949">
        <v>0</v>
      </c>
      <c r="AV308" s="944">
        <v>0</v>
      </c>
      <c r="AW308" s="923">
        <v>0</v>
      </c>
      <c r="AX308" s="23">
        <v>0</v>
      </c>
      <c r="AY308" s="937">
        <v>50.967596809036266</v>
      </c>
      <c r="AZ308" s="923">
        <v>-25.614278198727195</v>
      </c>
      <c r="BA308" s="950">
        <v>25.353318610309071</v>
      </c>
      <c r="BB308" s="951">
        <v>65.049988912054403</v>
      </c>
      <c r="BL308" s="887"/>
      <c r="BN308" s="945"/>
    </row>
    <row r="309" spans="3:66">
      <c r="C309" s="841" t="s">
        <v>236</v>
      </c>
      <c r="D309" s="842" t="s">
        <v>56</v>
      </c>
      <c r="E309" s="842">
        <v>2353</v>
      </c>
      <c r="F309" s="829">
        <v>20</v>
      </c>
      <c r="G309" s="830">
        <v>2025</v>
      </c>
      <c r="H309" s="830">
        <v>3</v>
      </c>
      <c r="I309" s="830">
        <v>2028</v>
      </c>
      <c r="J309" s="830">
        <v>25</v>
      </c>
      <c r="K309" s="843">
        <v>2003.9287980476115</v>
      </c>
      <c r="L309" s="843" t="s">
        <v>224</v>
      </c>
      <c r="M309" s="844">
        <v>0</v>
      </c>
      <c r="N309" s="844">
        <v>0</v>
      </c>
      <c r="O309" s="845">
        <v>18.164535689999994</v>
      </c>
      <c r="P309" s="844">
        <v>0.12</v>
      </c>
      <c r="Q309" s="845">
        <v>39.292721530345325</v>
      </c>
      <c r="R309" s="829" t="s">
        <v>19</v>
      </c>
      <c r="S309" s="836" t="s">
        <v>223</v>
      </c>
      <c r="T309" s="836" t="s">
        <v>27</v>
      </c>
      <c r="U309" s="846" t="s">
        <v>27</v>
      </c>
      <c r="V309" s="847" t="s">
        <v>23</v>
      </c>
      <c r="W309" s="848" t="s">
        <v>23</v>
      </c>
      <c r="X309" s="848" t="s">
        <v>23</v>
      </c>
      <c r="Y309" s="849" t="s">
        <v>23</v>
      </c>
      <c r="Z309" s="850" t="s">
        <v>23</v>
      </c>
      <c r="AD309" s="952" t="s">
        <v>56</v>
      </c>
      <c r="AE309" s="947">
        <v>2353</v>
      </c>
      <c r="AF309" s="923">
        <v>2003.9287980476115</v>
      </c>
      <c r="AG309" s="923">
        <v>39.292721530345325</v>
      </c>
      <c r="AH309" s="948">
        <v>5.0610000000000002E-2</v>
      </c>
      <c r="AI309" s="937">
        <v>103.40744110584039</v>
      </c>
      <c r="AJ309" s="937">
        <v>18.164535689999994</v>
      </c>
      <c r="AK309" s="792">
        <v>1.3698905603508081E-2</v>
      </c>
      <c r="AL309" s="923">
        <v>0.24883425974886345</v>
      </c>
      <c r="AM309" s="923">
        <v>0</v>
      </c>
      <c r="AN309" s="937">
        <v>18.413369949748859</v>
      </c>
      <c r="AO309" s="937">
        <v>121.82081105558925</v>
      </c>
      <c r="AP309" s="792">
        <v>0.25960656681069372</v>
      </c>
      <c r="AQ309" s="937">
        <v>53.567540494686632</v>
      </c>
      <c r="AR309" s="886">
        <v>0</v>
      </c>
      <c r="AS309" s="923">
        <v>0</v>
      </c>
      <c r="AT309" s="923">
        <v>0</v>
      </c>
      <c r="AU309" s="949">
        <v>0</v>
      </c>
      <c r="AV309" s="944">
        <v>0</v>
      </c>
      <c r="AW309" s="923">
        <v>0</v>
      </c>
      <c r="AX309" s="23">
        <v>0</v>
      </c>
      <c r="AY309" s="937">
        <v>53.567540494686632</v>
      </c>
      <c r="AZ309" s="923">
        <v>-25.614278198727195</v>
      </c>
      <c r="BA309" s="950">
        <v>27.953262295959437</v>
      </c>
      <c r="BB309" s="951">
        <v>63.570009992920468</v>
      </c>
      <c r="BL309" s="887"/>
      <c r="BN309" s="945"/>
    </row>
    <row r="310" spans="3:66">
      <c r="C310" s="841" t="s">
        <v>237</v>
      </c>
      <c r="D310" s="842" t="s">
        <v>66</v>
      </c>
      <c r="E310" s="842">
        <v>2814</v>
      </c>
      <c r="F310" s="829">
        <v>20</v>
      </c>
      <c r="G310" s="830">
        <v>2025</v>
      </c>
      <c r="H310" s="830">
        <v>3</v>
      </c>
      <c r="I310" s="830">
        <v>2028</v>
      </c>
      <c r="J310" s="830">
        <v>25</v>
      </c>
      <c r="K310" s="843">
        <v>1984.2824372824389</v>
      </c>
      <c r="L310" s="843" t="s">
        <v>224</v>
      </c>
      <c r="M310" s="844">
        <v>0</v>
      </c>
      <c r="N310" s="844">
        <v>0</v>
      </c>
      <c r="O310" s="845">
        <v>18.164535689999994</v>
      </c>
      <c r="P310" s="844">
        <v>0.12</v>
      </c>
      <c r="Q310" s="845">
        <v>39.292721530345325</v>
      </c>
      <c r="R310" s="829" t="s">
        <v>19</v>
      </c>
      <c r="S310" s="836" t="s">
        <v>223</v>
      </c>
      <c r="T310" s="836" t="s">
        <v>27</v>
      </c>
      <c r="U310" s="846" t="s">
        <v>27</v>
      </c>
      <c r="V310" s="847" t="s">
        <v>23</v>
      </c>
      <c r="W310" s="848" t="s">
        <v>23</v>
      </c>
      <c r="X310" s="848" t="s">
        <v>23</v>
      </c>
      <c r="Y310" s="849" t="s">
        <v>23</v>
      </c>
      <c r="Z310" s="850" t="s">
        <v>23</v>
      </c>
      <c r="AD310" s="952" t="s">
        <v>66</v>
      </c>
      <c r="AE310" s="947">
        <v>2814</v>
      </c>
      <c r="AF310" s="923">
        <v>1984.2824372824389</v>
      </c>
      <c r="AG310" s="923">
        <v>39.292721530345325</v>
      </c>
      <c r="AH310" s="948">
        <v>5.0610000000000002E-2</v>
      </c>
      <c r="AI310" s="937">
        <v>102.41313878751501</v>
      </c>
      <c r="AJ310" s="937">
        <v>18.164535689999994</v>
      </c>
      <c r="AK310" s="792">
        <v>1.3698905603508081E-2</v>
      </c>
      <c r="AL310" s="923">
        <v>0.24883425974886345</v>
      </c>
      <c r="AM310" s="923">
        <v>0</v>
      </c>
      <c r="AN310" s="937">
        <v>18.413369949748859</v>
      </c>
      <c r="AO310" s="937">
        <v>120.82650873726386</v>
      </c>
      <c r="AP310" s="792">
        <v>0.27790667353739795</v>
      </c>
      <c r="AQ310" s="937">
        <v>49.631699281964963</v>
      </c>
      <c r="AR310" s="886">
        <v>0</v>
      </c>
      <c r="AS310" s="923">
        <v>0</v>
      </c>
      <c r="AT310" s="923">
        <v>0</v>
      </c>
      <c r="AU310" s="949">
        <v>0</v>
      </c>
      <c r="AV310" s="944">
        <v>0</v>
      </c>
      <c r="AW310" s="923">
        <v>0</v>
      </c>
      <c r="AX310" s="23">
        <v>0</v>
      </c>
      <c r="AY310" s="937">
        <v>49.631699281964963</v>
      </c>
      <c r="AZ310" s="923">
        <v>-25.614278198727195</v>
      </c>
      <c r="BA310" s="950">
        <v>24.017421083237767</v>
      </c>
      <c r="BB310" s="951">
        <v>58.469510017660696</v>
      </c>
      <c r="BL310" s="887"/>
      <c r="BN310" s="945"/>
    </row>
    <row r="311" spans="3:66">
      <c r="C311" s="841" t="s">
        <v>61</v>
      </c>
      <c r="D311" s="842" t="s">
        <v>67</v>
      </c>
      <c r="E311" s="842">
        <v>4225</v>
      </c>
      <c r="F311" s="829">
        <v>20</v>
      </c>
      <c r="G311" s="830">
        <v>2025</v>
      </c>
      <c r="H311" s="830">
        <v>3</v>
      </c>
      <c r="I311" s="830">
        <v>2028</v>
      </c>
      <c r="J311" s="830">
        <v>25</v>
      </c>
      <c r="K311" s="843">
        <v>1964.6360765172662</v>
      </c>
      <c r="L311" s="843" t="s">
        <v>224</v>
      </c>
      <c r="M311" s="844">
        <v>0</v>
      </c>
      <c r="N311" s="844">
        <v>0</v>
      </c>
      <c r="O311" s="845">
        <v>18.164535689999994</v>
      </c>
      <c r="P311" s="844">
        <v>0.12</v>
      </c>
      <c r="Q311" s="845">
        <v>39.292721530345325</v>
      </c>
      <c r="R311" s="829" t="s">
        <v>19</v>
      </c>
      <c r="S311" s="836" t="s">
        <v>223</v>
      </c>
      <c r="T311" s="836" t="s">
        <v>27</v>
      </c>
      <c r="U311" s="846" t="s">
        <v>27</v>
      </c>
      <c r="V311" s="847" t="s">
        <v>23</v>
      </c>
      <c r="W311" s="848" t="s">
        <v>23</v>
      </c>
      <c r="X311" s="848" t="s">
        <v>23</v>
      </c>
      <c r="Y311" s="849" t="s">
        <v>23</v>
      </c>
      <c r="Z311" s="850" t="s">
        <v>23</v>
      </c>
      <c r="AD311" s="952" t="s">
        <v>67</v>
      </c>
      <c r="AE311" s="947">
        <v>4225</v>
      </c>
      <c r="AF311" s="923">
        <v>1964.6360765172662</v>
      </c>
      <c r="AG311" s="923">
        <v>39.292721530345325</v>
      </c>
      <c r="AH311" s="948">
        <v>5.0610000000000002E-2</v>
      </c>
      <c r="AI311" s="937">
        <v>101.41883646918963</v>
      </c>
      <c r="AJ311" s="937">
        <v>18.164535689999994</v>
      </c>
      <c r="AK311" s="792">
        <v>1.3698905603508081E-2</v>
      </c>
      <c r="AL311" s="923">
        <v>0.24883425974886345</v>
      </c>
      <c r="AM311" s="923">
        <v>0</v>
      </c>
      <c r="AN311" s="937">
        <v>18.413369949748859</v>
      </c>
      <c r="AO311" s="937">
        <v>119.83220641893848</v>
      </c>
      <c r="AP311" s="792">
        <v>0.28995243501613527</v>
      </c>
      <c r="AQ311" s="937">
        <v>47.178343640532105</v>
      </c>
      <c r="AR311" s="886">
        <v>0</v>
      </c>
      <c r="AS311" s="923">
        <v>0</v>
      </c>
      <c r="AT311" s="923">
        <v>0</v>
      </c>
      <c r="AU311" s="949">
        <v>0</v>
      </c>
      <c r="AV311" s="944">
        <v>0</v>
      </c>
      <c r="AW311" s="923">
        <v>0</v>
      </c>
      <c r="AX311" s="23">
        <v>0</v>
      </c>
      <c r="AY311" s="937">
        <v>47.178343640532105</v>
      </c>
      <c r="AZ311" s="923">
        <v>-28.157858665900896</v>
      </c>
      <c r="BA311" s="950">
        <v>19.020484974631209</v>
      </c>
      <c r="BB311" s="951">
        <v>48.311714778179486</v>
      </c>
      <c r="BL311" s="887"/>
      <c r="BN311" s="945"/>
    </row>
    <row r="312" spans="3:66">
      <c r="C312" s="841" t="s">
        <v>238</v>
      </c>
      <c r="D312" s="842" t="s">
        <v>68</v>
      </c>
      <c r="E312" s="842">
        <v>6130</v>
      </c>
      <c r="F312" s="829">
        <v>20</v>
      </c>
      <c r="G312" s="830">
        <v>2025</v>
      </c>
      <c r="H312" s="830">
        <v>3</v>
      </c>
      <c r="I312" s="830">
        <v>2028</v>
      </c>
      <c r="J312" s="830">
        <v>25</v>
      </c>
      <c r="K312" s="843">
        <v>1964.6360765172662</v>
      </c>
      <c r="L312" s="843" t="s">
        <v>224</v>
      </c>
      <c r="M312" s="844">
        <v>0</v>
      </c>
      <c r="N312" s="844">
        <v>0</v>
      </c>
      <c r="O312" s="845">
        <v>18.164535689999994</v>
      </c>
      <c r="P312" s="844">
        <v>0.12</v>
      </c>
      <c r="Q312" s="845">
        <v>39.292721530345325</v>
      </c>
      <c r="R312" s="829" t="s">
        <v>19</v>
      </c>
      <c r="S312" s="836" t="s">
        <v>223</v>
      </c>
      <c r="T312" s="836" t="s">
        <v>27</v>
      </c>
      <c r="U312" s="846" t="s">
        <v>27</v>
      </c>
      <c r="V312" s="847" t="s">
        <v>23</v>
      </c>
      <c r="W312" s="848" t="s">
        <v>23</v>
      </c>
      <c r="X312" s="848" t="s">
        <v>23</v>
      </c>
      <c r="Y312" s="849" t="s">
        <v>23</v>
      </c>
      <c r="Z312" s="850" t="s">
        <v>23</v>
      </c>
      <c r="AD312" s="952" t="s">
        <v>68</v>
      </c>
      <c r="AE312" s="947">
        <v>6130</v>
      </c>
      <c r="AF312" s="923">
        <v>1964.6360765172662</v>
      </c>
      <c r="AG312" s="923">
        <v>39.292721530345325</v>
      </c>
      <c r="AH312" s="948">
        <v>5.0610000000000002E-2</v>
      </c>
      <c r="AI312" s="937">
        <v>101.41883646918963</v>
      </c>
      <c r="AJ312" s="937">
        <v>18.164535689999994</v>
      </c>
      <c r="AK312" s="792">
        <v>1.3698905603508081E-2</v>
      </c>
      <c r="AL312" s="923">
        <v>0.24883425974886345</v>
      </c>
      <c r="AM312" s="923">
        <v>0</v>
      </c>
      <c r="AN312" s="937">
        <v>18.413369949748859</v>
      </c>
      <c r="AO312" s="937">
        <v>119.83220641893848</v>
      </c>
      <c r="AP312" s="792">
        <v>0.27469900415177262</v>
      </c>
      <c r="AQ312" s="937">
        <v>49.798053184940933</v>
      </c>
      <c r="AR312" s="886">
        <v>0</v>
      </c>
      <c r="AS312" s="923">
        <v>0</v>
      </c>
      <c r="AT312" s="923">
        <v>0</v>
      </c>
      <c r="AU312" s="949">
        <v>0</v>
      </c>
      <c r="AV312" s="944">
        <v>0</v>
      </c>
      <c r="AW312" s="923">
        <v>0</v>
      </c>
      <c r="AX312" s="23">
        <v>0</v>
      </c>
      <c r="AY312" s="937">
        <v>49.798053184940933</v>
      </c>
      <c r="AZ312" s="923">
        <v>-28.157858665900896</v>
      </c>
      <c r="BA312" s="950">
        <v>21.640194519040037</v>
      </c>
      <c r="BB312" s="951">
        <v>52.074169384111087</v>
      </c>
      <c r="BL312" s="887"/>
      <c r="BN312" s="945"/>
    </row>
    <row r="313" spans="3:66">
      <c r="C313" s="826" t="s">
        <v>26</v>
      </c>
      <c r="D313" s="827" t="s">
        <v>128</v>
      </c>
      <c r="E313" s="827" t="s">
        <v>223</v>
      </c>
      <c r="F313" s="852">
        <v>200</v>
      </c>
      <c r="G313" s="853">
        <v>2025</v>
      </c>
      <c r="H313" s="854">
        <v>3</v>
      </c>
      <c r="I313" s="855">
        <v>2028</v>
      </c>
      <c r="J313" s="853">
        <v>25</v>
      </c>
      <c r="K313" s="856">
        <v>1216.5527160766653</v>
      </c>
      <c r="L313" s="856" t="s">
        <v>224</v>
      </c>
      <c r="M313" s="857">
        <v>0</v>
      </c>
      <c r="N313" s="857">
        <v>0</v>
      </c>
      <c r="O313" s="858">
        <v>20.515994079949831</v>
      </c>
      <c r="P313" s="857">
        <v>0.12</v>
      </c>
      <c r="Q313" s="858">
        <v>24.331054321533308</v>
      </c>
      <c r="R313" s="852" t="s">
        <v>19</v>
      </c>
      <c r="S313" s="859" t="s">
        <v>223</v>
      </c>
      <c r="T313" s="859" t="s">
        <v>27</v>
      </c>
      <c r="U313" s="860" t="s">
        <v>27</v>
      </c>
      <c r="V313" s="861" t="s">
        <v>23</v>
      </c>
      <c r="W313" s="862" t="s">
        <v>23</v>
      </c>
      <c r="X313" s="862" t="s">
        <v>23</v>
      </c>
      <c r="Y313" s="863" t="s">
        <v>23</v>
      </c>
      <c r="Z313" s="696" t="s">
        <v>23</v>
      </c>
      <c r="AD313" s="946" t="s">
        <v>128</v>
      </c>
      <c r="AE313" s="947" t="s">
        <v>223</v>
      </c>
      <c r="AF313" s="923">
        <v>1216.5527160766653</v>
      </c>
      <c r="AG313" s="923">
        <v>24.331054321533308</v>
      </c>
      <c r="AH313" s="948">
        <v>5.0610000000000002E-2</v>
      </c>
      <c r="AI313" s="937">
        <v>62.801127619852828</v>
      </c>
      <c r="AJ313" s="937">
        <v>20.515994079949831</v>
      </c>
      <c r="AK313" s="792">
        <v>1.3698905603508081E-2</v>
      </c>
      <c r="AL313" s="923">
        <v>0.28104666626336333</v>
      </c>
      <c r="AM313" s="923">
        <v>0</v>
      </c>
      <c r="AN313" s="937">
        <v>20.797040746213195</v>
      </c>
      <c r="AO313" s="937">
        <v>83.59816836606602</v>
      </c>
      <c r="AP313" s="792">
        <v>0.27332353276891491</v>
      </c>
      <c r="AQ313" s="937">
        <v>34.915288149997899</v>
      </c>
      <c r="AR313" s="886">
        <v>0</v>
      </c>
      <c r="AS313" s="923">
        <v>0</v>
      </c>
      <c r="AT313" s="923">
        <v>0</v>
      </c>
      <c r="AU313" s="949">
        <v>0</v>
      </c>
      <c r="AV313" s="944">
        <v>0</v>
      </c>
      <c r="AW313" s="923">
        <v>0</v>
      </c>
      <c r="AX313" s="23">
        <v>0</v>
      </c>
      <c r="AY313" s="937">
        <v>34.915288149997899</v>
      </c>
      <c r="AZ313" s="923">
        <v>-25.614278198727195</v>
      </c>
      <c r="BA313" s="950">
        <v>9.3010099512707036</v>
      </c>
      <c r="BB313" s="951">
        <v>22.269539708233243</v>
      </c>
      <c r="BL313" s="887"/>
      <c r="BN313" s="945"/>
    </row>
    <row r="314" spans="3:66">
      <c r="C314" s="841" t="s">
        <v>234</v>
      </c>
      <c r="D314" s="842" t="s">
        <v>64</v>
      </c>
      <c r="E314" s="842">
        <v>19</v>
      </c>
      <c r="F314" s="829">
        <v>200</v>
      </c>
      <c r="G314" s="830">
        <v>2025</v>
      </c>
      <c r="H314" s="830">
        <v>3</v>
      </c>
      <c r="I314" s="830">
        <v>2028</v>
      </c>
      <c r="J314" s="830">
        <v>25</v>
      </c>
      <c r="K314" s="843">
        <v>1289.5458790412654</v>
      </c>
      <c r="L314" s="843" t="s">
        <v>224</v>
      </c>
      <c r="M314" s="844">
        <v>0</v>
      </c>
      <c r="N314" s="844">
        <v>0</v>
      </c>
      <c r="O314" s="845">
        <v>20.515994079949831</v>
      </c>
      <c r="P314" s="844">
        <v>0.12</v>
      </c>
      <c r="Q314" s="845">
        <v>24.331054321533308</v>
      </c>
      <c r="R314" s="829" t="s">
        <v>19</v>
      </c>
      <c r="S314" s="836" t="s">
        <v>223</v>
      </c>
      <c r="T314" s="836" t="s">
        <v>27</v>
      </c>
      <c r="U314" s="846" t="s">
        <v>27</v>
      </c>
      <c r="V314" s="847" t="s">
        <v>23</v>
      </c>
      <c r="W314" s="848" t="s">
        <v>23</v>
      </c>
      <c r="X314" s="848" t="s">
        <v>23</v>
      </c>
      <c r="Y314" s="849" t="s">
        <v>23</v>
      </c>
      <c r="Z314" s="850" t="s">
        <v>23</v>
      </c>
      <c r="AD314" s="952" t="s">
        <v>64</v>
      </c>
      <c r="AE314" s="947">
        <v>19</v>
      </c>
      <c r="AF314" s="923">
        <v>1289.5458790412654</v>
      </c>
      <c r="AG314" s="923">
        <v>24.331054321533308</v>
      </c>
      <c r="AH314" s="948">
        <v>5.0610000000000002E-2</v>
      </c>
      <c r="AI314" s="937">
        <v>66.495311597491238</v>
      </c>
      <c r="AJ314" s="937">
        <v>20.515994079949831</v>
      </c>
      <c r="AK314" s="792">
        <v>1.3698905603508081E-2</v>
      </c>
      <c r="AL314" s="923">
        <v>0.28104666626336333</v>
      </c>
      <c r="AM314" s="923">
        <v>0</v>
      </c>
      <c r="AN314" s="937">
        <v>20.797040746213195</v>
      </c>
      <c r="AO314" s="937">
        <v>87.292352343704437</v>
      </c>
      <c r="AP314" s="792">
        <v>0.24488397962938374</v>
      </c>
      <c r="AQ314" s="937">
        <v>40.692251161605924</v>
      </c>
      <c r="AR314" s="886">
        <v>0</v>
      </c>
      <c r="AS314" s="923">
        <v>0</v>
      </c>
      <c r="AT314" s="923">
        <v>0</v>
      </c>
      <c r="AU314" s="949">
        <v>0</v>
      </c>
      <c r="AV314" s="944">
        <v>0</v>
      </c>
      <c r="AW314" s="923">
        <v>0</v>
      </c>
      <c r="AX314" s="23">
        <v>0</v>
      </c>
      <c r="AY314" s="937">
        <v>40.692251161605924</v>
      </c>
      <c r="AZ314" s="923">
        <v>-25.614278198727195</v>
      </c>
      <c r="BA314" s="950">
        <v>15.077972962878729</v>
      </c>
      <c r="BB314" s="951">
        <v>32.345021249311372</v>
      </c>
      <c r="BL314" s="887"/>
      <c r="BN314" s="945"/>
    </row>
    <row r="315" spans="3:66">
      <c r="C315" s="841" t="s">
        <v>235</v>
      </c>
      <c r="D315" s="842" t="s">
        <v>65</v>
      </c>
      <c r="E315" s="842">
        <v>497</v>
      </c>
      <c r="F315" s="829">
        <v>200</v>
      </c>
      <c r="G315" s="830">
        <v>2025</v>
      </c>
      <c r="H315" s="830">
        <v>3</v>
      </c>
      <c r="I315" s="830">
        <v>2028</v>
      </c>
      <c r="J315" s="830">
        <v>25</v>
      </c>
      <c r="K315" s="843">
        <v>1350.3735148450987</v>
      </c>
      <c r="L315" s="843" t="s">
        <v>224</v>
      </c>
      <c r="M315" s="844">
        <v>0</v>
      </c>
      <c r="N315" s="844">
        <v>0</v>
      </c>
      <c r="O315" s="845">
        <v>20.515994079949831</v>
      </c>
      <c r="P315" s="844">
        <v>0.12</v>
      </c>
      <c r="Q315" s="845">
        <v>24.331054321533308</v>
      </c>
      <c r="R315" s="829" t="s">
        <v>19</v>
      </c>
      <c r="S315" s="836" t="s">
        <v>223</v>
      </c>
      <c r="T315" s="836" t="s">
        <v>27</v>
      </c>
      <c r="U315" s="846" t="s">
        <v>27</v>
      </c>
      <c r="V315" s="847" t="s">
        <v>23</v>
      </c>
      <c r="W315" s="848" t="s">
        <v>23</v>
      </c>
      <c r="X315" s="848" t="s">
        <v>23</v>
      </c>
      <c r="Y315" s="849" t="s">
        <v>23</v>
      </c>
      <c r="Z315" s="850" t="s">
        <v>23</v>
      </c>
      <c r="AD315" s="952" t="s">
        <v>65</v>
      </c>
      <c r="AE315" s="947">
        <v>497</v>
      </c>
      <c r="AF315" s="923">
        <v>1350.3735148450987</v>
      </c>
      <c r="AG315" s="923">
        <v>24.331054321533308</v>
      </c>
      <c r="AH315" s="948">
        <v>5.0610000000000002E-2</v>
      </c>
      <c r="AI315" s="937">
        <v>69.57379824552325</v>
      </c>
      <c r="AJ315" s="937">
        <v>20.515994079949831</v>
      </c>
      <c r="AK315" s="792">
        <v>1.3698905603508081E-2</v>
      </c>
      <c r="AL315" s="923">
        <v>0.28104666626336333</v>
      </c>
      <c r="AM315" s="923">
        <v>0</v>
      </c>
      <c r="AN315" s="937">
        <v>20.797040746213195</v>
      </c>
      <c r="AO315" s="937">
        <v>90.370838991736449</v>
      </c>
      <c r="AP315" s="792">
        <v>0.29289253746810595</v>
      </c>
      <c r="AQ315" s="937">
        <v>35.222153183393615</v>
      </c>
      <c r="AR315" s="886">
        <v>0</v>
      </c>
      <c r="AS315" s="923">
        <v>0</v>
      </c>
      <c r="AT315" s="923">
        <v>0</v>
      </c>
      <c r="AU315" s="949">
        <v>0</v>
      </c>
      <c r="AV315" s="944">
        <v>0</v>
      </c>
      <c r="AW315" s="923">
        <v>0</v>
      </c>
      <c r="AX315" s="23">
        <v>0</v>
      </c>
      <c r="AY315" s="937">
        <v>35.222153183393615</v>
      </c>
      <c r="AZ315" s="923">
        <v>-25.614278198727195</v>
      </c>
      <c r="BA315" s="950">
        <v>9.6078749846664202</v>
      </c>
      <c r="BB315" s="951">
        <v>24.651295983273116</v>
      </c>
      <c r="BL315" s="887"/>
      <c r="BN315" s="945"/>
    </row>
    <row r="316" spans="3:66">
      <c r="C316" s="841" t="s">
        <v>236</v>
      </c>
      <c r="D316" s="842" t="s">
        <v>56</v>
      </c>
      <c r="E316" s="842">
        <v>2353</v>
      </c>
      <c r="F316" s="829">
        <v>200</v>
      </c>
      <c r="G316" s="830">
        <v>2025</v>
      </c>
      <c r="H316" s="830">
        <v>3</v>
      </c>
      <c r="I316" s="830">
        <v>2028</v>
      </c>
      <c r="J316" s="830">
        <v>25</v>
      </c>
      <c r="K316" s="843">
        <v>1240.8837703981987</v>
      </c>
      <c r="L316" s="843" t="s">
        <v>224</v>
      </c>
      <c r="M316" s="844">
        <v>0</v>
      </c>
      <c r="N316" s="844">
        <v>0</v>
      </c>
      <c r="O316" s="845">
        <v>20.515994079949831</v>
      </c>
      <c r="P316" s="844">
        <v>0.12</v>
      </c>
      <c r="Q316" s="845">
        <v>24.331054321533308</v>
      </c>
      <c r="R316" s="829" t="s">
        <v>19</v>
      </c>
      <c r="S316" s="836" t="s">
        <v>223</v>
      </c>
      <c r="T316" s="836" t="s">
        <v>27</v>
      </c>
      <c r="U316" s="846" t="s">
        <v>27</v>
      </c>
      <c r="V316" s="847" t="s">
        <v>23</v>
      </c>
      <c r="W316" s="848" t="s">
        <v>23</v>
      </c>
      <c r="X316" s="848" t="s">
        <v>23</v>
      </c>
      <c r="Y316" s="849" t="s">
        <v>23</v>
      </c>
      <c r="Z316" s="850" t="s">
        <v>23</v>
      </c>
      <c r="AD316" s="952" t="s">
        <v>56</v>
      </c>
      <c r="AE316" s="947">
        <v>2353</v>
      </c>
      <c r="AF316" s="923">
        <v>1240.8837703981987</v>
      </c>
      <c r="AG316" s="923">
        <v>24.331054321533308</v>
      </c>
      <c r="AH316" s="948">
        <v>5.0610000000000002E-2</v>
      </c>
      <c r="AI316" s="937">
        <v>64.032522279065631</v>
      </c>
      <c r="AJ316" s="937">
        <v>20.515994079949831</v>
      </c>
      <c r="AK316" s="792">
        <v>1.3698905603508081E-2</v>
      </c>
      <c r="AL316" s="923">
        <v>0.28104666626336333</v>
      </c>
      <c r="AM316" s="923">
        <v>0</v>
      </c>
      <c r="AN316" s="937">
        <v>20.797040746213195</v>
      </c>
      <c r="AO316" s="937">
        <v>84.82956302527883</v>
      </c>
      <c r="AP316" s="792">
        <v>0.25960656681069372</v>
      </c>
      <c r="AQ316" s="937">
        <v>37.301599071029237</v>
      </c>
      <c r="AR316" s="886">
        <v>0</v>
      </c>
      <c r="AS316" s="923">
        <v>0</v>
      </c>
      <c r="AT316" s="923">
        <v>0</v>
      </c>
      <c r="AU316" s="949">
        <v>0</v>
      </c>
      <c r="AV316" s="944">
        <v>0</v>
      </c>
      <c r="AW316" s="923">
        <v>0</v>
      </c>
      <c r="AX316" s="23">
        <v>0</v>
      </c>
      <c r="AY316" s="937">
        <v>37.301599071029237</v>
      </c>
      <c r="AZ316" s="923">
        <v>-25.614278198727195</v>
      </c>
      <c r="BA316" s="950">
        <v>11.687320872302042</v>
      </c>
      <c r="BB316" s="951">
        <v>26.578761962610063</v>
      </c>
      <c r="BL316" s="887"/>
      <c r="BN316" s="945"/>
    </row>
    <row r="317" spans="3:66">
      <c r="C317" s="841" t="s">
        <v>237</v>
      </c>
      <c r="D317" s="842" t="s">
        <v>66</v>
      </c>
      <c r="E317" s="842">
        <v>2814</v>
      </c>
      <c r="F317" s="829">
        <v>200</v>
      </c>
      <c r="G317" s="830">
        <v>2025</v>
      </c>
      <c r="H317" s="830">
        <v>3</v>
      </c>
      <c r="I317" s="830">
        <v>2028</v>
      </c>
      <c r="J317" s="830">
        <v>25</v>
      </c>
      <c r="K317" s="843">
        <v>1228.718243237432</v>
      </c>
      <c r="L317" s="843" t="s">
        <v>224</v>
      </c>
      <c r="M317" s="844">
        <v>0</v>
      </c>
      <c r="N317" s="844">
        <v>0</v>
      </c>
      <c r="O317" s="845">
        <v>20.515994079949831</v>
      </c>
      <c r="P317" s="844">
        <v>0.12</v>
      </c>
      <c r="Q317" s="845">
        <v>24.331054321533308</v>
      </c>
      <c r="R317" s="829" t="s">
        <v>19</v>
      </c>
      <c r="S317" s="836" t="s">
        <v>223</v>
      </c>
      <c r="T317" s="836" t="s">
        <v>27</v>
      </c>
      <c r="U317" s="846" t="s">
        <v>27</v>
      </c>
      <c r="V317" s="847" t="s">
        <v>23</v>
      </c>
      <c r="W317" s="848" t="s">
        <v>23</v>
      </c>
      <c r="X317" s="848" t="s">
        <v>23</v>
      </c>
      <c r="Y317" s="849" t="s">
        <v>23</v>
      </c>
      <c r="Z317" s="850" t="s">
        <v>23</v>
      </c>
      <c r="AD317" s="952" t="s">
        <v>66</v>
      </c>
      <c r="AE317" s="947">
        <v>2814</v>
      </c>
      <c r="AF317" s="923">
        <v>1228.718243237432</v>
      </c>
      <c r="AG317" s="923">
        <v>24.331054321533308</v>
      </c>
      <c r="AH317" s="948">
        <v>5.0610000000000002E-2</v>
      </c>
      <c r="AI317" s="937">
        <v>63.416824949459233</v>
      </c>
      <c r="AJ317" s="937">
        <v>20.515994079949831</v>
      </c>
      <c r="AK317" s="792">
        <v>1.3698905603508081E-2</v>
      </c>
      <c r="AL317" s="923">
        <v>0.28104666626336333</v>
      </c>
      <c r="AM317" s="923">
        <v>0</v>
      </c>
      <c r="AN317" s="937">
        <v>20.797040746213195</v>
      </c>
      <c r="AO317" s="937">
        <v>84.213865695672425</v>
      </c>
      <c r="AP317" s="792">
        <v>0.27790667353739795</v>
      </c>
      <c r="AQ317" s="937">
        <v>34.592386234282976</v>
      </c>
      <c r="AR317" s="886">
        <v>0</v>
      </c>
      <c r="AS317" s="923">
        <v>0</v>
      </c>
      <c r="AT317" s="923">
        <v>0</v>
      </c>
      <c r="AU317" s="949">
        <v>0</v>
      </c>
      <c r="AV317" s="944">
        <v>0</v>
      </c>
      <c r="AW317" s="923">
        <v>0</v>
      </c>
      <c r="AX317" s="23">
        <v>0</v>
      </c>
      <c r="AY317" s="937">
        <v>34.592386234282976</v>
      </c>
      <c r="AZ317" s="923">
        <v>-25.614278198727195</v>
      </c>
      <c r="BA317" s="950">
        <v>8.9781080355557812</v>
      </c>
      <c r="BB317" s="951">
        <v>21.856866976069245</v>
      </c>
      <c r="BL317" s="887"/>
      <c r="BN317" s="945"/>
    </row>
    <row r="318" spans="3:66">
      <c r="C318" s="841" t="s">
        <v>61</v>
      </c>
      <c r="D318" s="842" t="s">
        <v>67</v>
      </c>
      <c r="E318" s="842">
        <v>4225</v>
      </c>
      <c r="F318" s="829">
        <v>200</v>
      </c>
      <c r="G318" s="830">
        <v>2025</v>
      </c>
      <c r="H318" s="830">
        <v>3</v>
      </c>
      <c r="I318" s="830">
        <v>2028</v>
      </c>
      <c r="J318" s="830">
        <v>25</v>
      </c>
      <c r="K318" s="843">
        <v>1216.5527160766653</v>
      </c>
      <c r="L318" s="843" t="s">
        <v>224</v>
      </c>
      <c r="M318" s="844">
        <v>0</v>
      </c>
      <c r="N318" s="844">
        <v>0</v>
      </c>
      <c r="O318" s="845">
        <v>20.515994079949831</v>
      </c>
      <c r="P318" s="844">
        <v>0.12</v>
      </c>
      <c r="Q318" s="845">
        <v>24.331054321533308</v>
      </c>
      <c r="R318" s="829" t="s">
        <v>19</v>
      </c>
      <c r="S318" s="836" t="s">
        <v>223</v>
      </c>
      <c r="T318" s="836" t="s">
        <v>27</v>
      </c>
      <c r="U318" s="846" t="s">
        <v>27</v>
      </c>
      <c r="V318" s="847" t="s">
        <v>23</v>
      </c>
      <c r="W318" s="848" t="s">
        <v>23</v>
      </c>
      <c r="X318" s="848" t="s">
        <v>23</v>
      </c>
      <c r="Y318" s="849" t="s">
        <v>23</v>
      </c>
      <c r="Z318" s="850" t="s">
        <v>23</v>
      </c>
      <c r="AD318" s="952" t="s">
        <v>67</v>
      </c>
      <c r="AE318" s="947">
        <v>4225</v>
      </c>
      <c r="AF318" s="923">
        <v>1216.5527160766653</v>
      </c>
      <c r="AG318" s="923">
        <v>24.331054321533308</v>
      </c>
      <c r="AH318" s="948">
        <v>5.0610000000000002E-2</v>
      </c>
      <c r="AI318" s="937">
        <v>62.801127619852828</v>
      </c>
      <c r="AJ318" s="937">
        <v>20.515994079949831</v>
      </c>
      <c r="AK318" s="792">
        <v>1.3698905603508081E-2</v>
      </c>
      <c r="AL318" s="923">
        <v>0.28104666626336333</v>
      </c>
      <c r="AM318" s="923">
        <v>0</v>
      </c>
      <c r="AN318" s="937">
        <v>20.797040746213195</v>
      </c>
      <c r="AO318" s="937">
        <v>83.59816836606602</v>
      </c>
      <c r="AP318" s="792">
        <v>0.28995243501613527</v>
      </c>
      <c r="AQ318" s="937">
        <v>32.912880708420325</v>
      </c>
      <c r="AR318" s="886">
        <v>0</v>
      </c>
      <c r="AS318" s="923">
        <v>0</v>
      </c>
      <c r="AT318" s="923">
        <v>0</v>
      </c>
      <c r="AU318" s="949">
        <v>0</v>
      </c>
      <c r="AV318" s="944">
        <v>0</v>
      </c>
      <c r="AW318" s="923">
        <v>0</v>
      </c>
      <c r="AX318" s="23">
        <v>0</v>
      </c>
      <c r="AY318" s="937">
        <v>32.912880708420325</v>
      </c>
      <c r="AZ318" s="923">
        <v>-28.157858665900896</v>
      </c>
      <c r="BA318" s="950">
        <v>4.7550220425194283</v>
      </c>
      <c r="BB318" s="951">
        <v>12.077676725307013</v>
      </c>
      <c r="BL318" s="887"/>
      <c r="BN318" s="945"/>
    </row>
    <row r="319" spans="3:66">
      <c r="C319" s="841" t="s">
        <v>238</v>
      </c>
      <c r="D319" s="842" t="s">
        <v>68</v>
      </c>
      <c r="E319" s="842">
        <v>6130</v>
      </c>
      <c r="F319" s="829">
        <v>200</v>
      </c>
      <c r="G319" s="830">
        <v>2025</v>
      </c>
      <c r="H319" s="830">
        <v>3</v>
      </c>
      <c r="I319" s="830">
        <v>2028</v>
      </c>
      <c r="J319" s="830">
        <v>25</v>
      </c>
      <c r="K319" s="843">
        <v>1216.5527160766653</v>
      </c>
      <c r="L319" s="843" t="s">
        <v>224</v>
      </c>
      <c r="M319" s="844">
        <v>0</v>
      </c>
      <c r="N319" s="844">
        <v>0</v>
      </c>
      <c r="O319" s="845">
        <v>20.515994079949831</v>
      </c>
      <c r="P319" s="844">
        <v>0.12</v>
      </c>
      <c r="Q319" s="845">
        <v>24.331054321533308</v>
      </c>
      <c r="R319" s="829" t="s">
        <v>19</v>
      </c>
      <c r="S319" s="836" t="s">
        <v>223</v>
      </c>
      <c r="T319" s="836" t="s">
        <v>27</v>
      </c>
      <c r="U319" s="846" t="s">
        <v>27</v>
      </c>
      <c r="V319" s="847" t="s">
        <v>23</v>
      </c>
      <c r="W319" s="848" t="s">
        <v>23</v>
      </c>
      <c r="X319" s="848" t="s">
        <v>23</v>
      </c>
      <c r="Y319" s="849" t="s">
        <v>23</v>
      </c>
      <c r="Z319" s="850" t="s">
        <v>23</v>
      </c>
      <c r="AD319" s="952" t="s">
        <v>68</v>
      </c>
      <c r="AE319" s="947">
        <v>6130</v>
      </c>
      <c r="AF319" s="923">
        <v>1216.5527160766653</v>
      </c>
      <c r="AG319" s="923">
        <v>24.331054321533308</v>
      </c>
      <c r="AH319" s="948">
        <v>5.0610000000000002E-2</v>
      </c>
      <c r="AI319" s="937">
        <v>62.801127619852828</v>
      </c>
      <c r="AJ319" s="937">
        <v>20.515994079949831</v>
      </c>
      <c r="AK319" s="792">
        <v>1.3698905603508081E-2</v>
      </c>
      <c r="AL319" s="923">
        <v>0.28104666626336333</v>
      </c>
      <c r="AM319" s="923">
        <v>0</v>
      </c>
      <c r="AN319" s="937">
        <v>20.797040746213195</v>
      </c>
      <c r="AO319" s="937">
        <v>83.59816836606602</v>
      </c>
      <c r="AP319" s="792">
        <v>0.27469900415177262</v>
      </c>
      <c r="AQ319" s="937">
        <v>34.740460506108739</v>
      </c>
      <c r="AR319" s="886">
        <v>0</v>
      </c>
      <c r="AS319" s="923">
        <v>0</v>
      </c>
      <c r="AT319" s="923">
        <v>0</v>
      </c>
      <c r="AU319" s="949">
        <v>0</v>
      </c>
      <c r="AV319" s="944">
        <v>0</v>
      </c>
      <c r="AW319" s="923">
        <v>0</v>
      </c>
      <c r="AX319" s="23">
        <v>0</v>
      </c>
      <c r="AY319" s="937">
        <v>34.740460506108739</v>
      </c>
      <c r="AZ319" s="923">
        <v>-28.157858665900896</v>
      </c>
      <c r="BA319" s="950">
        <v>6.5826018402078432</v>
      </c>
      <c r="BB319" s="951">
        <v>15.840131331238629</v>
      </c>
      <c r="BL319" s="887"/>
      <c r="BN319" s="945"/>
    </row>
    <row r="320" spans="3:66">
      <c r="C320" s="826" t="s">
        <v>26</v>
      </c>
      <c r="D320" s="827" t="s">
        <v>129</v>
      </c>
      <c r="E320" s="827" t="s">
        <v>223</v>
      </c>
      <c r="F320" s="852">
        <v>20</v>
      </c>
      <c r="G320" s="853">
        <v>2025</v>
      </c>
      <c r="H320" s="854">
        <v>3</v>
      </c>
      <c r="I320" s="855">
        <v>2028</v>
      </c>
      <c r="J320" s="853">
        <v>25</v>
      </c>
      <c r="K320" s="856">
        <v>1832.2196049600025</v>
      </c>
      <c r="L320" s="856" t="s">
        <v>224</v>
      </c>
      <c r="M320" s="857">
        <v>0</v>
      </c>
      <c r="N320" s="857">
        <v>0</v>
      </c>
      <c r="O320" s="858">
        <v>17.239960823378993</v>
      </c>
      <c r="P320" s="857">
        <v>0.12</v>
      </c>
      <c r="Q320" s="858">
        <v>37.328085453828059</v>
      </c>
      <c r="R320" s="852" t="s">
        <v>19</v>
      </c>
      <c r="S320" s="859" t="s">
        <v>223</v>
      </c>
      <c r="T320" s="859" t="s">
        <v>27</v>
      </c>
      <c r="U320" s="860" t="s">
        <v>27</v>
      </c>
      <c r="V320" s="861" t="s">
        <v>23</v>
      </c>
      <c r="W320" s="862" t="s">
        <v>23</v>
      </c>
      <c r="X320" s="862" t="s">
        <v>23</v>
      </c>
      <c r="Y320" s="863" t="s">
        <v>23</v>
      </c>
      <c r="Z320" s="696" t="s">
        <v>23</v>
      </c>
      <c r="AD320" s="946" t="s">
        <v>129</v>
      </c>
      <c r="AE320" s="947" t="s">
        <v>223</v>
      </c>
      <c r="AF320" s="923">
        <v>1832.2196049600025</v>
      </c>
      <c r="AG320" s="923">
        <v>37.328085453828059</v>
      </c>
      <c r="AH320" s="948">
        <v>5.0610000000000002E-2</v>
      </c>
      <c r="AI320" s="937">
        <v>94.617808611843955</v>
      </c>
      <c r="AJ320" s="937">
        <v>17.239960823378993</v>
      </c>
      <c r="AK320" s="792">
        <v>1.3698905603508081E-2</v>
      </c>
      <c r="AL320" s="923">
        <v>0.23616859592764627</v>
      </c>
      <c r="AM320" s="923">
        <v>0</v>
      </c>
      <c r="AN320" s="937">
        <v>17.476129419306641</v>
      </c>
      <c r="AO320" s="937">
        <v>112.0939380311506</v>
      </c>
      <c r="AP320" s="792">
        <v>0.27332353276891491</v>
      </c>
      <c r="AQ320" s="937">
        <v>46.816721259820198</v>
      </c>
      <c r="AR320" s="886">
        <v>0</v>
      </c>
      <c r="AS320" s="923">
        <v>0</v>
      </c>
      <c r="AT320" s="923">
        <v>0</v>
      </c>
      <c r="AU320" s="949">
        <v>0</v>
      </c>
      <c r="AV320" s="944">
        <v>0</v>
      </c>
      <c r="AW320" s="923">
        <v>0</v>
      </c>
      <c r="AX320" s="23">
        <v>0</v>
      </c>
      <c r="AY320" s="937">
        <v>46.816721259820198</v>
      </c>
      <c r="AZ320" s="923">
        <v>-28.157858665900896</v>
      </c>
      <c r="BA320" s="950">
        <v>18.658862593919302</v>
      </c>
      <c r="BB320" s="951">
        <v>44.675178676589297</v>
      </c>
      <c r="BL320" s="887"/>
      <c r="BN320" s="945"/>
    </row>
    <row r="321" spans="3:66">
      <c r="C321" s="841" t="s">
        <v>234</v>
      </c>
      <c r="D321" s="842" t="s">
        <v>64</v>
      </c>
      <c r="E321" s="842">
        <v>19</v>
      </c>
      <c r="F321" s="829">
        <v>20</v>
      </c>
      <c r="G321" s="830">
        <v>2025</v>
      </c>
      <c r="H321" s="830">
        <v>3</v>
      </c>
      <c r="I321" s="830">
        <v>2028</v>
      </c>
      <c r="J321" s="830">
        <v>25</v>
      </c>
      <c r="K321" s="843">
        <v>1942.1527812576028</v>
      </c>
      <c r="L321" s="843" t="s">
        <v>224</v>
      </c>
      <c r="M321" s="844">
        <v>0</v>
      </c>
      <c r="N321" s="844">
        <v>0</v>
      </c>
      <c r="O321" s="845">
        <v>17.239960823378993</v>
      </c>
      <c r="P321" s="844">
        <v>0.12</v>
      </c>
      <c r="Q321" s="845">
        <v>37.328085453828059</v>
      </c>
      <c r="R321" s="829" t="s">
        <v>19</v>
      </c>
      <c r="S321" s="836" t="s">
        <v>223</v>
      </c>
      <c r="T321" s="836" t="s">
        <v>27</v>
      </c>
      <c r="U321" s="846" t="s">
        <v>27</v>
      </c>
      <c r="V321" s="847" t="s">
        <v>23</v>
      </c>
      <c r="W321" s="848" t="s">
        <v>23</v>
      </c>
      <c r="X321" s="848" t="s">
        <v>23</v>
      </c>
      <c r="Y321" s="849" t="s">
        <v>23</v>
      </c>
      <c r="Z321" s="850" t="s">
        <v>23</v>
      </c>
      <c r="AD321" s="952" t="s">
        <v>64</v>
      </c>
      <c r="AE321" s="947">
        <v>19</v>
      </c>
      <c r="AF321" s="923">
        <v>1942.1527812576028</v>
      </c>
      <c r="AG321" s="923">
        <v>37.328085453828059</v>
      </c>
      <c r="AH321" s="948">
        <v>5.0610000000000002E-2</v>
      </c>
      <c r="AI321" s="937">
        <v>100.18152666426552</v>
      </c>
      <c r="AJ321" s="937">
        <v>17.239960823378993</v>
      </c>
      <c r="AK321" s="792">
        <v>1.3698905603508081E-2</v>
      </c>
      <c r="AL321" s="923">
        <v>0.23616859592764627</v>
      </c>
      <c r="AM321" s="923">
        <v>0</v>
      </c>
      <c r="AN321" s="937">
        <v>17.476129419306641</v>
      </c>
      <c r="AO321" s="937">
        <v>117.65765608357216</v>
      </c>
      <c r="AP321" s="792">
        <v>0.24488397962938374</v>
      </c>
      <c r="AQ321" s="937">
        <v>54.847357917304009</v>
      </c>
      <c r="AR321" s="886">
        <v>0</v>
      </c>
      <c r="AS321" s="923">
        <v>0</v>
      </c>
      <c r="AT321" s="923">
        <v>0</v>
      </c>
      <c r="AU321" s="949">
        <v>0</v>
      </c>
      <c r="AV321" s="944">
        <v>0</v>
      </c>
      <c r="AW321" s="923">
        <v>0</v>
      </c>
      <c r="AX321" s="23">
        <v>0</v>
      </c>
      <c r="AY321" s="937">
        <v>54.847357917304009</v>
      </c>
      <c r="AZ321" s="923">
        <v>-28.157858665900896</v>
      </c>
      <c r="BA321" s="950">
        <v>26.689499251403113</v>
      </c>
      <c r="BB321" s="951">
        <v>57.253877729151704</v>
      </c>
      <c r="BL321" s="887"/>
      <c r="BN321" s="945"/>
    </row>
    <row r="322" spans="3:66">
      <c r="C322" s="841" t="s">
        <v>235</v>
      </c>
      <c r="D322" s="842" t="s">
        <v>65</v>
      </c>
      <c r="E322" s="842">
        <v>497</v>
      </c>
      <c r="F322" s="829">
        <v>20</v>
      </c>
      <c r="G322" s="830">
        <v>2025</v>
      </c>
      <c r="H322" s="830">
        <v>3</v>
      </c>
      <c r="I322" s="830">
        <v>2028</v>
      </c>
      <c r="J322" s="830">
        <v>25</v>
      </c>
      <c r="K322" s="843">
        <v>2033.7637615056028</v>
      </c>
      <c r="L322" s="843" t="s">
        <v>224</v>
      </c>
      <c r="M322" s="844">
        <v>0</v>
      </c>
      <c r="N322" s="844">
        <v>0</v>
      </c>
      <c r="O322" s="845">
        <v>17.239960823378993</v>
      </c>
      <c r="P322" s="844">
        <v>0.12</v>
      </c>
      <c r="Q322" s="845">
        <v>37.328085453828059</v>
      </c>
      <c r="R322" s="829" t="s">
        <v>19</v>
      </c>
      <c r="S322" s="836" t="s">
        <v>223</v>
      </c>
      <c r="T322" s="836" t="s">
        <v>27</v>
      </c>
      <c r="U322" s="846" t="s">
        <v>27</v>
      </c>
      <c r="V322" s="847" t="s">
        <v>23</v>
      </c>
      <c r="W322" s="848" t="s">
        <v>23</v>
      </c>
      <c r="X322" s="848" t="s">
        <v>23</v>
      </c>
      <c r="Y322" s="849" t="s">
        <v>23</v>
      </c>
      <c r="Z322" s="850" t="s">
        <v>23</v>
      </c>
      <c r="AD322" s="952" t="s">
        <v>65</v>
      </c>
      <c r="AE322" s="947">
        <v>497</v>
      </c>
      <c r="AF322" s="923">
        <v>2033.7637615056028</v>
      </c>
      <c r="AG322" s="923">
        <v>37.328085453828059</v>
      </c>
      <c r="AH322" s="948">
        <v>5.0610000000000002E-2</v>
      </c>
      <c r="AI322" s="937">
        <v>104.81795837461679</v>
      </c>
      <c r="AJ322" s="937">
        <v>17.239960823378993</v>
      </c>
      <c r="AK322" s="792">
        <v>1.3698905603508081E-2</v>
      </c>
      <c r="AL322" s="923">
        <v>0.23616859592764627</v>
      </c>
      <c r="AM322" s="923">
        <v>0</v>
      </c>
      <c r="AN322" s="937">
        <v>17.476129419306641</v>
      </c>
      <c r="AO322" s="937">
        <v>122.29408779392344</v>
      </c>
      <c r="AP322" s="792">
        <v>0.29289253746810595</v>
      </c>
      <c r="AQ322" s="937">
        <v>47.664281329675767</v>
      </c>
      <c r="AR322" s="886">
        <v>0</v>
      </c>
      <c r="AS322" s="923">
        <v>0</v>
      </c>
      <c r="AT322" s="923">
        <v>0</v>
      </c>
      <c r="AU322" s="949">
        <v>0</v>
      </c>
      <c r="AV322" s="944">
        <v>0</v>
      </c>
      <c r="AW322" s="923">
        <v>0</v>
      </c>
      <c r="AX322" s="23">
        <v>0</v>
      </c>
      <c r="AY322" s="937">
        <v>47.664281329675767</v>
      </c>
      <c r="AZ322" s="923">
        <v>-28.157858665900896</v>
      </c>
      <c r="BA322" s="950">
        <v>19.50642266377487</v>
      </c>
      <c r="BB322" s="951">
        <v>50.048382126845112</v>
      </c>
      <c r="BL322" s="887"/>
      <c r="BN322" s="945"/>
    </row>
    <row r="323" spans="3:66">
      <c r="C323" s="841" t="s">
        <v>236</v>
      </c>
      <c r="D323" s="842" t="s">
        <v>56</v>
      </c>
      <c r="E323" s="842">
        <v>2353</v>
      </c>
      <c r="F323" s="829">
        <v>20</v>
      </c>
      <c r="G323" s="830">
        <v>2025</v>
      </c>
      <c r="H323" s="830">
        <v>3</v>
      </c>
      <c r="I323" s="830">
        <v>2028</v>
      </c>
      <c r="J323" s="830">
        <v>25</v>
      </c>
      <c r="K323" s="843">
        <v>1868.8639970592026</v>
      </c>
      <c r="L323" s="843" t="s">
        <v>224</v>
      </c>
      <c r="M323" s="844">
        <v>0</v>
      </c>
      <c r="N323" s="844">
        <v>0</v>
      </c>
      <c r="O323" s="845">
        <v>17.239960823378993</v>
      </c>
      <c r="P323" s="844">
        <v>0.12</v>
      </c>
      <c r="Q323" s="845">
        <v>37.328085453828059</v>
      </c>
      <c r="R323" s="829" t="s">
        <v>19</v>
      </c>
      <c r="S323" s="836" t="s">
        <v>223</v>
      </c>
      <c r="T323" s="836" t="s">
        <v>27</v>
      </c>
      <c r="U323" s="846" t="s">
        <v>27</v>
      </c>
      <c r="V323" s="847" t="s">
        <v>23</v>
      </c>
      <c r="W323" s="848" t="s">
        <v>23</v>
      </c>
      <c r="X323" s="848" t="s">
        <v>23</v>
      </c>
      <c r="Y323" s="849" t="s">
        <v>23</v>
      </c>
      <c r="Z323" s="850" t="s">
        <v>23</v>
      </c>
      <c r="AD323" s="952" t="s">
        <v>56</v>
      </c>
      <c r="AE323" s="947">
        <v>2353</v>
      </c>
      <c r="AF323" s="923">
        <v>1868.8639970592026</v>
      </c>
      <c r="AG323" s="923">
        <v>37.328085453828059</v>
      </c>
      <c r="AH323" s="948">
        <v>5.0610000000000002E-2</v>
      </c>
      <c r="AI323" s="937">
        <v>96.472381295984476</v>
      </c>
      <c r="AJ323" s="937">
        <v>17.239960823378993</v>
      </c>
      <c r="AK323" s="792">
        <v>1.3698905603508081E-2</v>
      </c>
      <c r="AL323" s="923">
        <v>0.23616859592764627</v>
      </c>
      <c r="AM323" s="923">
        <v>0</v>
      </c>
      <c r="AN323" s="937">
        <v>17.476129419306641</v>
      </c>
      <c r="AO323" s="937">
        <v>113.94851071529112</v>
      </c>
      <c r="AP323" s="792">
        <v>0.25960656681069372</v>
      </c>
      <c r="AQ323" s="937">
        <v>50.105900700868283</v>
      </c>
      <c r="AR323" s="886">
        <v>0</v>
      </c>
      <c r="AS323" s="923">
        <v>0</v>
      </c>
      <c r="AT323" s="923">
        <v>0</v>
      </c>
      <c r="AU323" s="949">
        <v>0</v>
      </c>
      <c r="AV323" s="944">
        <v>0</v>
      </c>
      <c r="AW323" s="923">
        <v>0</v>
      </c>
      <c r="AX323" s="23">
        <v>0</v>
      </c>
      <c r="AY323" s="937">
        <v>50.105900700868283</v>
      </c>
      <c r="AZ323" s="923">
        <v>-28.157858665900896</v>
      </c>
      <c r="BA323" s="950">
        <v>21.948042034967386</v>
      </c>
      <c r="BB323" s="951">
        <v>49.913217166412544</v>
      </c>
      <c r="BL323" s="887"/>
      <c r="BN323" s="945"/>
    </row>
    <row r="324" spans="3:66">
      <c r="C324" s="841" t="s">
        <v>237</v>
      </c>
      <c r="D324" s="842" t="s">
        <v>66</v>
      </c>
      <c r="E324" s="842">
        <v>2814</v>
      </c>
      <c r="F324" s="829">
        <v>20</v>
      </c>
      <c r="G324" s="830">
        <v>2025</v>
      </c>
      <c r="H324" s="830">
        <v>3</v>
      </c>
      <c r="I324" s="830">
        <v>2028</v>
      </c>
      <c r="J324" s="830">
        <v>25</v>
      </c>
      <c r="K324" s="843">
        <v>1850.5418010096025</v>
      </c>
      <c r="L324" s="843" t="s">
        <v>224</v>
      </c>
      <c r="M324" s="844">
        <v>0</v>
      </c>
      <c r="N324" s="844">
        <v>0</v>
      </c>
      <c r="O324" s="845">
        <v>17.239960823378993</v>
      </c>
      <c r="P324" s="844">
        <v>0.12</v>
      </c>
      <c r="Q324" s="845">
        <v>37.328085453828059</v>
      </c>
      <c r="R324" s="829" t="s">
        <v>19</v>
      </c>
      <c r="S324" s="836" t="s">
        <v>223</v>
      </c>
      <c r="T324" s="836" t="s">
        <v>27</v>
      </c>
      <c r="U324" s="846" t="s">
        <v>27</v>
      </c>
      <c r="V324" s="847" t="s">
        <v>23</v>
      </c>
      <c r="W324" s="848" t="s">
        <v>23</v>
      </c>
      <c r="X324" s="848" t="s">
        <v>23</v>
      </c>
      <c r="Y324" s="849" t="s">
        <v>23</v>
      </c>
      <c r="Z324" s="850" t="s">
        <v>23</v>
      </c>
      <c r="AD324" s="952" t="s">
        <v>66</v>
      </c>
      <c r="AE324" s="947">
        <v>2814</v>
      </c>
      <c r="AF324" s="923">
        <v>1850.5418010096025</v>
      </c>
      <c r="AG324" s="923">
        <v>37.328085453828059</v>
      </c>
      <c r="AH324" s="948">
        <v>5.0610000000000002E-2</v>
      </c>
      <c r="AI324" s="937">
        <v>95.545094953914216</v>
      </c>
      <c r="AJ324" s="937">
        <v>17.239960823378993</v>
      </c>
      <c r="AK324" s="792">
        <v>1.3698905603508081E-2</v>
      </c>
      <c r="AL324" s="923">
        <v>0.23616859592764627</v>
      </c>
      <c r="AM324" s="923">
        <v>0</v>
      </c>
      <c r="AN324" s="937">
        <v>17.476129419306641</v>
      </c>
      <c r="AO324" s="937">
        <v>113.02122437322086</v>
      </c>
      <c r="AP324" s="792">
        <v>0.27790667353739795</v>
      </c>
      <c r="AQ324" s="937">
        <v>46.425535912560818</v>
      </c>
      <c r="AR324" s="886">
        <v>0</v>
      </c>
      <c r="AS324" s="923">
        <v>0</v>
      </c>
      <c r="AT324" s="923">
        <v>0</v>
      </c>
      <c r="AU324" s="949">
        <v>0</v>
      </c>
      <c r="AV324" s="944">
        <v>0</v>
      </c>
      <c r="AW324" s="923">
        <v>0</v>
      </c>
      <c r="AX324" s="23">
        <v>0</v>
      </c>
      <c r="AY324" s="937">
        <v>46.425535912560818</v>
      </c>
      <c r="AZ324" s="923">
        <v>-28.157858665900896</v>
      </c>
      <c r="BA324" s="950">
        <v>18.267677246659922</v>
      </c>
      <c r="BB324" s="951">
        <v>44.471974491816866</v>
      </c>
      <c r="BL324" s="887"/>
      <c r="BN324" s="945"/>
    </row>
    <row r="325" spans="3:66">
      <c r="C325" s="841" t="s">
        <v>61</v>
      </c>
      <c r="D325" s="842" t="s">
        <v>67</v>
      </c>
      <c r="E325" s="842">
        <v>4225</v>
      </c>
      <c r="F325" s="829">
        <v>20</v>
      </c>
      <c r="G325" s="830">
        <v>2025</v>
      </c>
      <c r="H325" s="830">
        <v>3</v>
      </c>
      <c r="I325" s="830">
        <v>2028</v>
      </c>
      <c r="J325" s="830">
        <v>25</v>
      </c>
      <c r="K325" s="843">
        <v>1832.2196049600025</v>
      </c>
      <c r="L325" s="843" t="s">
        <v>224</v>
      </c>
      <c r="M325" s="844">
        <v>0</v>
      </c>
      <c r="N325" s="844">
        <v>0</v>
      </c>
      <c r="O325" s="845">
        <v>17.239960823378993</v>
      </c>
      <c r="P325" s="844">
        <v>0.12</v>
      </c>
      <c r="Q325" s="845">
        <v>37.328085453828059</v>
      </c>
      <c r="R325" s="829" t="s">
        <v>19</v>
      </c>
      <c r="S325" s="836" t="s">
        <v>223</v>
      </c>
      <c r="T325" s="836" t="s">
        <v>27</v>
      </c>
      <c r="U325" s="846" t="s">
        <v>27</v>
      </c>
      <c r="V325" s="847" t="s">
        <v>23</v>
      </c>
      <c r="W325" s="848" t="s">
        <v>23</v>
      </c>
      <c r="X325" s="848" t="s">
        <v>23</v>
      </c>
      <c r="Y325" s="849" t="s">
        <v>23</v>
      </c>
      <c r="Z325" s="850" t="s">
        <v>23</v>
      </c>
      <c r="AD325" s="952" t="s">
        <v>67</v>
      </c>
      <c r="AE325" s="947">
        <v>4225</v>
      </c>
      <c r="AF325" s="923">
        <v>1832.2196049600025</v>
      </c>
      <c r="AG325" s="923">
        <v>37.328085453828059</v>
      </c>
      <c r="AH325" s="948">
        <v>5.0610000000000002E-2</v>
      </c>
      <c r="AI325" s="937">
        <v>94.617808611843955</v>
      </c>
      <c r="AJ325" s="937">
        <v>17.239960823378993</v>
      </c>
      <c r="AK325" s="792">
        <v>1.3698905603508081E-2</v>
      </c>
      <c r="AL325" s="923">
        <v>0.23616859592764627</v>
      </c>
      <c r="AM325" s="923">
        <v>0</v>
      </c>
      <c r="AN325" s="937">
        <v>17.476129419306641</v>
      </c>
      <c r="AO325" s="937">
        <v>112.0939380311506</v>
      </c>
      <c r="AP325" s="792">
        <v>0.28995243501613527</v>
      </c>
      <c r="AQ325" s="937">
        <v>44.131761289328516</v>
      </c>
      <c r="AR325" s="886">
        <v>0</v>
      </c>
      <c r="AS325" s="923">
        <v>0</v>
      </c>
      <c r="AT325" s="923">
        <v>0</v>
      </c>
      <c r="AU325" s="949">
        <v>0</v>
      </c>
      <c r="AV325" s="944">
        <v>0</v>
      </c>
      <c r="AW325" s="923">
        <v>0</v>
      </c>
      <c r="AX325" s="23">
        <v>0</v>
      </c>
      <c r="AY325" s="937">
        <v>44.131761289328516</v>
      </c>
      <c r="AZ325" s="923">
        <v>-30.854497836097103</v>
      </c>
      <c r="BA325" s="950">
        <v>13.277263453231413</v>
      </c>
      <c r="BB325" s="951">
        <v>33.724027849069053</v>
      </c>
      <c r="BL325" s="887"/>
      <c r="BN325" s="945"/>
    </row>
    <row r="326" spans="3:66">
      <c r="C326" s="841" t="s">
        <v>238</v>
      </c>
      <c r="D326" s="842" t="s">
        <v>68</v>
      </c>
      <c r="E326" s="842">
        <v>6130</v>
      </c>
      <c r="F326" s="829">
        <v>20</v>
      </c>
      <c r="G326" s="830">
        <v>2025</v>
      </c>
      <c r="H326" s="830">
        <v>3</v>
      </c>
      <c r="I326" s="830">
        <v>2028</v>
      </c>
      <c r="J326" s="830">
        <v>25</v>
      </c>
      <c r="K326" s="843">
        <v>1832.2196049600025</v>
      </c>
      <c r="L326" s="843" t="s">
        <v>224</v>
      </c>
      <c r="M326" s="844">
        <v>0</v>
      </c>
      <c r="N326" s="844">
        <v>0</v>
      </c>
      <c r="O326" s="845">
        <v>17.239960823378993</v>
      </c>
      <c r="P326" s="844">
        <v>0.12</v>
      </c>
      <c r="Q326" s="845">
        <v>37.328085453828059</v>
      </c>
      <c r="R326" s="829" t="s">
        <v>19</v>
      </c>
      <c r="S326" s="836" t="s">
        <v>223</v>
      </c>
      <c r="T326" s="836" t="s">
        <v>27</v>
      </c>
      <c r="U326" s="846" t="s">
        <v>27</v>
      </c>
      <c r="V326" s="847" t="s">
        <v>23</v>
      </c>
      <c r="W326" s="848" t="s">
        <v>23</v>
      </c>
      <c r="X326" s="848" t="s">
        <v>23</v>
      </c>
      <c r="Y326" s="849" t="s">
        <v>23</v>
      </c>
      <c r="Z326" s="850" t="s">
        <v>23</v>
      </c>
      <c r="AD326" s="952" t="s">
        <v>68</v>
      </c>
      <c r="AE326" s="947">
        <v>6130</v>
      </c>
      <c r="AF326" s="923">
        <v>1832.2196049600025</v>
      </c>
      <c r="AG326" s="923">
        <v>37.328085453828059</v>
      </c>
      <c r="AH326" s="948">
        <v>5.0610000000000002E-2</v>
      </c>
      <c r="AI326" s="937">
        <v>94.617808611843955</v>
      </c>
      <c r="AJ326" s="937">
        <v>17.239960823378993</v>
      </c>
      <c r="AK326" s="792">
        <v>1.3698905603508081E-2</v>
      </c>
      <c r="AL326" s="923">
        <v>0.23616859592764627</v>
      </c>
      <c r="AM326" s="923">
        <v>0</v>
      </c>
      <c r="AN326" s="937">
        <v>17.476129419306641</v>
      </c>
      <c r="AO326" s="937">
        <v>112.0939380311506</v>
      </c>
      <c r="AP326" s="792">
        <v>0.27469900415177262</v>
      </c>
      <c r="AQ326" s="937">
        <v>46.582300823783491</v>
      </c>
      <c r="AR326" s="886">
        <v>0</v>
      </c>
      <c r="AS326" s="923">
        <v>0</v>
      </c>
      <c r="AT326" s="923">
        <v>0</v>
      </c>
      <c r="AU326" s="949">
        <v>0</v>
      </c>
      <c r="AV326" s="944">
        <v>0</v>
      </c>
      <c r="AW326" s="923">
        <v>0</v>
      </c>
      <c r="AX326" s="23">
        <v>0</v>
      </c>
      <c r="AY326" s="937">
        <v>46.582300823783491</v>
      </c>
      <c r="AZ326" s="923">
        <v>-30.854497836097103</v>
      </c>
      <c r="BA326" s="950">
        <v>15.727802987686388</v>
      </c>
      <c r="BB326" s="951">
        <v>37.846807527543469</v>
      </c>
      <c r="BL326" s="887"/>
      <c r="BN326" s="945"/>
    </row>
    <row r="327" spans="3:66">
      <c r="C327" s="826" t="s">
        <v>26</v>
      </c>
      <c r="D327" s="827" t="s">
        <v>130</v>
      </c>
      <c r="E327" s="827" t="s">
        <v>223</v>
      </c>
      <c r="F327" s="852">
        <v>200</v>
      </c>
      <c r="G327" s="853">
        <v>2025</v>
      </c>
      <c r="H327" s="854">
        <v>3</v>
      </c>
      <c r="I327" s="855">
        <v>2028</v>
      </c>
      <c r="J327" s="853">
        <v>25</v>
      </c>
      <c r="K327" s="856">
        <v>1134.5570630130981</v>
      </c>
      <c r="L327" s="856" t="s">
        <v>224</v>
      </c>
      <c r="M327" s="857">
        <v>0</v>
      </c>
      <c r="N327" s="857">
        <v>0</v>
      </c>
      <c r="O327" s="858">
        <v>19.471729981280383</v>
      </c>
      <c r="P327" s="857">
        <v>0.12</v>
      </c>
      <c r="Q327" s="858">
        <v>23.114501605456642</v>
      </c>
      <c r="R327" s="852" t="s">
        <v>19</v>
      </c>
      <c r="S327" s="859" t="s">
        <v>223</v>
      </c>
      <c r="T327" s="859" t="s">
        <v>27</v>
      </c>
      <c r="U327" s="860" t="s">
        <v>27</v>
      </c>
      <c r="V327" s="861" t="s">
        <v>23</v>
      </c>
      <c r="W327" s="862" t="s">
        <v>23</v>
      </c>
      <c r="X327" s="862" t="s">
        <v>23</v>
      </c>
      <c r="Y327" s="863" t="s">
        <v>23</v>
      </c>
      <c r="Z327" s="696" t="s">
        <v>23</v>
      </c>
      <c r="AD327" s="946" t="s">
        <v>130</v>
      </c>
      <c r="AE327" s="947" t="s">
        <v>223</v>
      </c>
      <c r="AF327" s="923">
        <v>1134.5570630130981</v>
      </c>
      <c r="AG327" s="923">
        <v>23.114501605456642</v>
      </c>
      <c r="AH327" s="948">
        <v>5.0610000000000002E-2</v>
      </c>
      <c r="AI327" s="937">
        <v>58.589757885345051</v>
      </c>
      <c r="AJ327" s="937">
        <v>19.471729981280383</v>
      </c>
      <c r="AK327" s="792">
        <v>1.3698905603508081E-2</v>
      </c>
      <c r="AL327" s="923">
        <v>0.26674139095055815</v>
      </c>
      <c r="AM327" s="923">
        <v>0</v>
      </c>
      <c r="AN327" s="937">
        <v>19.73847137223094</v>
      </c>
      <c r="AO327" s="937">
        <v>78.328229257575998</v>
      </c>
      <c r="AP327" s="792">
        <v>0.27332353276891491</v>
      </c>
      <c r="AQ327" s="937">
        <v>32.714265734050308</v>
      </c>
      <c r="AR327" s="886">
        <v>0</v>
      </c>
      <c r="AS327" s="923">
        <v>0</v>
      </c>
      <c r="AT327" s="923">
        <v>0</v>
      </c>
      <c r="AU327" s="949">
        <v>0</v>
      </c>
      <c r="AV327" s="944">
        <v>0</v>
      </c>
      <c r="AW327" s="923">
        <v>0</v>
      </c>
      <c r="AX327" s="23">
        <v>0</v>
      </c>
      <c r="AY327" s="937">
        <v>32.714265734050308</v>
      </c>
      <c r="AZ327" s="923">
        <v>-28.157858665900896</v>
      </c>
      <c r="BA327" s="950">
        <v>4.5564070681494115</v>
      </c>
      <c r="BB327" s="951">
        <v>10.909469903014697</v>
      </c>
      <c r="BL327" s="887"/>
      <c r="BN327" s="945"/>
    </row>
    <row r="328" spans="3:66">
      <c r="C328" s="841" t="s">
        <v>234</v>
      </c>
      <c r="D328" s="842" t="s">
        <v>64</v>
      </c>
      <c r="E328" s="842">
        <v>19</v>
      </c>
      <c r="F328" s="829">
        <v>200</v>
      </c>
      <c r="G328" s="830">
        <v>2025</v>
      </c>
      <c r="H328" s="830">
        <v>3</v>
      </c>
      <c r="I328" s="830">
        <v>2028</v>
      </c>
      <c r="J328" s="830">
        <v>25</v>
      </c>
      <c r="K328" s="843">
        <v>1202.6304867938841</v>
      </c>
      <c r="L328" s="843" t="s">
        <v>224</v>
      </c>
      <c r="M328" s="844">
        <v>0</v>
      </c>
      <c r="N328" s="844">
        <v>0</v>
      </c>
      <c r="O328" s="845">
        <v>19.471729981280383</v>
      </c>
      <c r="P328" s="844">
        <v>0.12</v>
      </c>
      <c r="Q328" s="845">
        <v>23.114501605456642</v>
      </c>
      <c r="R328" s="829" t="s">
        <v>19</v>
      </c>
      <c r="S328" s="836" t="s">
        <v>223</v>
      </c>
      <c r="T328" s="836" t="s">
        <v>27</v>
      </c>
      <c r="U328" s="846" t="s">
        <v>27</v>
      </c>
      <c r="V328" s="847" t="s">
        <v>23</v>
      </c>
      <c r="W328" s="848" t="s">
        <v>23</v>
      </c>
      <c r="X328" s="848" t="s">
        <v>23</v>
      </c>
      <c r="Y328" s="849" t="s">
        <v>23</v>
      </c>
      <c r="Z328" s="850" t="s">
        <v>23</v>
      </c>
      <c r="AD328" s="952" t="s">
        <v>64</v>
      </c>
      <c r="AE328" s="947">
        <v>19</v>
      </c>
      <c r="AF328" s="923">
        <v>1202.6304867938841</v>
      </c>
      <c r="AG328" s="923">
        <v>23.114501605456642</v>
      </c>
      <c r="AH328" s="948">
        <v>5.0610000000000002E-2</v>
      </c>
      <c r="AI328" s="937">
        <v>62.034953862890632</v>
      </c>
      <c r="AJ328" s="937">
        <v>19.471729981280383</v>
      </c>
      <c r="AK328" s="792">
        <v>1.3698905603508081E-2</v>
      </c>
      <c r="AL328" s="923">
        <v>0.26674139095055815</v>
      </c>
      <c r="AM328" s="923">
        <v>0</v>
      </c>
      <c r="AN328" s="937">
        <v>19.73847137223094</v>
      </c>
      <c r="AO328" s="937">
        <v>81.773425235121579</v>
      </c>
      <c r="AP328" s="792">
        <v>0.24488397962938374</v>
      </c>
      <c r="AQ328" s="937">
        <v>38.119545053735223</v>
      </c>
      <c r="AR328" s="886">
        <v>0</v>
      </c>
      <c r="AS328" s="923">
        <v>0</v>
      </c>
      <c r="AT328" s="923">
        <v>0</v>
      </c>
      <c r="AU328" s="949">
        <v>0</v>
      </c>
      <c r="AV328" s="944">
        <v>0</v>
      </c>
      <c r="AW328" s="923">
        <v>0</v>
      </c>
      <c r="AX328" s="23">
        <v>0</v>
      </c>
      <c r="AY328" s="937">
        <v>38.119545053735223</v>
      </c>
      <c r="AZ328" s="923">
        <v>-28.157858665900896</v>
      </c>
      <c r="BA328" s="950">
        <v>9.9616863878343267</v>
      </c>
      <c r="BB328" s="951">
        <v>21.369646880701119</v>
      </c>
      <c r="BL328" s="887"/>
      <c r="BN328" s="945"/>
    </row>
    <row r="329" spans="3:66">
      <c r="C329" s="841" t="s">
        <v>235</v>
      </c>
      <c r="D329" s="842" t="s">
        <v>65</v>
      </c>
      <c r="E329" s="842">
        <v>497</v>
      </c>
      <c r="F329" s="829">
        <v>200</v>
      </c>
      <c r="G329" s="830">
        <v>2025</v>
      </c>
      <c r="H329" s="830">
        <v>3</v>
      </c>
      <c r="I329" s="830">
        <v>2028</v>
      </c>
      <c r="J329" s="830">
        <v>25</v>
      </c>
      <c r="K329" s="843">
        <v>1259.358339944539</v>
      </c>
      <c r="L329" s="843" t="s">
        <v>224</v>
      </c>
      <c r="M329" s="844">
        <v>0</v>
      </c>
      <c r="N329" s="844">
        <v>0</v>
      </c>
      <c r="O329" s="845">
        <v>19.471729981280383</v>
      </c>
      <c r="P329" s="844">
        <v>0.12</v>
      </c>
      <c r="Q329" s="845">
        <v>23.114501605456642</v>
      </c>
      <c r="R329" s="829" t="s">
        <v>19</v>
      </c>
      <c r="S329" s="836" t="s">
        <v>223</v>
      </c>
      <c r="T329" s="836" t="s">
        <v>27</v>
      </c>
      <c r="U329" s="846" t="s">
        <v>27</v>
      </c>
      <c r="V329" s="847" t="s">
        <v>23</v>
      </c>
      <c r="W329" s="848" t="s">
        <v>23</v>
      </c>
      <c r="X329" s="848" t="s">
        <v>23</v>
      </c>
      <c r="Y329" s="849" t="s">
        <v>23</v>
      </c>
      <c r="Z329" s="850" t="s">
        <v>23</v>
      </c>
      <c r="AD329" s="952" t="s">
        <v>65</v>
      </c>
      <c r="AE329" s="947">
        <v>497</v>
      </c>
      <c r="AF329" s="923">
        <v>1259.358339944539</v>
      </c>
      <c r="AG329" s="923">
        <v>23.114501605456642</v>
      </c>
      <c r="AH329" s="948">
        <v>5.0610000000000002E-2</v>
      </c>
      <c r="AI329" s="937">
        <v>64.905950510845273</v>
      </c>
      <c r="AJ329" s="937">
        <v>19.471729981280383</v>
      </c>
      <c r="AK329" s="792">
        <v>1.3698905603508081E-2</v>
      </c>
      <c r="AL329" s="923">
        <v>0.26674139095055815</v>
      </c>
      <c r="AM329" s="923">
        <v>0</v>
      </c>
      <c r="AN329" s="937">
        <v>19.73847137223094</v>
      </c>
      <c r="AO329" s="937">
        <v>84.644421883076205</v>
      </c>
      <c r="AP329" s="792">
        <v>0.29289253746810595</v>
      </c>
      <c r="AQ329" s="937">
        <v>32.990274594641321</v>
      </c>
      <c r="AR329" s="886">
        <v>0</v>
      </c>
      <c r="AS329" s="923">
        <v>0</v>
      </c>
      <c r="AT329" s="923">
        <v>0</v>
      </c>
      <c r="AU329" s="949">
        <v>0</v>
      </c>
      <c r="AV329" s="944">
        <v>0</v>
      </c>
      <c r="AW329" s="923">
        <v>0</v>
      </c>
      <c r="AX329" s="23">
        <v>0</v>
      </c>
      <c r="AY329" s="937">
        <v>32.990274594641321</v>
      </c>
      <c r="AZ329" s="923">
        <v>-28.157858665900896</v>
      </c>
      <c r="BA329" s="950">
        <v>4.8324159287404242</v>
      </c>
      <c r="BB329" s="951">
        <v>12.398716215997872</v>
      </c>
      <c r="BL329" s="887"/>
      <c r="BN329" s="945"/>
    </row>
    <row r="330" spans="3:66">
      <c r="C330" s="841" t="s">
        <v>236</v>
      </c>
      <c r="D330" s="842" t="s">
        <v>56</v>
      </c>
      <c r="E330" s="842">
        <v>2353</v>
      </c>
      <c r="F330" s="829">
        <v>200</v>
      </c>
      <c r="G330" s="830">
        <v>2025</v>
      </c>
      <c r="H330" s="830">
        <v>3</v>
      </c>
      <c r="I330" s="830">
        <v>2028</v>
      </c>
      <c r="J330" s="830">
        <v>25</v>
      </c>
      <c r="K330" s="843">
        <v>1157.24820427336</v>
      </c>
      <c r="L330" s="843" t="s">
        <v>224</v>
      </c>
      <c r="M330" s="844">
        <v>0</v>
      </c>
      <c r="N330" s="844">
        <v>0</v>
      </c>
      <c r="O330" s="845">
        <v>19.471729981280383</v>
      </c>
      <c r="P330" s="844">
        <v>0.12</v>
      </c>
      <c r="Q330" s="845">
        <v>23.114501605456642</v>
      </c>
      <c r="R330" s="829" t="s">
        <v>19</v>
      </c>
      <c r="S330" s="836" t="s">
        <v>223</v>
      </c>
      <c r="T330" s="836" t="s">
        <v>27</v>
      </c>
      <c r="U330" s="846" t="s">
        <v>27</v>
      </c>
      <c r="V330" s="847" t="s">
        <v>23</v>
      </c>
      <c r="W330" s="848" t="s">
        <v>23</v>
      </c>
      <c r="X330" s="848" t="s">
        <v>23</v>
      </c>
      <c r="Y330" s="849" t="s">
        <v>23</v>
      </c>
      <c r="Z330" s="850" t="s">
        <v>23</v>
      </c>
      <c r="AD330" s="952" t="s">
        <v>56</v>
      </c>
      <c r="AE330" s="947">
        <v>2353</v>
      </c>
      <c r="AF330" s="923">
        <v>1157.24820427336</v>
      </c>
      <c r="AG330" s="923">
        <v>23.114501605456642</v>
      </c>
      <c r="AH330" s="948">
        <v>5.0610000000000002E-2</v>
      </c>
      <c r="AI330" s="937">
        <v>59.738156544526909</v>
      </c>
      <c r="AJ330" s="937">
        <v>19.471729981280383</v>
      </c>
      <c r="AK330" s="792">
        <v>1.3698905603508081E-2</v>
      </c>
      <c r="AL330" s="923">
        <v>0.26674139095055815</v>
      </c>
      <c r="AM330" s="923">
        <v>0</v>
      </c>
      <c r="AN330" s="937">
        <v>19.73847137223094</v>
      </c>
      <c r="AO330" s="937">
        <v>79.476627916757849</v>
      </c>
      <c r="AP330" s="792">
        <v>0.25960656681069372</v>
      </c>
      <c r="AQ330" s="937">
        <v>34.947784762074413</v>
      </c>
      <c r="AR330" s="886">
        <v>0</v>
      </c>
      <c r="AS330" s="923">
        <v>0</v>
      </c>
      <c r="AT330" s="923">
        <v>0</v>
      </c>
      <c r="AU330" s="949">
        <v>0</v>
      </c>
      <c r="AV330" s="944">
        <v>0</v>
      </c>
      <c r="AW330" s="923">
        <v>0</v>
      </c>
      <c r="AX330" s="23">
        <v>0</v>
      </c>
      <c r="AY330" s="937">
        <v>34.947784762074413</v>
      </c>
      <c r="AZ330" s="923">
        <v>-28.157858665900896</v>
      </c>
      <c r="BA330" s="950">
        <v>6.7899260961735166</v>
      </c>
      <c r="BB330" s="951">
        <v>15.441334367879261</v>
      </c>
      <c r="BL330" s="887"/>
      <c r="BN330" s="945"/>
    </row>
    <row r="331" spans="3:66">
      <c r="C331" s="841" t="s">
        <v>237</v>
      </c>
      <c r="D331" s="842" t="s">
        <v>66</v>
      </c>
      <c r="E331" s="842">
        <v>2814</v>
      </c>
      <c r="F331" s="829">
        <v>200</v>
      </c>
      <c r="G331" s="830">
        <v>2025</v>
      </c>
      <c r="H331" s="830">
        <v>3</v>
      </c>
      <c r="I331" s="830">
        <v>2028</v>
      </c>
      <c r="J331" s="830">
        <v>25</v>
      </c>
      <c r="K331" s="843">
        <v>1145.9026336432291</v>
      </c>
      <c r="L331" s="843" t="s">
        <v>224</v>
      </c>
      <c r="M331" s="844">
        <v>0</v>
      </c>
      <c r="N331" s="844">
        <v>0</v>
      </c>
      <c r="O331" s="845">
        <v>19.471729981280383</v>
      </c>
      <c r="P331" s="844">
        <v>0.12</v>
      </c>
      <c r="Q331" s="845">
        <v>23.114501605456642</v>
      </c>
      <c r="R331" s="829" t="s">
        <v>19</v>
      </c>
      <c r="S331" s="836" t="s">
        <v>223</v>
      </c>
      <c r="T331" s="836" t="s">
        <v>27</v>
      </c>
      <c r="U331" s="846" t="s">
        <v>27</v>
      </c>
      <c r="V331" s="847" t="s">
        <v>23</v>
      </c>
      <c r="W331" s="848" t="s">
        <v>23</v>
      </c>
      <c r="X331" s="848" t="s">
        <v>23</v>
      </c>
      <c r="Y331" s="849" t="s">
        <v>23</v>
      </c>
      <c r="Z331" s="850" t="s">
        <v>23</v>
      </c>
      <c r="AD331" s="952" t="s">
        <v>66</v>
      </c>
      <c r="AE331" s="947">
        <v>2814</v>
      </c>
      <c r="AF331" s="923">
        <v>1145.9026336432291</v>
      </c>
      <c r="AG331" s="923">
        <v>23.114501605456642</v>
      </c>
      <c r="AH331" s="948">
        <v>5.0610000000000002E-2</v>
      </c>
      <c r="AI331" s="937">
        <v>59.163957214935984</v>
      </c>
      <c r="AJ331" s="937">
        <v>19.471729981280383</v>
      </c>
      <c r="AK331" s="792">
        <v>1.3698905603508081E-2</v>
      </c>
      <c r="AL331" s="923">
        <v>0.26674139095055815</v>
      </c>
      <c r="AM331" s="923">
        <v>0</v>
      </c>
      <c r="AN331" s="937">
        <v>19.73847137223094</v>
      </c>
      <c r="AO331" s="937">
        <v>78.902428587166924</v>
      </c>
      <c r="AP331" s="792">
        <v>0.27790667353739795</v>
      </c>
      <c r="AQ331" s="937">
        <v>32.410616256159685</v>
      </c>
      <c r="AR331" s="886">
        <v>0</v>
      </c>
      <c r="AS331" s="923">
        <v>0</v>
      </c>
      <c r="AT331" s="923">
        <v>0</v>
      </c>
      <c r="AU331" s="949">
        <v>0</v>
      </c>
      <c r="AV331" s="944">
        <v>0</v>
      </c>
      <c r="AW331" s="923">
        <v>0</v>
      </c>
      <c r="AX331" s="23">
        <v>0</v>
      </c>
      <c r="AY331" s="937">
        <v>32.410616256159685</v>
      </c>
      <c r="AZ331" s="923">
        <v>-28.157858665900896</v>
      </c>
      <c r="BA331" s="950">
        <v>4.2527575902587884</v>
      </c>
      <c r="BB331" s="951">
        <v>10.353178705762925</v>
      </c>
      <c r="BL331" s="887"/>
      <c r="BN331" s="945"/>
    </row>
    <row r="332" spans="3:66">
      <c r="C332" s="841" t="s">
        <v>61</v>
      </c>
      <c r="D332" s="842" t="s">
        <v>67</v>
      </c>
      <c r="E332" s="842">
        <v>4225</v>
      </c>
      <c r="F332" s="829">
        <v>200</v>
      </c>
      <c r="G332" s="830">
        <v>2025</v>
      </c>
      <c r="H332" s="830">
        <v>3</v>
      </c>
      <c r="I332" s="830">
        <v>2028</v>
      </c>
      <c r="J332" s="830">
        <v>25</v>
      </c>
      <c r="K332" s="843">
        <v>1134.5570630130981</v>
      </c>
      <c r="L332" s="843" t="s">
        <v>224</v>
      </c>
      <c r="M332" s="844">
        <v>0</v>
      </c>
      <c r="N332" s="844">
        <v>0</v>
      </c>
      <c r="O332" s="845">
        <v>19.471729981280383</v>
      </c>
      <c r="P332" s="844">
        <v>0.12</v>
      </c>
      <c r="Q332" s="845">
        <v>23.114501605456642</v>
      </c>
      <c r="R332" s="829" t="s">
        <v>19</v>
      </c>
      <c r="S332" s="836" t="s">
        <v>223</v>
      </c>
      <c r="T332" s="836" t="s">
        <v>27</v>
      </c>
      <c r="U332" s="846" t="s">
        <v>27</v>
      </c>
      <c r="V332" s="847" t="s">
        <v>23</v>
      </c>
      <c r="W332" s="848" t="s">
        <v>23</v>
      </c>
      <c r="X332" s="848" t="s">
        <v>23</v>
      </c>
      <c r="Y332" s="849" t="s">
        <v>23</v>
      </c>
      <c r="Z332" s="850" t="s">
        <v>23</v>
      </c>
      <c r="AD332" s="952" t="s">
        <v>67</v>
      </c>
      <c r="AE332" s="947">
        <v>4225</v>
      </c>
      <c r="AF332" s="923">
        <v>1134.5570630130981</v>
      </c>
      <c r="AG332" s="923">
        <v>23.114501605456642</v>
      </c>
      <c r="AH332" s="948">
        <v>5.0610000000000002E-2</v>
      </c>
      <c r="AI332" s="937">
        <v>58.589757885345051</v>
      </c>
      <c r="AJ332" s="937">
        <v>19.471729981280383</v>
      </c>
      <c r="AK332" s="792">
        <v>1.3698905603508081E-2</v>
      </c>
      <c r="AL332" s="923">
        <v>0.26674139095055815</v>
      </c>
      <c r="AM332" s="923">
        <v>0</v>
      </c>
      <c r="AN332" s="937">
        <v>19.73847137223094</v>
      </c>
      <c r="AO332" s="937">
        <v>78.328229257575998</v>
      </c>
      <c r="AP332" s="792">
        <v>0.28995243501613527</v>
      </c>
      <c r="AQ332" s="937">
        <v>30.838087915606256</v>
      </c>
      <c r="AR332" s="886">
        <v>0</v>
      </c>
      <c r="AS332" s="923">
        <v>0</v>
      </c>
      <c r="AT332" s="923">
        <v>0</v>
      </c>
      <c r="AU332" s="949">
        <v>0</v>
      </c>
      <c r="AV332" s="944">
        <v>0</v>
      </c>
      <c r="AW332" s="923">
        <v>0</v>
      </c>
      <c r="AX332" s="23">
        <v>0</v>
      </c>
      <c r="AY332" s="937">
        <v>30.838087915606256</v>
      </c>
      <c r="AZ332" s="923">
        <v>-30.854497836097103</v>
      </c>
      <c r="BA332" s="950">
        <v>-1.6409920490847441E-2</v>
      </c>
      <c r="BB332" s="951">
        <v>-4.1680924505543324E-2</v>
      </c>
      <c r="BL332" s="887"/>
      <c r="BN332" s="945"/>
    </row>
    <row r="333" spans="3:66">
      <c r="C333" s="841" t="s">
        <v>238</v>
      </c>
      <c r="D333" s="842" t="s">
        <v>68</v>
      </c>
      <c r="E333" s="842">
        <v>6130</v>
      </c>
      <c r="F333" s="829">
        <v>200</v>
      </c>
      <c r="G333" s="830">
        <v>2025</v>
      </c>
      <c r="H333" s="830">
        <v>3</v>
      </c>
      <c r="I333" s="830">
        <v>2028</v>
      </c>
      <c r="J333" s="830">
        <v>25</v>
      </c>
      <c r="K333" s="843">
        <v>1134.5570630130981</v>
      </c>
      <c r="L333" s="843" t="s">
        <v>224</v>
      </c>
      <c r="M333" s="844">
        <v>0</v>
      </c>
      <c r="N333" s="844">
        <v>0</v>
      </c>
      <c r="O333" s="845">
        <v>19.471729981280383</v>
      </c>
      <c r="P333" s="844">
        <v>0.12</v>
      </c>
      <c r="Q333" s="845">
        <v>23.114501605456642</v>
      </c>
      <c r="R333" s="829" t="s">
        <v>19</v>
      </c>
      <c r="S333" s="836" t="s">
        <v>223</v>
      </c>
      <c r="T333" s="836" t="s">
        <v>27</v>
      </c>
      <c r="U333" s="846" t="s">
        <v>27</v>
      </c>
      <c r="V333" s="847" t="s">
        <v>23</v>
      </c>
      <c r="W333" s="848" t="s">
        <v>23</v>
      </c>
      <c r="X333" s="848" t="s">
        <v>23</v>
      </c>
      <c r="Y333" s="849" t="s">
        <v>23</v>
      </c>
      <c r="Z333" s="850" t="s">
        <v>23</v>
      </c>
      <c r="AD333" s="952" t="s">
        <v>68</v>
      </c>
      <c r="AE333" s="947">
        <v>6130</v>
      </c>
      <c r="AF333" s="923">
        <v>1134.5570630130981</v>
      </c>
      <c r="AG333" s="923">
        <v>23.114501605456642</v>
      </c>
      <c r="AH333" s="948">
        <v>5.0610000000000002E-2</v>
      </c>
      <c r="AI333" s="937">
        <v>58.589757885345051</v>
      </c>
      <c r="AJ333" s="937">
        <v>19.471729981280383</v>
      </c>
      <c r="AK333" s="792">
        <v>1.3698905603508081E-2</v>
      </c>
      <c r="AL333" s="923">
        <v>0.26674139095055815</v>
      </c>
      <c r="AM333" s="923">
        <v>0</v>
      </c>
      <c r="AN333" s="937">
        <v>19.73847137223094</v>
      </c>
      <c r="AO333" s="937">
        <v>78.328229257575998</v>
      </c>
      <c r="AP333" s="792">
        <v>0.27469900415177262</v>
      </c>
      <c r="AQ333" s="937">
        <v>32.550459037818065</v>
      </c>
      <c r="AR333" s="886">
        <v>0</v>
      </c>
      <c r="AS333" s="923">
        <v>0</v>
      </c>
      <c r="AT333" s="923">
        <v>0</v>
      </c>
      <c r="AU333" s="949">
        <v>0</v>
      </c>
      <c r="AV333" s="944">
        <v>0</v>
      </c>
      <c r="AW333" s="923">
        <v>0</v>
      </c>
      <c r="AX333" s="23">
        <v>0</v>
      </c>
      <c r="AY333" s="937">
        <v>32.550459037818065</v>
      </c>
      <c r="AZ333" s="923">
        <v>-30.854497836097103</v>
      </c>
      <c r="BA333" s="950">
        <v>1.6959612017209622</v>
      </c>
      <c r="BB333" s="951">
        <v>4.081098753968857</v>
      </c>
      <c r="BL333" s="887"/>
      <c r="BN333" s="945"/>
    </row>
    <row r="334" spans="3:66">
      <c r="C334" s="826" t="s">
        <v>28</v>
      </c>
      <c r="D334" s="827" t="s">
        <v>131</v>
      </c>
      <c r="E334" s="827" t="s">
        <v>223</v>
      </c>
      <c r="F334" s="852">
        <v>20</v>
      </c>
      <c r="G334" s="853">
        <v>2025</v>
      </c>
      <c r="H334" s="854">
        <v>3</v>
      </c>
      <c r="I334" s="855">
        <v>2028</v>
      </c>
      <c r="J334" s="853">
        <v>30</v>
      </c>
      <c r="K334" s="856">
        <v>2554.5837381487486</v>
      </c>
      <c r="L334" s="856" t="s">
        <v>224</v>
      </c>
      <c r="M334" s="857">
        <v>0</v>
      </c>
      <c r="N334" s="857">
        <v>0</v>
      </c>
      <c r="O334" s="858">
        <v>38.785068000000003</v>
      </c>
      <c r="P334" s="857">
        <v>0.35</v>
      </c>
      <c r="Q334" s="858">
        <v>63.572522991793782</v>
      </c>
      <c r="R334" s="852" t="s">
        <v>19</v>
      </c>
      <c r="S334" s="859" t="s">
        <v>223</v>
      </c>
      <c r="T334" s="859" t="s">
        <v>27</v>
      </c>
      <c r="U334" s="860" t="s">
        <v>27</v>
      </c>
      <c r="V334" s="861" t="s">
        <v>23</v>
      </c>
      <c r="W334" s="862" t="s">
        <v>23</v>
      </c>
      <c r="X334" s="862" t="s">
        <v>23</v>
      </c>
      <c r="Y334" s="863" t="s">
        <v>23</v>
      </c>
      <c r="Z334" s="696" t="s">
        <v>23</v>
      </c>
      <c r="AD334" s="946" t="s">
        <v>131</v>
      </c>
      <c r="AE334" s="947" t="s">
        <v>223</v>
      </c>
      <c r="AF334" s="923">
        <v>2554.5837381487486</v>
      </c>
      <c r="AG334" s="923">
        <v>63.572522991793782</v>
      </c>
      <c r="AH334" s="948">
        <v>4.4859999999999997E-2</v>
      </c>
      <c r="AI334" s="937">
        <v>117.45048987476473</v>
      </c>
      <c r="AJ334" s="937">
        <v>38.785068000000003</v>
      </c>
      <c r="AK334" s="792">
        <v>4.3916155836899881E-2</v>
      </c>
      <c r="AL334" s="923">
        <v>1.7032910904327589</v>
      </c>
      <c r="AM334" s="923">
        <v>0</v>
      </c>
      <c r="AN334" s="937">
        <v>40.488359090432759</v>
      </c>
      <c r="AO334" s="937">
        <v>157.93884896519748</v>
      </c>
      <c r="AP334" s="792">
        <v>0.29066519024021231</v>
      </c>
      <c r="AQ334" s="937">
        <v>62.028579871328319</v>
      </c>
      <c r="AR334" s="886">
        <v>0</v>
      </c>
      <c r="AS334" s="923">
        <v>0</v>
      </c>
      <c r="AT334" s="923">
        <v>0</v>
      </c>
      <c r="AU334" s="949">
        <v>0</v>
      </c>
      <c r="AV334" s="944">
        <v>0</v>
      </c>
      <c r="AW334" s="923">
        <v>0</v>
      </c>
      <c r="AX334" s="23">
        <v>0</v>
      </c>
      <c r="AY334" s="937">
        <v>62.028579871328319</v>
      </c>
      <c r="AZ334" s="923">
        <v>-23.893560057308729</v>
      </c>
      <c r="BA334" s="950">
        <v>38.135019814019586</v>
      </c>
      <c r="BB334" s="951">
        <v>97.100419632132912</v>
      </c>
      <c r="BL334" s="887"/>
      <c r="BN334" s="945"/>
    </row>
    <row r="335" spans="3:66">
      <c r="C335" s="841" t="s">
        <v>234</v>
      </c>
      <c r="D335" s="842" t="s">
        <v>64</v>
      </c>
      <c r="E335" s="842">
        <v>19</v>
      </c>
      <c r="F335" s="829">
        <v>20</v>
      </c>
      <c r="G335" s="830">
        <v>2025</v>
      </c>
      <c r="H335" s="830">
        <v>3</v>
      </c>
      <c r="I335" s="830">
        <v>2028</v>
      </c>
      <c r="J335" s="830">
        <v>30</v>
      </c>
      <c r="K335" s="843">
        <v>2835.5879493451112</v>
      </c>
      <c r="L335" s="843" t="s">
        <v>224</v>
      </c>
      <c r="M335" s="844">
        <v>0</v>
      </c>
      <c r="N335" s="844">
        <v>0</v>
      </c>
      <c r="O335" s="845">
        <v>38.785068000000003</v>
      </c>
      <c r="P335" s="844">
        <v>0.35</v>
      </c>
      <c r="Q335" s="845">
        <v>63.572522991793782</v>
      </c>
      <c r="R335" s="829" t="s">
        <v>19</v>
      </c>
      <c r="S335" s="836" t="s">
        <v>223</v>
      </c>
      <c r="T335" s="836" t="s">
        <v>27</v>
      </c>
      <c r="U335" s="846" t="s">
        <v>27</v>
      </c>
      <c r="V335" s="847" t="s">
        <v>23</v>
      </c>
      <c r="W335" s="848" t="s">
        <v>23</v>
      </c>
      <c r="X335" s="848" t="s">
        <v>23</v>
      </c>
      <c r="Y335" s="849" t="s">
        <v>23</v>
      </c>
      <c r="Z335" s="850" t="s">
        <v>23</v>
      </c>
      <c r="AD335" s="952" t="s">
        <v>64</v>
      </c>
      <c r="AE335" s="947">
        <v>19</v>
      </c>
      <c r="AF335" s="923">
        <v>2835.5879493451112</v>
      </c>
      <c r="AG335" s="923">
        <v>63.572522991793782</v>
      </c>
      <c r="AH335" s="948">
        <v>4.4859999999999997E-2</v>
      </c>
      <c r="AI335" s="937">
        <v>130.05633878903356</v>
      </c>
      <c r="AJ335" s="937">
        <v>38.785068000000003</v>
      </c>
      <c r="AK335" s="792">
        <v>4.3916155836899881E-2</v>
      </c>
      <c r="AL335" s="923">
        <v>1.7032910904327589</v>
      </c>
      <c r="AM335" s="923">
        <v>0</v>
      </c>
      <c r="AN335" s="937">
        <v>40.488359090432759</v>
      </c>
      <c r="AO335" s="937">
        <v>170.54469787946633</v>
      </c>
      <c r="AP335" s="792">
        <v>0.2491298654624175</v>
      </c>
      <c r="AQ335" s="937">
        <v>78.146282386314724</v>
      </c>
      <c r="AR335" s="886">
        <v>0</v>
      </c>
      <c r="AS335" s="923">
        <v>0</v>
      </c>
      <c r="AT335" s="923">
        <v>0</v>
      </c>
      <c r="AU335" s="949">
        <v>0</v>
      </c>
      <c r="AV335" s="944">
        <v>0</v>
      </c>
      <c r="AW335" s="923">
        <v>0</v>
      </c>
      <c r="AX335" s="23">
        <v>0</v>
      </c>
      <c r="AY335" s="937">
        <v>78.146282386314724</v>
      </c>
      <c r="AZ335" s="986">
        <v>-23.893560057308729</v>
      </c>
      <c r="BA335" s="950">
        <v>78.146282386314724</v>
      </c>
      <c r="BB335" s="951">
        <v>170.54469787946633</v>
      </c>
      <c r="BL335" s="887"/>
      <c r="BN335" s="945"/>
    </row>
    <row r="336" spans="3:66">
      <c r="C336" s="841" t="s">
        <v>235</v>
      </c>
      <c r="D336" s="842" t="s">
        <v>65</v>
      </c>
      <c r="E336" s="842">
        <v>497</v>
      </c>
      <c r="F336" s="829">
        <v>20</v>
      </c>
      <c r="G336" s="830">
        <v>2025</v>
      </c>
      <c r="H336" s="830">
        <v>3</v>
      </c>
      <c r="I336" s="830">
        <v>2028</v>
      </c>
      <c r="J336" s="830">
        <v>30</v>
      </c>
      <c r="K336" s="843">
        <v>3014.408811015523</v>
      </c>
      <c r="L336" s="843" t="s">
        <v>224</v>
      </c>
      <c r="M336" s="844">
        <v>0</v>
      </c>
      <c r="N336" s="844">
        <v>0</v>
      </c>
      <c r="O336" s="845">
        <v>38.785068000000003</v>
      </c>
      <c r="P336" s="844">
        <v>0.35</v>
      </c>
      <c r="Q336" s="845">
        <v>63.572522991793782</v>
      </c>
      <c r="R336" s="829" t="s">
        <v>19</v>
      </c>
      <c r="S336" s="836" t="s">
        <v>223</v>
      </c>
      <c r="T336" s="836" t="s">
        <v>27</v>
      </c>
      <c r="U336" s="846" t="s">
        <v>27</v>
      </c>
      <c r="V336" s="847" t="s">
        <v>23</v>
      </c>
      <c r="W336" s="848" t="s">
        <v>23</v>
      </c>
      <c r="X336" s="848" t="s">
        <v>23</v>
      </c>
      <c r="Y336" s="849" t="s">
        <v>23</v>
      </c>
      <c r="Z336" s="850" t="s">
        <v>23</v>
      </c>
      <c r="AD336" s="952" t="s">
        <v>65</v>
      </c>
      <c r="AE336" s="947">
        <v>497</v>
      </c>
      <c r="AF336" s="923">
        <v>3014.408811015523</v>
      </c>
      <c r="AG336" s="923">
        <v>63.572522991793782</v>
      </c>
      <c r="AH336" s="948">
        <v>4.4859999999999997E-2</v>
      </c>
      <c r="AI336" s="937">
        <v>138.07824264356822</v>
      </c>
      <c r="AJ336" s="937">
        <v>38.785068000000003</v>
      </c>
      <c r="AK336" s="792">
        <v>4.3916155836899881E-2</v>
      </c>
      <c r="AL336" s="923">
        <v>1.7032910904327589</v>
      </c>
      <c r="AM336" s="923">
        <v>0</v>
      </c>
      <c r="AN336" s="937">
        <v>40.488359090432759</v>
      </c>
      <c r="AO336" s="937">
        <v>178.56660173400098</v>
      </c>
      <c r="AP336" s="792">
        <v>0.25184561648178849</v>
      </c>
      <c r="AQ336" s="937">
        <v>80.939726294233523</v>
      </c>
      <c r="AR336" s="886">
        <v>0</v>
      </c>
      <c r="AS336" s="923">
        <v>0</v>
      </c>
      <c r="AT336" s="923">
        <v>0</v>
      </c>
      <c r="AU336" s="949">
        <v>0</v>
      </c>
      <c r="AV336" s="944">
        <v>0</v>
      </c>
      <c r="AW336" s="923">
        <v>0</v>
      </c>
      <c r="AX336" s="23">
        <v>0</v>
      </c>
      <c r="AY336" s="937">
        <v>80.939726294233523</v>
      </c>
      <c r="AZ336" s="986">
        <v>-24.676376861645423</v>
      </c>
      <c r="BA336" s="950">
        <v>80.939726294233523</v>
      </c>
      <c r="BB336" s="951">
        <v>178.56660173400098</v>
      </c>
      <c r="BL336" s="887"/>
      <c r="BN336" s="945"/>
    </row>
    <row r="337" spans="3:66">
      <c r="C337" s="841" t="s">
        <v>236</v>
      </c>
      <c r="D337" s="842" t="s">
        <v>56</v>
      </c>
      <c r="E337" s="842">
        <v>2353</v>
      </c>
      <c r="F337" s="829">
        <v>20</v>
      </c>
      <c r="G337" s="830">
        <v>2025</v>
      </c>
      <c r="H337" s="830">
        <v>3</v>
      </c>
      <c r="I337" s="830">
        <v>2028</v>
      </c>
      <c r="J337" s="830">
        <v>30</v>
      </c>
      <c r="K337" s="843">
        <v>2656.7670876746988</v>
      </c>
      <c r="L337" s="843" t="s">
        <v>224</v>
      </c>
      <c r="M337" s="844">
        <v>0</v>
      </c>
      <c r="N337" s="844">
        <v>0</v>
      </c>
      <c r="O337" s="845">
        <v>38.785068000000003</v>
      </c>
      <c r="P337" s="844">
        <v>0.35</v>
      </c>
      <c r="Q337" s="845">
        <v>63.572522991793782</v>
      </c>
      <c r="R337" s="829" t="s">
        <v>19</v>
      </c>
      <c r="S337" s="836" t="s">
        <v>223</v>
      </c>
      <c r="T337" s="836" t="s">
        <v>27</v>
      </c>
      <c r="U337" s="846" t="s">
        <v>27</v>
      </c>
      <c r="V337" s="847" t="s">
        <v>23</v>
      </c>
      <c r="W337" s="848" t="s">
        <v>23</v>
      </c>
      <c r="X337" s="848" t="s">
        <v>23</v>
      </c>
      <c r="Y337" s="849" t="s">
        <v>23</v>
      </c>
      <c r="Z337" s="850" t="s">
        <v>23</v>
      </c>
      <c r="AD337" s="952" t="s">
        <v>56</v>
      </c>
      <c r="AE337" s="947">
        <v>2353</v>
      </c>
      <c r="AF337" s="923">
        <v>2656.7670876746988</v>
      </c>
      <c r="AG337" s="923">
        <v>63.572522991793782</v>
      </c>
      <c r="AH337" s="948">
        <v>4.4859999999999997E-2</v>
      </c>
      <c r="AI337" s="937">
        <v>122.03443493449886</v>
      </c>
      <c r="AJ337" s="937">
        <v>38.785068000000003</v>
      </c>
      <c r="AK337" s="792">
        <v>4.3916155836899881E-2</v>
      </c>
      <c r="AL337" s="923">
        <v>1.7032910904327589</v>
      </c>
      <c r="AM337" s="923">
        <v>0</v>
      </c>
      <c r="AN337" s="937">
        <v>40.488359090432759</v>
      </c>
      <c r="AO337" s="937">
        <v>162.52279402493161</v>
      </c>
      <c r="AP337" s="792">
        <v>0.231285969903786</v>
      </c>
      <c r="AQ337" s="937">
        <v>80.215978409156321</v>
      </c>
      <c r="AR337" s="886">
        <v>0</v>
      </c>
      <c r="AS337" s="923">
        <v>0</v>
      </c>
      <c r="AT337" s="923">
        <v>0</v>
      </c>
      <c r="AU337" s="949">
        <v>0</v>
      </c>
      <c r="AV337" s="944">
        <v>0</v>
      </c>
      <c r="AW337" s="923">
        <v>0</v>
      </c>
      <c r="AX337" s="23">
        <v>0</v>
      </c>
      <c r="AY337" s="937">
        <v>80.215978409156321</v>
      </c>
      <c r="AZ337" s="986">
        <v>-23.893560057308729</v>
      </c>
      <c r="BA337" s="950">
        <v>80.215978409156321</v>
      </c>
      <c r="BB337" s="951">
        <v>162.52279402493161</v>
      </c>
      <c r="BL337" s="887"/>
      <c r="BN337" s="945"/>
    </row>
    <row r="338" spans="3:66">
      <c r="C338" s="841" t="s">
        <v>237</v>
      </c>
      <c r="D338" s="842" t="s">
        <v>66</v>
      </c>
      <c r="E338" s="842">
        <v>2814</v>
      </c>
      <c r="F338" s="829">
        <v>20</v>
      </c>
      <c r="G338" s="830">
        <v>2025</v>
      </c>
      <c r="H338" s="830">
        <v>3</v>
      </c>
      <c r="I338" s="830">
        <v>2028</v>
      </c>
      <c r="J338" s="830">
        <v>30</v>
      </c>
      <c r="K338" s="843">
        <v>2605.6754129117235</v>
      </c>
      <c r="L338" s="843" t="s">
        <v>224</v>
      </c>
      <c r="M338" s="844">
        <v>0</v>
      </c>
      <c r="N338" s="844">
        <v>0</v>
      </c>
      <c r="O338" s="845">
        <v>38.785068000000003</v>
      </c>
      <c r="P338" s="844">
        <v>0.35</v>
      </c>
      <c r="Q338" s="845">
        <v>63.572522991793782</v>
      </c>
      <c r="R338" s="829" t="s">
        <v>19</v>
      </c>
      <c r="S338" s="836" t="s">
        <v>223</v>
      </c>
      <c r="T338" s="836" t="s">
        <v>27</v>
      </c>
      <c r="U338" s="846" t="s">
        <v>27</v>
      </c>
      <c r="V338" s="847" t="s">
        <v>23</v>
      </c>
      <c r="W338" s="848" t="s">
        <v>23</v>
      </c>
      <c r="X338" s="848" t="s">
        <v>23</v>
      </c>
      <c r="Y338" s="849" t="s">
        <v>23</v>
      </c>
      <c r="Z338" s="850" t="s">
        <v>23</v>
      </c>
      <c r="AD338" s="952" t="s">
        <v>66</v>
      </c>
      <c r="AE338" s="947">
        <v>2814</v>
      </c>
      <c r="AF338" s="923">
        <v>2605.6754129117235</v>
      </c>
      <c r="AG338" s="923">
        <v>63.572522991793782</v>
      </c>
      <c r="AH338" s="948">
        <v>4.4859999999999997E-2</v>
      </c>
      <c r="AI338" s="937">
        <v>119.74246240463178</v>
      </c>
      <c r="AJ338" s="937">
        <v>38.785068000000003</v>
      </c>
      <c r="AK338" s="792">
        <v>4.3916155836899881E-2</v>
      </c>
      <c r="AL338" s="923">
        <v>1.7032910904327589</v>
      </c>
      <c r="AM338" s="923">
        <v>0</v>
      </c>
      <c r="AN338" s="937">
        <v>40.488359090432759</v>
      </c>
      <c r="AO338" s="937">
        <v>160.23082149506453</v>
      </c>
      <c r="AP338" s="792">
        <v>0.3425931990860715</v>
      </c>
      <c r="AQ338" s="937">
        <v>53.390405055270726</v>
      </c>
      <c r="AR338" s="886">
        <v>0</v>
      </c>
      <c r="AS338" s="923">
        <v>0</v>
      </c>
      <c r="AT338" s="923">
        <v>0</v>
      </c>
      <c r="AU338" s="949">
        <v>0</v>
      </c>
      <c r="AV338" s="944">
        <v>0</v>
      </c>
      <c r="AW338" s="923">
        <v>0</v>
      </c>
      <c r="AX338" s="23">
        <v>0</v>
      </c>
      <c r="AY338" s="937">
        <v>53.390405055270726</v>
      </c>
      <c r="AZ338" s="923">
        <v>-23.893560057308729</v>
      </c>
      <c r="BA338" s="950">
        <v>29.496844997961997</v>
      </c>
      <c r="BB338" s="951">
        <v>88.523465979388604</v>
      </c>
      <c r="BL338" s="887"/>
      <c r="BN338" s="945"/>
    </row>
    <row r="339" spans="3:66">
      <c r="C339" s="841" t="s">
        <v>61</v>
      </c>
      <c r="D339" s="842" t="s">
        <v>67</v>
      </c>
      <c r="E339" s="842">
        <v>4225</v>
      </c>
      <c r="F339" s="829">
        <v>20</v>
      </c>
      <c r="G339" s="830">
        <v>2025</v>
      </c>
      <c r="H339" s="830">
        <v>3</v>
      </c>
      <c r="I339" s="830">
        <v>2028</v>
      </c>
      <c r="J339" s="830">
        <v>30</v>
      </c>
      <c r="K339" s="843">
        <v>2580.1295755302363</v>
      </c>
      <c r="L339" s="843" t="s">
        <v>224</v>
      </c>
      <c r="M339" s="844">
        <v>0</v>
      </c>
      <c r="N339" s="844">
        <v>0</v>
      </c>
      <c r="O339" s="845">
        <v>38.785068000000003</v>
      </c>
      <c r="P339" s="844">
        <v>0.35</v>
      </c>
      <c r="Q339" s="845">
        <v>63.572522991793782</v>
      </c>
      <c r="R339" s="829" t="s">
        <v>19</v>
      </c>
      <c r="S339" s="836" t="s">
        <v>223</v>
      </c>
      <c r="T339" s="836" t="s">
        <v>27</v>
      </c>
      <c r="U339" s="846" t="s">
        <v>27</v>
      </c>
      <c r="V339" s="847" t="s">
        <v>23</v>
      </c>
      <c r="W339" s="848" t="s">
        <v>23</v>
      </c>
      <c r="X339" s="848" t="s">
        <v>23</v>
      </c>
      <c r="Y339" s="849" t="s">
        <v>23</v>
      </c>
      <c r="Z339" s="850" t="s">
        <v>23</v>
      </c>
      <c r="AD339" s="952" t="s">
        <v>67</v>
      </c>
      <c r="AE339" s="947">
        <v>4225</v>
      </c>
      <c r="AF339" s="923">
        <v>2580.1295755302363</v>
      </c>
      <c r="AG339" s="923">
        <v>63.572522991793782</v>
      </c>
      <c r="AH339" s="948">
        <v>4.4859999999999997E-2</v>
      </c>
      <c r="AI339" s="937">
        <v>118.59647613969827</v>
      </c>
      <c r="AJ339" s="937">
        <v>38.785068000000003</v>
      </c>
      <c r="AK339" s="792">
        <v>4.3916155836899881E-2</v>
      </c>
      <c r="AL339" s="923">
        <v>1.7032910904327589</v>
      </c>
      <c r="AM339" s="923">
        <v>0</v>
      </c>
      <c r="AN339" s="937">
        <v>40.488359090432759</v>
      </c>
      <c r="AO339" s="937">
        <v>159.08483523013103</v>
      </c>
      <c r="AP339" s="792">
        <v>0.33690686179163137</v>
      </c>
      <c r="AQ339" s="937">
        <v>53.903233736271744</v>
      </c>
      <c r="AR339" s="886">
        <v>0</v>
      </c>
      <c r="AS339" s="923">
        <v>0</v>
      </c>
      <c r="AT339" s="923">
        <v>0</v>
      </c>
      <c r="AU339" s="949">
        <v>0</v>
      </c>
      <c r="AV339" s="944">
        <v>0</v>
      </c>
      <c r="AW339" s="923">
        <v>0</v>
      </c>
      <c r="AX339" s="23">
        <v>0</v>
      </c>
      <c r="AY339" s="937">
        <v>53.903233736271744</v>
      </c>
      <c r="AZ339" s="923">
        <v>-26.266267661305633</v>
      </c>
      <c r="BA339" s="950">
        <v>27.636966074966111</v>
      </c>
      <c r="BB339" s="951">
        <v>81.565091545485458</v>
      </c>
      <c r="BL339" s="887"/>
      <c r="BN339" s="945"/>
    </row>
    <row r="340" spans="3:66">
      <c r="C340" s="841" t="s">
        <v>238</v>
      </c>
      <c r="D340" s="842" t="s">
        <v>68</v>
      </c>
      <c r="E340" s="842">
        <v>6130</v>
      </c>
      <c r="F340" s="829">
        <v>20</v>
      </c>
      <c r="G340" s="830">
        <v>2025</v>
      </c>
      <c r="H340" s="830">
        <v>3</v>
      </c>
      <c r="I340" s="830">
        <v>2028</v>
      </c>
      <c r="J340" s="830">
        <v>30</v>
      </c>
      <c r="K340" s="843">
        <v>2503.4920633857737</v>
      </c>
      <c r="L340" s="843" t="s">
        <v>224</v>
      </c>
      <c r="M340" s="844">
        <v>0</v>
      </c>
      <c r="N340" s="844">
        <v>0</v>
      </c>
      <c r="O340" s="845">
        <v>38.785068000000003</v>
      </c>
      <c r="P340" s="844">
        <v>0.35</v>
      </c>
      <c r="Q340" s="845">
        <v>63.572522991793782</v>
      </c>
      <c r="R340" s="829" t="s">
        <v>19</v>
      </c>
      <c r="S340" s="836" t="s">
        <v>223</v>
      </c>
      <c r="T340" s="836" t="s">
        <v>27</v>
      </c>
      <c r="U340" s="846" t="s">
        <v>27</v>
      </c>
      <c r="V340" s="847" t="s">
        <v>23</v>
      </c>
      <c r="W340" s="848" t="s">
        <v>23</v>
      </c>
      <c r="X340" s="848" t="s">
        <v>23</v>
      </c>
      <c r="Y340" s="849" t="s">
        <v>23</v>
      </c>
      <c r="Z340" s="850" t="s">
        <v>23</v>
      </c>
      <c r="AD340" s="952" t="s">
        <v>68</v>
      </c>
      <c r="AE340" s="947">
        <v>6130</v>
      </c>
      <c r="AF340" s="923">
        <v>2503.4920633857737</v>
      </c>
      <c r="AG340" s="923">
        <v>63.572522991793782</v>
      </c>
      <c r="AH340" s="948">
        <v>4.4859999999999997E-2</v>
      </c>
      <c r="AI340" s="937">
        <v>115.15851734489767</v>
      </c>
      <c r="AJ340" s="937">
        <v>38.785068000000003</v>
      </c>
      <c r="AK340" s="792">
        <v>4.3916155836899881E-2</v>
      </c>
      <c r="AL340" s="923">
        <v>1.7032910904327589</v>
      </c>
      <c r="AM340" s="923">
        <v>0</v>
      </c>
      <c r="AN340" s="937">
        <v>40.488359090432759</v>
      </c>
      <c r="AO340" s="937">
        <v>155.64687643533043</v>
      </c>
      <c r="AP340" s="792">
        <v>0.33222962871557898</v>
      </c>
      <c r="AQ340" s="937">
        <v>53.48080584373286</v>
      </c>
      <c r="AR340" s="886">
        <v>0</v>
      </c>
      <c r="AS340" s="923">
        <v>0</v>
      </c>
      <c r="AT340" s="923">
        <v>0</v>
      </c>
      <c r="AU340" s="949">
        <v>0</v>
      </c>
      <c r="AV340" s="944">
        <v>0</v>
      </c>
      <c r="AW340" s="923">
        <v>0</v>
      </c>
      <c r="AX340" s="23">
        <v>0</v>
      </c>
      <c r="AY340" s="937">
        <v>53.48080584373286</v>
      </c>
      <c r="AZ340" s="923">
        <v>-26.266267661305633</v>
      </c>
      <c r="BA340" s="950">
        <v>27.214538182427226</v>
      </c>
      <c r="BB340" s="951">
        <v>79.203329024280407</v>
      </c>
      <c r="BL340" s="887"/>
      <c r="BN340" s="945"/>
    </row>
    <row r="341" spans="3:66">
      <c r="C341" s="826" t="s">
        <v>28</v>
      </c>
      <c r="D341" s="827" t="s">
        <v>132</v>
      </c>
      <c r="E341" s="827" t="s">
        <v>223</v>
      </c>
      <c r="F341" s="852">
        <v>200</v>
      </c>
      <c r="G341" s="853">
        <v>2025</v>
      </c>
      <c r="H341" s="854">
        <v>5</v>
      </c>
      <c r="I341" s="855">
        <v>2030</v>
      </c>
      <c r="J341" s="853">
        <v>30</v>
      </c>
      <c r="K341" s="856">
        <v>1421.104170857541</v>
      </c>
      <c r="L341" s="856" t="s">
        <v>224</v>
      </c>
      <c r="M341" s="857">
        <v>0</v>
      </c>
      <c r="N341" s="857">
        <v>0</v>
      </c>
      <c r="O341" s="858">
        <v>31.648228737199599</v>
      </c>
      <c r="P341" s="857">
        <v>0.35</v>
      </c>
      <c r="Q341" s="858">
        <v>63.572522991793782</v>
      </c>
      <c r="R341" s="852" t="s">
        <v>19</v>
      </c>
      <c r="S341" s="859" t="s">
        <v>223</v>
      </c>
      <c r="T341" s="859" t="s">
        <v>27</v>
      </c>
      <c r="U341" s="860" t="s">
        <v>27</v>
      </c>
      <c r="V341" s="861" t="s">
        <v>23</v>
      </c>
      <c r="W341" s="862" t="s">
        <v>23</v>
      </c>
      <c r="X341" s="862" t="s">
        <v>23</v>
      </c>
      <c r="Y341" s="863" t="s">
        <v>23</v>
      </c>
      <c r="Z341" s="696" t="s">
        <v>23</v>
      </c>
      <c r="AD341" s="946" t="s">
        <v>132</v>
      </c>
      <c r="AE341" s="947" t="s">
        <v>223</v>
      </c>
      <c r="AF341" s="923">
        <v>1421.104170857541</v>
      </c>
      <c r="AG341" s="923">
        <v>63.572522991793782</v>
      </c>
      <c r="AH341" s="948">
        <v>4.5100000000000001E-2</v>
      </c>
      <c r="AI341" s="937">
        <v>66.958918892604999</v>
      </c>
      <c r="AJ341" s="937">
        <v>31.648228737199599</v>
      </c>
      <c r="AK341" s="792">
        <v>4.3916155836899881E-2</v>
      </c>
      <c r="AL341" s="923">
        <v>1.3898685451847108</v>
      </c>
      <c r="AM341" s="923">
        <v>0</v>
      </c>
      <c r="AN341" s="937">
        <v>33.038097282384307</v>
      </c>
      <c r="AO341" s="937">
        <v>99.997016174989312</v>
      </c>
      <c r="AP341" s="792">
        <v>0.34369625408302523</v>
      </c>
      <c r="AQ341" s="937">
        <v>33.213002350919645</v>
      </c>
      <c r="AR341" s="886">
        <v>0</v>
      </c>
      <c r="AS341" s="923">
        <v>0</v>
      </c>
      <c r="AT341" s="923">
        <v>0</v>
      </c>
      <c r="AU341" s="949">
        <v>0</v>
      </c>
      <c r="AV341" s="944">
        <v>0</v>
      </c>
      <c r="AW341" s="923">
        <v>0</v>
      </c>
      <c r="AX341" s="23">
        <v>0</v>
      </c>
      <c r="AY341" s="937">
        <v>33.213002350919645</v>
      </c>
      <c r="AZ341" s="923">
        <v>-23.893560057308729</v>
      </c>
      <c r="BA341" s="950">
        <v>9.3194422936109156</v>
      </c>
      <c r="BB341" s="951">
        <v>28.058782880563221</v>
      </c>
      <c r="BL341" s="887"/>
      <c r="BN341" s="945"/>
    </row>
    <row r="342" spans="3:66">
      <c r="C342" s="841" t="s">
        <v>234</v>
      </c>
      <c r="D342" s="842" t="s">
        <v>64</v>
      </c>
      <c r="E342" s="842">
        <v>19</v>
      </c>
      <c r="F342" s="829">
        <v>200</v>
      </c>
      <c r="G342" s="830">
        <v>2025</v>
      </c>
      <c r="H342" s="830">
        <v>5</v>
      </c>
      <c r="I342" s="830">
        <v>2030</v>
      </c>
      <c r="J342" s="830">
        <v>30</v>
      </c>
      <c r="K342" s="843">
        <v>1577.4256296518706</v>
      </c>
      <c r="L342" s="843" t="s">
        <v>224</v>
      </c>
      <c r="M342" s="844">
        <v>0</v>
      </c>
      <c r="N342" s="844">
        <v>0</v>
      </c>
      <c r="O342" s="845">
        <v>31.648228737199599</v>
      </c>
      <c r="P342" s="844">
        <v>0.35</v>
      </c>
      <c r="Q342" s="845">
        <v>63.572522991793782</v>
      </c>
      <c r="R342" s="829" t="s">
        <v>19</v>
      </c>
      <c r="S342" s="836" t="s">
        <v>223</v>
      </c>
      <c r="T342" s="836" t="s">
        <v>27</v>
      </c>
      <c r="U342" s="846" t="s">
        <v>27</v>
      </c>
      <c r="V342" s="847" t="s">
        <v>23</v>
      </c>
      <c r="W342" s="848" t="s">
        <v>23</v>
      </c>
      <c r="X342" s="848" t="s">
        <v>23</v>
      </c>
      <c r="Y342" s="849" t="s">
        <v>23</v>
      </c>
      <c r="Z342" s="850" t="s">
        <v>23</v>
      </c>
      <c r="AD342" s="952" t="s">
        <v>64</v>
      </c>
      <c r="AE342" s="947">
        <v>19</v>
      </c>
      <c r="AF342" s="923">
        <v>1577.4256296518706</v>
      </c>
      <c r="AG342" s="923">
        <v>63.572522991793782</v>
      </c>
      <c r="AH342" s="948">
        <v>4.5100000000000001E-2</v>
      </c>
      <c r="AI342" s="937">
        <v>74.009016684229266</v>
      </c>
      <c r="AJ342" s="937">
        <v>31.648228737199599</v>
      </c>
      <c r="AK342" s="792">
        <v>4.3916155836899881E-2</v>
      </c>
      <c r="AL342" s="923">
        <v>1.3898685451847108</v>
      </c>
      <c r="AM342" s="923">
        <v>0</v>
      </c>
      <c r="AN342" s="937">
        <v>33.038097282384307</v>
      </c>
      <c r="AO342" s="937">
        <v>107.04711396661358</v>
      </c>
      <c r="AP342" s="792">
        <v>0.37624761571044801</v>
      </c>
      <c r="AQ342" s="937">
        <v>32.478585029071404</v>
      </c>
      <c r="AR342" s="886">
        <v>0</v>
      </c>
      <c r="AS342" s="923">
        <v>0</v>
      </c>
      <c r="AT342" s="923">
        <v>0</v>
      </c>
      <c r="AU342" s="949">
        <v>0</v>
      </c>
      <c r="AV342" s="944">
        <v>0</v>
      </c>
      <c r="AW342" s="923">
        <v>0</v>
      </c>
      <c r="AX342" s="23">
        <v>0</v>
      </c>
      <c r="AY342" s="937">
        <v>32.478585029071404</v>
      </c>
      <c r="AZ342" s="923">
        <v>-23.893560057308729</v>
      </c>
      <c r="BA342" s="950">
        <v>8.5850249717626745</v>
      </c>
      <c r="BB342" s="951">
        <v>28.295633745617575</v>
      </c>
      <c r="BL342" s="887"/>
      <c r="BN342" s="945"/>
    </row>
    <row r="343" spans="3:66">
      <c r="C343" s="841" t="s">
        <v>235</v>
      </c>
      <c r="D343" s="842" t="s">
        <v>65</v>
      </c>
      <c r="E343" s="842">
        <v>497</v>
      </c>
      <c r="F343" s="829">
        <v>200</v>
      </c>
      <c r="G343" s="830">
        <v>2025</v>
      </c>
      <c r="H343" s="830">
        <v>5</v>
      </c>
      <c r="I343" s="830">
        <v>2030</v>
      </c>
      <c r="J343" s="830">
        <v>30</v>
      </c>
      <c r="K343" s="843">
        <v>1676.9029216118984</v>
      </c>
      <c r="L343" s="843" t="s">
        <v>224</v>
      </c>
      <c r="M343" s="844">
        <v>0</v>
      </c>
      <c r="N343" s="844">
        <v>0</v>
      </c>
      <c r="O343" s="845">
        <v>31.648228737199599</v>
      </c>
      <c r="P343" s="844">
        <v>0.35</v>
      </c>
      <c r="Q343" s="845">
        <v>63.572522991793782</v>
      </c>
      <c r="R343" s="829" t="s">
        <v>19</v>
      </c>
      <c r="S343" s="836" t="s">
        <v>223</v>
      </c>
      <c r="T343" s="836" t="s">
        <v>27</v>
      </c>
      <c r="U343" s="846" t="s">
        <v>27</v>
      </c>
      <c r="V343" s="847" t="s">
        <v>23</v>
      </c>
      <c r="W343" s="848" t="s">
        <v>23</v>
      </c>
      <c r="X343" s="848" t="s">
        <v>23</v>
      </c>
      <c r="Y343" s="849" t="s">
        <v>23</v>
      </c>
      <c r="Z343" s="850" t="s">
        <v>23</v>
      </c>
      <c r="AD343" s="952" t="s">
        <v>65</v>
      </c>
      <c r="AE343" s="947">
        <v>497</v>
      </c>
      <c r="AF343" s="923">
        <v>1676.9029216118984</v>
      </c>
      <c r="AG343" s="923">
        <v>63.572522991793782</v>
      </c>
      <c r="AH343" s="948">
        <v>4.5100000000000001E-2</v>
      </c>
      <c r="AI343" s="937">
        <v>78.49544255162651</v>
      </c>
      <c r="AJ343" s="937">
        <v>31.648228737199599</v>
      </c>
      <c r="AK343" s="792">
        <v>4.3916155836899881E-2</v>
      </c>
      <c r="AL343" s="923">
        <v>1.3898685451847108</v>
      </c>
      <c r="AM343" s="923">
        <v>0</v>
      </c>
      <c r="AN343" s="937">
        <v>33.038097282384307</v>
      </c>
      <c r="AO343" s="937">
        <v>111.53353983401081</v>
      </c>
      <c r="AP343" s="792">
        <v>0.34058746870144996</v>
      </c>
      <c r="AQ343" s="937">
        <v>37.382876413513955</v>
      </c>
      <c r="AR343" s="886">
        <v>0</v>
      </c>
      <c r="AS343" s="923">
        <v>0</v>
      </c>
      <c r="AT343" s="923">
        <v>0</v>
      </c>
      <c r="AU343" s="949">
        <v>0</v>
      </c>
      <c r="AV343" s="944">
        <v>0</v>
      </c>
      <c r="AW343" s="923">
        <v>0</v>
      </c>
      <c r="AX343" s="23">
        <v>0</v>
      </c>
      <c r="AY343" s="937">
        <v>37.382876413513955</v>
      </c>
      <c r="AZ343" s="923">
        <v>-23.893560057308729</v>
      </c>
      <c r="BA343" s="950">
        <v>13.489316356205226</v>
      </c>
      <c r="BB343" s="951">
        <v>40.245998903511513</v>
      </c>
      <c r="BL343" s="887"/>
      <c r="BN343" s="945"/>
    </row>
    <row r="344" spans="3:66">
      <c r="C344" s="841" t="s">
        <v>236</v>
      </c>
      <c r="D344" s="842" t="s">
        <v>56</v>
      </c>
      <c r="E344" s="842">
        <v>2353</v>
      </c>
      <c r="F344" s="829">
        <v>200</v>
      </c>
      <c r="G344" s="830">
        <v>2025</v>
      </c>
      <c r="H344" s="830">
        <v>5</v>
      </c>
      <c r="I344" s="830">
        <v>2030</v>
      </c>
      <c r="J344" s="830">
        <v>30</v>
      </c>
      <c r="K344" s="843">
        <v>1477.9483376918427</v>
      </c>
      <c r="L344" s="843" t="s">
        <v>224</v>
      </c>
      <c r="M344" s="844">
        <v>0</v>
      </c>
      <c r="N344" s="844">
        <v>0</v>
      </c>
      <c r="O344" s="845">
        <v>31.648228737199599</v>
      </c>
      <c r="P344" s="844">
        <v>0.35</v>
      </c>
      <c r="Q344" s="845">
        <v>63.572522991793782</v>
      </c>
      <c r="R344" s="829" t="s">
        <v>19</v>
      </c>
      <c r="S344" s="836" t="s">
        <v>223</v>
      </c>
      <c r="T344" s="836" t="s">
        <v>27</v>
      </c>
      <c r="U344" s="846" t="s">
        <v>27</v>
      </c>
      <c r="V344" s="847" t="s">
        <v>23</v>
      </c>
      <c r="W344" s="848" t="s">
        <v>23</v>
      </c>
      <c r="X344" s="848" t="s">
        <v>23</v>
      </c>
      <c r="Y344" s="849" t="s">
        <v>23</v>
      </c>
      <c r="Z344" s="850" t="s">
        <v>23</v>
      </c>
      <c r="AD344" s="952" t="s">
        <v>56</v>
      </c>
      <c r="AE344" s="947">
        <v>2353</v>
      </c>
      <c r="AF344" s="923">
        <v>1477.9483376918427</v>
      </c>
      <c r="AG344" s="923">
        <v>63.572522991793782</v>
      </c>
      <c r="AH344" s="948">
        <v>4.5100000000000001E-2</v>
      </c>
      <c r="AI344" s="937">
        <v>69.522590816831993</v>
      </c>
      <c r="AJ344" s="937">
        <v>31.648228737199599</v>
      </c>
      <c r="AK344" s="792">
        <v>4.3916155836899881E-2</v>
      </c>
      <c r="AL344" s="923">
        <v>1.3898685451847108</v>
      </c>
      <c r="AM344" s="923">
        <v>0</v>
      </c>
      <c r="AN344" s="937">
        <v>33.038097282384307</v>
      </c>
      <c r="AO344" s="937">
        <v>102.56068809921629</v>
      </c>
      <c r="AP344" s="792">
        <v>0.32589136551429509</v>
      </c>
      <c r="AQ344" s="937">
        <v>35.92559468011715</v>
      </c>
      <c r="AR344" s="886">
        <v>0</v>
      </c>
      <c r="AS344" s="923">
        <v>0</v>
      </c>
      <c r="AT344" s="923">
        <v>0</v>
      </c>
      <c r="AU344" s="949">
        <v>0</v>
      </c>
      <c r="AV344" s="944">
        <v>0</v>
      </c>
      <c r="AW344" s="923">
        <v>0</v>
      </c>
      <c r="AX344" s="23">
        <v>0</v>
      </c>
      <c r="AY344" s="937">
        <v>35.92559468011715</v>
      </c>
      <c r="AZ344" s="923">
        <v>-23.893560057308729</v>
      </c>
      <c r="BA344" s="950">
        <v>12.032034622808421</v>
      </c>
      <c r="BB344" s="951">
        <v>34.349153051926656</v>
      </c>
      <c r="BL344" s="887"/>
      <c r="BN344" s="945"/>
    </row>
    <row r="345" spans="3:66">
      <c r="C345" s="841" t="s">
        <v>237</v>
      </c>
      <c r="D345" s="842" t="s">
        <v>66</v>
      </c>
      <c r="E345" s="842">
        <v>2814</v>
      </c>
      <c r="F345" s="829">
        <v>200</v>
      </c>
      <c r="G345" s="830">
        <v>2025</v>
      </c>
      <c r="H345" s="830">
        <v>5</v>
      </c>
      <c r="I345" s="830">
        <v>2030</v>
      </c>
      <c r="J345" s="830">
        <v>30</v>
      </c>
      <c r="K345" s="843">
        <v>1449.5262542746918</v>
      </c>
      <c r="L345" s="843" t="s">
        <v>224</v>
      </c>
      <c r="M345" s="844">
        <v>0</v>
      </c>
      <c r="N345" s="844">
        <v>0</v>
      </c>
      <c r="O345" s="845">
        <v>31.648228737199599</v>
      </c>
      <c r="P345" s="844">
        <v>0.35</v>
      </c>
      <c r="Q345" s="845">
        <v>63.572522991793782</v>
      </c>
      <c r="R345" s="829" t="s">
        <v>19</v>
      </c>
      <c r="S345" s="836" t="s">
        <v>223</v>
      </c>
      <c r="T345" s="836" t="s">
        <v>27</v>
      </c>
      <c r="U345" s="846" t="s">
        <v>27</v>
      </c>
      <c r="V345" s="847" t="s">
        <v>23</v>
      </c>
      <c r="W345" s="848" t="s">
        <v>23</v>
      </c>
      <c r="X345" s="848" t="s">
        <v>23</v>
      </c>
      <c r="Y345" s="849" t="s">
        <v>23</v>
      </c>
      <c r="Z345" s="850" t="s">
        <v>23</v>
      </c>
      <c r="AD345" s="952" t="s">
        <v>66</v>
      </c>
      <c r="AE345" s="947">
        <v>2814</v>
      </c>
      <c r="AF345" s="923">
        <v>1449.5262542746918</v>
      </c>
      <c r="AG345" s="923">
        <v>63.572522991793782</v>
      </c>
      <c r="AH345" s="948">
        <v>4.5100000000000001E-2</v>
      </c>
      <c r="AI345" s="937">
        <v>68.240754854718503</v>
      </c>
      <c r="AJ345" s="937">
        <v>31.648228737199599</v>
      </c>
      <c r="AK345" s="792">
        <v>4.3916155836899881E-2</v>
      </c>
      <c r="AL345" s="923">
        <v>1.3898685451847108</v>
      </c>
      <c r="AM345" s="923">
        <v>0</v>
      </c>
      <c r="AN345" s="937">
        <v>33.038097282384307</v>
      </c>
      <c r="AO345" s="937">
        <v>101.2788521371028</v>
      </c>
      <c r="AP345" s="792">
        <v>0.3027888380249909</v>
      </c>
      <c r="AQ345" s="937">
        <v>38.183418108975651</v>
      </c>
      <c r="AR345" s="886">
        <v>0</v>
      </c>
      <c r="AS345" s="923">
        <v>0</v>
      </c>
      <c r="AT345" s="923">
        <v>0</v>
      </c>
      <c r="AU345" s="949">
        <v>0</v>
      </c>
      <c r="AV345" s="944">
        <v>0</v>
      </c>
      <c r="AW345" s="923">
        <v>0</v>
      </c>
      <c r="AX345" s="23">
        <v>0</v>
      </c>
      <c r="AY345" s="937">
        <v>38.183418108975651</v>
      </c>
      <c r="AZ345" s="923">
        <v>-23.893560057308729</v>
      </c>
      <c r="BA345" s="950">
        <v>14.289858051666922</v>
      </c>
      <c r="BB345" s="951">
        <v>37.902851351455084</v>
      </c>
      <c r="BL345" s="887"/>
      <c r="BN345" s="945"/>
    </row>
    <row r="346" spans="3:66">
      <c r="C346" s="841" t="s">
        <v>61</v>
      </c>
      <c r="D346" s="842" t="s">
        <v>67</v>
      </c>
      <c r="E346" s="842">
        <v>4225</v>
      </c>
      <c r="F346" s="829">
        <v>200</v>
      </c>
      <c r="G346" s="830">
        <v>2025</v>
      </c>
      <c r="H346" s="830">
        <v>5</v>
      </c>
      <c r="I346" s="830">
        <v>2030</v>
      </c>
      <c r="J346" s="830">
        <v>30</v>
      </c>
      <c r="K346" s="843">
        <v>1435.3152125661165</v>
      </c>
      <c r="L346" s="843" t="s">
        <v>224</v>
      </c>
      <c r="M346" s="844">
        <v>0</v>
      </c>
      <c r="N346" s="844">
        <v>0</v>
      </c>
      <c r="O346" s="845">
        <v>31.648228737199599</v>
      </c>
      <c r="P346" s="844">
        <v>0.35</v>
      </c>
      <c r="Q346" s="845">
        <v>63.572522991793782</v>
      </c>
      <c r="R346" s="829" t="s">
        <v>19</v>
      </c>
      <c r="S346" s="836" t="s">
        <v>223</v>
      </c>
      <c r="T346" s="836" t="s">
        <v>27</v>
      </c>
      <c r="U346" s="846" t="s">
        <v>27</v>
      </c>
      <c r="V346" s="847" t="s">
        <v>23</v>
      </c>
      <c r="W346" s="848" t="s">
        <v>23</v>
      </c>
      <c r="X346" s="848" t="s">
        <v>23</v>
      </c>
      <c r="Y346" s="849" t="s">
        <v>23</v>
      </c>
      <c r="Z346" s="850" t="s">
        <v>23</v>
      </c>
      <c r="AD346" s="952" t="s">
        <v>67</v>
      </c>
      <c r="AE346" s="947">
        <v>4225</v>
      </c>
      <c r="AF346" s="923">
        <v>1435.3152125661165</v>
      </c>
      <c r="AG346" s="923">
        <v>63.572522991793782</v>
      </c>
      <c r="AH346" s="948">
        <v>4.5100000000000001E-2</v>
      </c>
      <c r="AI346" s="937">
        <v>67.599836873661758</v>
      </c>
      <c r="AJ346" s="937">
        <v>31.648228737199599</v>
      </c>
      <c r="AK346" s="792">
        <v>4.3916155836899881E-2</v>
      </c>
      <c r="AL346" s="923">
        <v>1.3898685451847108</v>
      </c>
      <c r="AM346" s="923">
        <v>0</v>
      </c>
      <c r="AN346" s="937">
        <v>33.038097282384307</v>
      </c>
      <c r="AO346" s="937">
        <v>100.63793415604607</v>
      </c>
      <c r="AP346" s="792">
        <v>0.30416623025926443</v>
      </c>
      <c r="AQ346" s="937">
        <v>37.769967554116896</v>
      </c>
      <c r="AR346" s="886">
        <v>0</v>
      </c>
      <c r="AS346" s="923">
        <v>0</v>
      </c>
      <c r="AT346" s="923">
        <v>0</v>
      </c>
      <c r="AU346" s="949">
        <v>0</v>
      </c>
      <c r="AV346" s="944">
        <v>0</v>
      </c>
      <c r="AW346" s="923">
        <v>0</v>
      </c>
      <c r="AX346" s="23">
        <v>0</v>
      </c>
      <c r="AY346" s="937">
        <v>37.769967554116896</v>
      </c>
      <c r="AZ346" s="923">
        <v>-26.266267661305633</v>
      </c>
      <c r="BA346" s="950">
        <v>11.503699892811262</v>
      </c>
      <c r="BB346" s="951">
        <v>30.651564386569476</v>
      </c>
      <c r="BL346" s="887"/>
      <c r="BN346" s="945"/>
    </row>
    <row r="347" spans="3:66">
      <c r="C347" s="841" t="s">
        <v>238</v>
      </c>
      <c r="D347" s="842" t="s">
        <v>68</v>
      </c>
      <c r="E347" s="842">
        <v>6130</v>
      </c>
      <c r="F347" s="829">
        <v>200</v>
      </c>
      <c r="G347" s="830">
        <v>2025</v>
      </c>
      <c r="H347" s="830">
        <v>5</v>
      </c>
      <c r="I347" s="830">
        <v>2030</v>
      </c>
      <c r="J347" s="830">
        <v>30</v>
      </c>
      <c r="K347" s="843">
        <v>1392.6820874403902</v>
      </c>
      <c r="L347" s="843" t="s">
        <v>224</v>
      </c>
      <c r="M347" s="844">
        <v>0</v>
      </c>
      <c r="N347" s="844">
        <v>0</v>
      </c>
      <c r="O347" s="845">
        <v>31.648228737199599</v>
      </c>
      <c r="P347" s="844">
        <v>0.35</v>
      </c>
      <c r="Q347" s="845">
        <v>63.572522991793782</v>
      </c>
      <c r="R347" s="829" t="s">
        <v>19</v>
      </c>
      <c r="S347" s="836" t="s">
        <v>223</v>
      </c>
      <c r="T347" s="836" t="s">
        <v>27</v>
      </c>
      <c r="U347" s="846" t="s">
        <v>27</v>
      </c>
      <c r="V347" s="847" t="s">
        <v>23</v>
      </c>
      <c r="W347" s="848" t="s">
        <v>23</v>
      </c>
      <c r="X347" s="848" t="s">
        <v>23</v>
      </c>
      <c r="Y347" s="849" t="s">
        <v>23</v>
      </c>
      <c r="Z347" s="850" t="s">
        <v>23</v>
      </c>
      <c r="AD347" s="952" t="s">
        <v>68</v>
      </c>
      <c r="AE347" s="947">
        <v>6130</v>
      </c>
      <c r="AF347" s="923">
        <v>1392.6820874403902</v>
      </c>
      <c r="AG347" s="923">
        <v>63.572522991793782</v>
      </c>
      <c r="AH347" s="948">
        <v>4.5100000000000001E-2</v>
      </c>
      <c r="AI347" s="937">
        <v>65.677082930491494</v>
      </c>
      <c r="AJ347" s="937">
        <v>31.648228737199599</v>
      </c>
      <c r="AK347" s="792">
        <v>4.3916155836899881E-2</v>
      </c>
      <c r="AL347" s="923">
        <v>1.3898685451847108</v>
      </c>
      <c r="AM347" s="923">
        <v>0</v>
      </c>
      <c r="AN347" s="937">
        <v>33.038097282384307</v>
      </c>
      <c r="AO347" s="937">
        <v>98.715180212875794</v>
      </c>
      <c r="AP347" s="792">
        <v>0.41249600628770289</v>
      </c>
      <c r="AQ347" s="937">
        <v>27.318703737521233</v>
      </c>
      <c r="AR347" s="886">
        <v>0</v>
      </c>
      <c r="AS347" s="923">
        <v>0</v>
      </c>
      <c r="AT347" s="923">
        <v>0</v>
      </c>
      <c r="AU347" s="949">
        <v>0</v>
      </c>
      <c r="AV347" s="944">
        <v>0</v>
      </c>
      <c r="AW347" s="923">
        <v>0</v>
      </c>
      <c r="AX347" s="23">
        <v>0</v>
      </c>
      <c r="AY347" s="937">
        <v>27.318703737521233</v>
      </c>
      <c r="AZ347" s="923">
        <v>-26.266267661305633</v>
      </c>
      <c r="BA347" s="950">
        <v>1.0524360762155993</v>
      </c>
      <c r="BB347" s="951">
        <v>3.802940942013429</v>
      </c>
      <c r="BL347" s="887"/>
      <c r="BN347" s="945"/>
    </row>
    <row r="348" spans="3:66">
      <c r="C348" s="826" t="s">
        <v>28</v>
      </c>
      <c r="D348" s="827" t="s">
        <v>133</v>
      </c>
      <c r="E348" s="827" t="s">
        <v>223</v>
      </c>
      <c r="F348" s="852">
        <v>200</v>
      </c>
      <c r="G348" s="853">
        <v>2025</v>
      </c>
      <c r="H348" s="854">
        <v>5</v>
      </c>
      <c r="I348" s="855">
        <v>2030</v>
      </c>
      <c r="J348" s="853">
        <v>30</v>
      </c>
      <c r="K348" s="856">
        <v>1491.776712066973</v>
      </c>
      <c r="L348" s="856" t="s">
        <v>224</v>
      </c>
      <c r="M348" s="857">
        <v>0</v>
      </c>
      <c r="N348" s="857">
        <v>0</v>
      </c>
      <c r="O348" s="858">
        <v>31.648228737199599</v>
      </c>
      <c r="P348" s="857">
        <v>0.35</v>
      </c>
      <c r="Q348" s="858">
        <v>63.572522991793782</v>
      </c>
      <c r="R348" s="852" t="s">
        <v>19</v>
      </c>
      <c r="S348" s="859" t="s">
        <v>223</v>
      </c>
      <c r="T348" s="859" t="s">
        <v>27</v>
      </c>
      <c r="U348" s="860" t="s">
        <v>27</v>
      </c>
      <c r="V348" s="861" t="s">
        <v>23</v>
      </c>
      <c r="W348" s="862" t="s">
        <v>23</v>
      </c>
      <c r="X348" s="862" t="s">
        <v>23</v>
      </c>
      <c r="Y348" s="863" t="s">
        <v>23</v>
      </c>
      <c r="Z348" s="696" t="s">
        <v>23</v>
      </c>
      <c r="AD348" s="946" t="s">
        <v>133</v>
      </c>
      <c r="AE348" s="947" t="s">
        <v>223</v>
      </c>
      <c r="AF348" s="923">
        <v>1491.776712066973</v>
      </c>
      <c r="AG348" s="923">
        <v>63.572522991793782</v>
      </c>
      <c r="AH348" s="948">
        <v>4.5069999999999999E-2</v>
      </c>
      <c r="AI348" s="937">
        <v>70.099590024098617</v>
      </c>
      <c r="AJ348" s="937">
        <v>31.648228737199599</v>
      </c>
      <c r="AK348" s="792">
        <v>4.3916155836899881E-2</v>
      </c>
      <c r="AL348" s="923">
        <v>1.3898685451847108</v>
      </c>
      <c r="AM348" s="923">
        <v>0</v>
      </c>
      <c r="AN348" s="937">
        <v>33.038097282384307</v>
      </c>
      <c r="AO348" s="937">
        <v>103.13768730648292</v>
      </c>
      <c r="AP348" s="792">
        <v>0.34369625408302523</v>
      </c>
      <c r="AQ348" s="937">
        <v>34.256144653198184</v>
      </c>
      <c r="AR348" s="886">
        <v>0</v>
      </c>
      <c r="AS348" s="923">
        <v>0</v>
      </c>
      <c r="AT348" s="923">
        <v>0</v>
      </c>
      <c r="AU348" s="949">
        <v>0</v>
      </c>
      <c r="AV348" s="944">
        <v>0</v>
      </c>
      <c r="AW348" s="923">
        <v>0</v>
      </c>
      <c r="AX348" s="23">
        <v>0</v>
      </c>
      <c r="AY348" s="937">
        <v>34.256144653198184</v>
      </c>
      <c r="AZ348" s="923">
        <v>-23.893560057308729</v>
      </c>
      <c r="BA348" s="950">
        <v>10.362584595889455</v>
      </c>
      <c r="BB348" s="951">
        <v>31.19945401205683</v>
      </c>
      <c r="BL348" s="887"/>
      <c r="BN348" s="945"/>
    </row>
    <row r="349" spans="3:66">
      <c r="C349" s="841" t="s">
        <v>234</v>
      </c>
      <c r="D349" s="842" t="s">
        <v>64</v>
      </c>
      <c r="E349" s="842">
        <v>19</v>
      </c>
      <c r="F349" s="829">
        <v>200</v>
      </c>
      <c r="G349" s="830">
        <v>2025</v>
      </c>
      <c r="H349" s="830">
        <v>5</v>
      </c>
      <c r="I349" s="830">
        <v>2030</v>
      </c>
      <c r="J349" s="830">
        <v>30</v>
      </c>
      <c r="K349" s="843">
        <v>1655.8721503943402</v>
      </c>
      <c r="L349" s="843" t="s">
        <v>224</v>
      </c>
      <c r="M349" s="844">
        <v>0</v>
      </c>
      <c r="N349" s="844">
        <v>0</v>
      </c>
      <c r="O349" s="845">
        <v>31.648228737199599</v>
      </c>
      <c r="P349" s="844">
        <v>0.35</v>
      </c>
      <c r="Q349" s="845">
        <v>63.572522991793782</v>
      </c>
      <c r="R349" s="829" t="s">
        <v>19</v>
      </c>
      <c r="S349" s="836" t="s">
        <v>223</v>
      </c>
      <c r="T349" s="836" t="s">
        <v>27</v>
      </c>
      <c r="U349" s="846" t="s">
        <v>27</v>
      </c>
      <c r="V349" s="847" t="s">
        <v>23</v>
      </c>
      <c r="W349" s="848" t="s">
        <v>23</v>
      </c>
      <c r="X349" s="848" t="s">
        <v>23</v>
      </c>
      <c r="Y349" s="849" t="s">
        <v>23</v>
      </c>
      <c r="Z349" s="850" t="s">
        <v>23</v>
      </c>
      <c r="AD349" s="952" t="s">
        <v>64</v>
      </c>
      <c r="AE349" s="947">
        <v>19</v>
      </c>
      <c r="AF349" s="923">
        <v>1655.8721503943402</v>
      </c>
      <c r="AG349" s="923">
        <v>63.572522991793782</v>
      </c>
      <c r="AH349" s="948">
        <v>4.5069999999999999E-2</v>
      </c>
      <c r="AI349" s="937">
        <v>77.495371429513057</v>
      </c>
      <c r="AJ349" s="937">
        <v>31.648228737199599</v>
      </c>
      <c r="AK349" s="792">
        <v>4.3916155836899881E-2</v>
      </c>
      <c r="AL349" s="923">
        <v>1.3898685451847108</v>
      </c>
      <c r="AM349" s="923">
        <v>0</v>
      </c>
      <c r="AN349" s="937">
        <v>33.038097282384307</v>
      </c>
      <c r="AO349" s="937">
        <v>110.53346871189737</v>
      </c>
      <c r="AP349" s="792">
        <v>0.37624761571044801</v>
      </c>
      <c r="AQ349" s="937">
        <v>33.536361038535063</v>
      </c>
      <c r="AR349" s="886">
        <v>0</v>
      </c>
      <c r="AS349" s="923">
        <v>0</v>
      </c>
      <c r="AT349" s="923">
        <v>0</v>
      </c>
      <c r="AU349" s="949">
        <v>0</v>
      </c>
      <c r="AV349" s="944">
        <v>0</v>
      </c>
      <c r="AW349" s="923">
        <v>0</v>
      </c>
      <c r="AX349" s="23">
        <v>0</v>
      </c>
      <c r="AY349" s="937">
        <v>33.536361038535063</v>
      </c>
      <c r="AZ349" s="923">
        <v>-23.893560057308729</v>
      </c>
      <c r="BA349" s="950">
        <v>9.6428009812263333</v>
      </c>
      <c r="BB349" s="951">
        <v>31.781988490901362</v>
      </c>
      <c r="BL349" s="887"/>
      <c r="BN349" s="945"/>
    </row>
    <row r="350" spans="3:66">
      <c r="C350" s="841" t="s">
        <v>235</v>
      </c>
      <c r="D350" s="842" t="s">
        <v>65</v>
      </c>
      <c r="E350" s="842">
        <v>497</v>
      </c>
      <c r="F350" s="829">
        <v>200</v>
      </c>
      <c r="G350" s="830">
        <v>2025</v>
      </c>
      <c r="H350" s="830">
        <v>5</v>
      </c>
      <c r="I350" s="830">
        <v>2030</v>
      </c>
      <c r="J350" s="830">
        <v>30</v>
      </c>
      <c r="K350" s="843">
        <v>1760.296520239028</v>
      </c>
      <c r="L350" s="843" t="s">
        <v>224</v>
      </c>
      <c r="M350" s="844">
        <v>0</v>
      </c>
      <c r="N350" s="844">
        <v>0</v>
      </c>
      <c r="O350" s="845">
        <v>31.648228737199599</v>
      </c>
      <c r="P350" s="844">
        <v>0.35</v>
      </c>
      <c r="Q350" s="845">
        <v>63.572522991793782</v>
      </c>
      <c r="R350" s="829" t="s">
        <v>19</v>
      </c>
      <c r="S350" s="836" t="s">
        <v>223</v>
      </c>
      <c r="T350" s="836" t="s">
        <v>27</v>
      </c>
      <c r="U350" s="846" t="s">
        <v>27</v>
      </c>
      <c r="V350" s="847" t="s">
        <v>23</v>
      </c>
      <c r="W350" s="848" t="s">
        <v>23</v>
      </c>
      <c r="X350" s="848" t="s">
        <v>23</v>
      </c>
      <c r="Y350" s="849" t="s">
        <v>23</v>
      </c>
      <c r="Z350" s="850" t="s">
        <v>23</v>
      </c>
      <c r="AD350" s="952" t="s">
        <v>65</v>
      </c>
      <c r="AE350" s="947">
        <v>497</v>
      </c>
      <c r="AF350" s="923">
        <v>1760.296520239028</v>
      </c>
      <c r="AG350" s="923">
        <v>63.572522991793782</v>
      </c>
      <c r="AH350" s="948">
        <v>4.5069999999999999E-2</v>
      </c>
      <c r="AI350" s="937">
        <v>82.201777778413131</v>
      </c>
      <c r="AJ350" s="937">
        <v>31.648228737199599</v>
      </c>
      <c r="AK350" s="792">
        <v>4.3916155836899881E-2</v>
      </c>
      <c r="AL350" s="923">
        <v>1.3898685451847108</v>
      </c>
      <c r="AM350" s="923">
        <v>0</v>
      </c>
      <c r="AN350" s="937">
        <v>33.038097282384307</v>
      </c>
      <c r="AO350" s="937">
        <v>115.23987506079743</v>
      </c>
      <c r="AP350" s="792">
        <v>0.34058746870144996</v>
      </c>
      <c r="AQ350" s="937">
        <v>38.625134768590094</v>
      </c>
      <c r="AR350" s="886">
        <v>0</v>
      </c>
      <c r="AS350" s="923">
        <v>0</v>
      </c>
      <c r="AT350" s="923">
        <v>0</v>
      </c>
      <c r="AU350" s="949">
        <v>0</v>
      </c>
      <c r="AV350" s="944">
        <v>0</v>
      </c>
      <c r="AW350" s="923">
        <v>0</v>
      </c>
      <c r="AX350" s="23">
        <v>0</v>
      </c>
      <c r="AY350" s="937">
        <v>38.625134768590094</v>
      </c>
      <c r="AZ350" s="923">
        <v>-23.893560057308729</v>
      </c>
      <c r="BA350" s="950">
        <v>14.731574711281365</v>
      </c>
      <c r="BB350" s="951">
        <v>43.952334130298134</v>
      </c>
      <c r="BL350" s="887"/>
      <c r="BN350" s="945"/>
    </row>
    <row r="351" spans="3:66">
      <c r="C351" s="841" t="s">
        <v>236</v>
      </c>
      <c r="D351" s="842" t="s">
        <v>56</v>
      </c>
      <c r="E351" s="842">
        <v>2353</v>
      </c>
      <c r="F351" s="829">
        <v>200</v>
      </c>
      <c r="G351" s="830">
        <v>2025</v>
      </c>
      <c r="H351" s="830">
        <v>5</v>
      </c>
      <c r="I351" s="830">
        <v>2030</v>
      </c>
      <c r="J351" s="830">
        <v>30</v>
      </c>
      <c r="K351" s="843">
        <v>1551.447780549652</v>
      </c>
      <c r="L351" s="843" t="s">
        <v>224</v>
      </c>
      <c r="M351" s="844">
        <v>0</v>
      </c>
      <c r="N351" s="844">
        <v>0</v>
      </c>
      <c r="O351" s="845">
        <v>31.648228737199599</v>
      </c>
      <c r="P351" s="844">
        <v>0.35</v>
      </c>
      <c r="Q351" s="845">
        <v>63.572522991793782</v>
      </c>
      <c r="R351" s="829" t="s">
        <v>19</v>
      </c>
      <c r="S351" s="836" t="s">
        <v>223</v>
      </c>
      <c r="T351" s="836" t="s">
        <v>27</v>
      </c>
      <c r="U351" s="846" t="s">
        <v>27</v>
      </c>
      <c r="V351" s="847" t="s">
        <v>23</v>
      </c>
      <c r="W351" s="848" t="s">
        <v>23</v>
      </c>
      <c r="X351" s="848" t="s">
        <v>23</v>
      </c>
      <c r="Y351" s="849" t="s">
        <v>23</v>
      </c>
      <c r="Z351" s="850" t="s">
        <v>23</v>
      </c>
      <c r="AD351" s="952" t="s">
        <v>56</v>
      </c>
      <c r="AE351" s="947">
        <v>2353</v>
      </c>
      <c r="AF351" s="923">
        <v>1551.447780549652</v>
      </c>
      <c r="AG351" s="923">
        <v>63.572522991793782</v>
      </c>
      <c r="AH351" s="948">
        <v>4.5069999999999999E-2</v>
      </c>
      <c r="AI351" s="937">
        <v>72.788965080612954</v>
      </c>
      <c r="AJ351" s="937">
        <v>31.648228737199599</v>
      </c>
      <c r="AK351" s="792">
        <v>4.3916155836899881E-2</v>
      </c>
      <c r="AL351" s="923">
        <v>1.3898685451847108</v>
      </c>
      <c r="AM351" s="923">
        <v>0</v>
      </c>
      <c r="AN351" s="937">
        <v>33.038097282384307</v>
      </c>
      <c r="AO351" s="937">
        <v>105.82706236299725</v>
      </c>
      <c r="AP351" s="792">
        <v>0.32589136551429509</v>
      </c>
      <c r="AQ351" s="937">
        <v>37.069760539853199</v>
      </c>
      <c r="AR351" s="886">
        <v>0</v>
      </c>
      <c r="AS351" s="923">
        <v>0</v>
      </c>
      <c r="AT351" s="923">
        <v>0</v>
      </c>
      <c r="AU351" s="949">
        <v>0</v>
      </c>
      <c r="AV351" s="944">
        <v>0</v>
      </c>
      <c r="AW351" s="923">
        <v>0</v>
      </c>
      <c r="AX351" s="23">
        <v>0</v>
      </c>
      <c r="AY351" s="937">
        <v>37.069760539853199</v>
      </c>
      <c r="AZ351" s="923">
        <v>-23.893560057308729</v>
      </c>
      <c r="BA351" s="950">
        <v>13.17620048254447</v>
      </c>
      <c r="BB351" s="951">
        <v>37.61552731570761</v>
      </c>
      <c r="BL351" s="887"/>
      <c r="BN351" s="945"/>
    </row>
    <row r="352" spans="3:66">
      <c r="C352" s="841" t="s">
        <v>237</v>
      </c>
      <c r="D352" s="842" t="s">
        <v>66</v>
      </c>
      <c r="E352" s="842">
        <v>2814</v>
      </c>
      <c r="F352" s="829">
        <v>200</v>
      </c>
      <c r="G352" s="830">
        <v>2025</v>
      </c>
      <c r="H352" s="830">
        <v>5</v>
      </c>
      <c r="I352" s="830">
        <v>2030</v>
      </c>
      <c r="J352" s="830">
        <v>30</v>
      </c>
      <c r="K352" s="843">
        <v>1521.6122463083125</v>
      </c>
      <c r="L352" s="843" t="s">
        <v>224</v>
      </c>
      <c r="M352" s="844">
        <v>0</v>
      </c>
      <c r="N352" s="844">
        <v>0</v>
      </c>
      <c r="O352" s="845">
        <v>31.648228737199599</v>
      </c>
      <c r="P352" s="844">
        <v>0.35</v>
      </c>
      <c r="Q352" s="845">
        <v>63.572522991793782</v>
      </c>
      <c r="R352" s="829" t="s">
        <v>19</v>
      </c>
      <c r="S352" s="836" t="s">
        <v>223</v>
      </c>
      <c r="T352" s="836" t="s">
        <v>27</v>
      </c>
      <c r="U352" s="846" t="s">
        <v>27</v>
      </c>
      <c r="V352" s="847" t="s">
        <v>23</v>
      </c>
      <c r="W352" s="848" t="s">
        <v>23</v>
      </c>
      <c r="X352" s="848" t="s">
        <v>23</v>
      </c>
      <c r="Y352" s="849" t="s">
        <v>23</v>
      </c>
      <c r="Z352" s="850" t="s">
        <v>23</v>
      </c>
      <c r="AD352" s="952" t="s">
        <v>66</v>
      </c>
      <c r="AE352" s="947">
        <v>2814</v>
      </c>
      <c r="AF352" s="923">
        <v>1521.6122463083125</v>
      </c>
      <c r="AG352" s="923">
        <v>63.572522991793782</v>
      </c>
      <c r="AH352" s="948">
        <v>4.5069999999999999E-2</v>
      </c>
      <c r="AI352" s="937">
        <v>71.444277552355786</v>
      </c>
      <c r="AJ352" s="937">
        <v>31.648228737199599</v>
      </c>
      <c r="AK352" s="792">
        <v>4.3916155836899881E-2</v>
      </c>
      <c r="AL352" s="923">
        <v>1.3898685451847108</v>
      </c>
      <c r="AM352" s="923">
        <v>0</v>
      </c>
      <c r="AN352" s="937">
        <v>33.038097282384307</v>
      </c>
      <c r="AO352" s="937">
        <v>104.48237483474009</v>
      </c>
      <c r="AP352" s="792">
        <v>0.3027888380249909</v>
      </c>
      <c r="AQ352" s="937">
        <v>39.391186996599785</v>
      </c>
      <c r="AR352" s="886">
        <v>0</v>
      </c>
      <c r="AS352" s="923">
        <v>0</v>
      </c>
      <c r="AT352" s="923">
        <v>0</v>
      </c>
      <c r="AU352" s="949">
        <v>0</v>
      </c>
      <c r="AV352" s="944">
        <v>0</v>
      </c>
      <c r="AW352" s="923">
        <v>0</v>
      </c>
      <c r="AX352" s="23">
        <v>0</v>
      </c>
      <c r="AY352" s="937">
        <v>39.391186996599785</v>
      </c>
      <c r="AZ352" s="923">
        <v>-23.893560057308729</v>
      </c>
      <c r="BA352" s="950">
        <v>15.497626939291056</v>
      </c>
      <c r="BB352" s="951">
        <v>41.106374049092359</v>
      </c>
      <c r="BL352" s="887"/>
      <c r="BN352" s="945"/>
    </row>
    <row r="353" spans="3:66">
      <c r="C353" s="841" t="s">
        <v>61</v>
      </c>
      <c r="D353" s="842" t="s">
        <v>67</v>
      </c>
      <c r="E353" s="842">
        <v>4225</v>
      </c>
      <c r="F353" s="829">
        <v>200</v>
      </c>
      <c r="G353" s="830">
        <v>2025</v>
      </c>
      <c r="H353" s="830">
        <v>5</v>
      </c>
      <c r="I353" s="830">
        <v>2030</v>
      </c>
      <c r="J353" s="830">
        <v>30</v>
      </c>
      <c r="K353" s="843">
        <v>1506.6944791876429</v>
      </c>
      <c r="L353" s="843" t="s">
        <v>224</v>
      </c>
      <c r="M353" s="844">
        <v>0</v>
      </c>
      <c r="N353" s="844">
        <v>0</v>
      </c>
      <c r="O353" s="845">
        <v>31.648228737199599</v>
      </c>
      <c r="P353" s="844">
        <v>0.35</v>
      </c>
      <c r="Q353" s="845">
        <v>63.572522991793782</v>
      </c>
      <c r="R353" s="829" t="s">
        <v>19</v>
      </c>
      <c r="S353" s="836" t="s">
        <v>223</v>
      </c>
      <c r="T353" s="836" t="s">
        <v>27</v>
      </c>
      <c r="U353" s="846" t="s">
        <v>27</v>
      </c>
      <c r="V353" s="847" t="s">
        <v>23</v>
      </c>
      <c r="W353" s="848" t="s">
        <v>23</v>
      </c>
      <c r="X353" s="848" t="s">
        <v>23</v>
      </c>
      <c r="Y353" s="849" t="s">
        <v>23</v>
      </c>
      <c r="Z353" s="850" t="s">
        <v>23</v>
      </c>
      <c r="AD353" s="952" t="s">
        <v>67</v>
      </c>
      <c r="AE353" s="947">
        <v>4225</v>
      </c>
      <c r="AF353" s="923">
        <v>1506.6944791876429</v>
      </c>
      <c r="AG353" s="923">
        <v>63.572522991793782</v>
      </c>
      <c r="AH353" s="948">
        <v>4.5069999999999999E-2</v>
      </c>
      <c r="AI353" s="937">
        <v>70.771933788227201</v>
      </c>
      <c r="AJ353" s="937">
        <v>31.648228737199599</v>
      </c>
      <c r="AK353" s="792">
        <v>4.3916155836899881E-2</v>
      </c>
      <c r="AL353" s="923">
        <v>1.3898685451847108</v>
      </c>
      <c r="AM353" s="923">
        <v>0</v>
      </c>
      <c r="AN353" s="937">
        <v>33.038097282384307</v>
      </c>
      <c r="AO353" s="937">
        <v>103.8100310706115</v>
      </c>
      <c r="AP353" s="792">
        <v>0.30416623025926443</v>
      </c>
      <c r="AQ353" s="937">
        <v>38.960472889370266</v>
      </c>
      <c r="AR353" s="886">
        <v>0</v>
      </c>
      <c r="AS353" s="923">
        <v>0</v>
      </c>
      <c r="AT353" s="923">
        <v>0</v>
      </c>
      <c r="AU353" s="949">
        <v>0</v>
      </c>
      <c r="AV353" s="944">
        <v>0</v>
      </c>
      <c r="AW353" s="923">
        <v>0</v>
      </c>
      <c r="AX353" s="23">
        <v>0</v>
      </c>
      <c r="AY353" s="937">
        <v>38.960472889370266</v>
      </c>
      <c r="AZ353" s="923">
        <v>-26.266267661305633</v>
      </c>
      <c r="BA353" s="950">
        <v>12.694205228064632</v>
      </c>
      <c r="BB353" s="951">
        <v>33.823661301134898</v>
      </c>
      <c r="BL353" s="887"/>
      <c r="BN353" s="945"/>
    </row>
    <row r="354" spans="3:66">
      <c r="C354" s="841" t="s">
        <v>238</v>
      </c>
      <c r="D354" s="842" t="s">
        <v>68</v>
      </c>
      <c r="E354" s="842">
        <v>6130</v>
      </c>
      <c r="F354" s="829">
        <v>200</v>
      </c>
      <c r="G354" s="830">
        <v>2025</v>
      </c>
      <c r="H354" s="830">
        <v>5</v>
      </c>
      <c r="I354" s="830">
        <v>2030</v>
      </c>
      <c r="J354" s="830">
        <v>30</v>
      </c>
      <c r="K354" s="843">
        <v>1461.9411778256335</v>
      </c>
      <c r="L354" s="843" t="s">
        <v>224</v>
      </c>
      <c r="M354" s="844">
        <v>0</v>
      </c>
      <c r="N354" s="844">
        <v>0</v>
      </c>
      <c r="O354" s="845">
        <v>31.648228737199599</v>
      </c>
      <c r="P354" s="844">
        <v>0.35</v>
      </c>
      <c r="Q354" s="845">
        <v>63.572522991793782</v>
      </c>
      <c r="R354" s="829" t="s">
        <v>19</v>
      </c>
      <c r="S354" s="836" t="s">
        <v>223</v>
      </c>
      <c r="T354" s="836" t="s">
        <v>27</v>
      </c>
      <c r="U354" s="846" t="s">
        <v>27</v>
      </c>
      <c r="V354" s="847" t="s">
        <v>23</v>
      </c>
      <c r="W354" s="848" t="s">
        <v>23</v>
      </c>
      <c r="X354" s="848" t="s">
        <v>23</v>
      </c>
      <c r="Y354" s="849" t="s">
        <v>23</v>
      </c>
      <c r="Z354" s="850" t="s">
        <v>23</v>
      </c>
      <c r="AD354" s="952" t="s">
        <v>68</v>
      </c>
      <c r="AE354" s="947">
        <v>6130</v>
      </c>
      <c r="AF354" s="923">
        <v>1461.9411778256335</v>
      </c>
      <c r="AG354" s="923">
        <v>63.572522991793782</v>
      </c>
      <c r="AH354" s="948">
        <v>4.5069999999999999E-2</v>
      </c>
      <c r="AI354" s="937">
        <v>68.754902495841449</v>
      </c>
      <c r="AJ354" s="937">
        <v>31.648228737199599</v>
      </c>
      <c r="AK354" s="792">
        <v>4.3916155836899881E-2</v>
      </c>
      <c r="AL354" s="923">
        <v>1.3898685451847108</v>
      </c>
      <c r="AM354" s="923">
        <v>0</v>
      </c>
      <c r="AN354" s="937">
        <v>33.038097282384307</v>
      </c>
      <c r="AO354" s="937">
        <v>101.79299977822575</v>
      </c>
      <c r="AP354" s="792">
        <v>0.41249600628770289</v>
      </c>
      <c r="AQ354" s="937">
        <v>28.17046777910047</v>
      </c>
      <c r="AR354" s="886">
        <v>0</v>
      </c>
      <c r="AS354" s="923">
        <v>0</v>
      </c>
      <c r="AT354" s="923">
        <v>0</v>
      </c>
      <c r="AU354" s="949">
        <v>0</v>
      </c>
      <c r="AV354" s="944">
        <v>0</v>
      </c>
      <c r="AW354" s="923">
        <v>0</v>
      </c>
      <c r="AX354" s="23">
        <v>0</v>
      </c>
      <c r="AY354" s="937">
        <v>28.17046777910047</v>
      </c>
      <c r="AZ354" s="923">
        <v>-26.266267661305633</v>
      </c>
      <c r="BA354" s="950">
        <v>1.9042001177948364</v>
      </c>
      <c r="BB354" s="951">
        <v>6.8807605073633846</v>
      </c>
      <c r="BL354" s="887"/>
      <c r="BN354" s="945"/>
    </row>
    <row r="355" spans="3:66">
      <c r="C355" s="826" t="s">
        <v>28</v>
      </c>
      <c r="D355" s="827" t="s">
        <v>134</v>
      </c>
      <c r="E355" s="827">
        <v>0</v>
      </c>
      <c r="F355" s="852">
        <v>200</v>
      </c>
      <c r="G355" s="853">
        <v>2027</v>
      </c>
      <c r="H355" s="854">
        <v>5</v>
      </c>
      <c r="I355" s="855">
        <v>2032</v>
      </c>
      <c r="J355" s="853">
        <v>30</v>
      </c>
      <c r="K355" s="856">
        <v>8340.5677668817571</v>
      </c>
      <c r="L355" s="856" t="s">
        <v>224</v>
      </c>
      <c r="M355" s="857">
        <v>0</v>
      </c>
      <c r="N355" s="857">
        <v>0</v>
      </c>
      <c r="O355" s="858">
        <v>69.259375000000006</v>
      </c>
      <c r="P355" s="857">
        <v>0.35</v>
      </c>
      <c r="Q355" s="858">
        <v>169.16367101225097</v>
      </c>
      <c r="R355" s="852" t="s">
        <v>19</v>
      </c>
      <c r="S355" s="859" t="s">
        <v>226</v>
      </c>
      <c r="T355" s="859" t="s">
        <v>27</v>
      </c>
      <c r="U355" s="860" t="s">
        <v>27</v>
      </c>
      <c r="V355" s="861" t="s">
        <v>23</v>
      </c>
      <c r="W355" s="862" t="s">
        <v>23</v>
      </c>
      <c r="X355" s="862" t="s">
        <v>23</v>
      </c>
      <c r="Y355" s="863" t="s">
        <v>23</v>
      </c>
      <c r="Z355" s="696" t="s">
        <v>23</v>
      </c>
      <c r="AD355" s="946" t="s">
        <v>134</v>
      </c>
      <c r="AE355" s="947">
        <v>0</v>
      </c>
      <c r="AF355" s="923">
        <v>8340.5677668817571</v>
      </c>
      <c r="AG355" s="923">
        <v>169.16367101225097</v>
      </c>
      <c r="AH355" s="948">
        <v>4.48E-2</v>
      </c>
      <c r="AI355" s="937">
        <v>381.23596841765158</v>
      </c>
      <c r="AJ355" s="937">
        <v>69.259375000000006</v>
      </c>
      <c r="AK355" s="792">
        <v>4.3916155836899881E-2</v>
      </c>
      <c r="AL355" s="923">
        <v>3.0416055056662881</v>
      </c>
      <c r="AM355" s="923">
        <v>0</v>
      </c>
      <c r="AN355" s="937">
        <v>72.300980505666288</v>
      </c>
      <c r="AO355" s="937">
        <v>453.53694892331788</v>
      </c>
      <c r="AP355" s="792">
        <v>0.31541647792627231</v>
      </c>
      <c r="AQ355" s="937">
        <v>164.14368915252663</v>
      </c>
      <c r="AR355" s="886">
        <v>0</v>
      </c>
      <c r="AS355" s="923">
        <v>0</v>
      </c>
      <c r="AT355" s="923">
        <v>0</v>
      </c>
      <c r="AU355" s="949">
        <v>0</v>
      </c>
      <c r="AV355" s="944">
        <v>0</v>
      </c>
      <c r="AW355" s="923">
        <v>0</v>
      </c>
      <c r="AX355" s="23">
        <v>0</v>
      </c>
      <c r="AY355" s="937">
        <v>164.14368915252663</v>
      </c>
      <c r="AZ355" s="986">
        <v>-54.516112269037137</v>
      </c>
      <c r="BA355" s="950">
        <v>164.14368915252663</v>
      </c>
      <c r="BB355" s="951">
        <v>453.53694892331788</v>
      </c>
      <c r="BL355" s="887"/>
      <c r="BN355" s="945"/>
    </row>
    <row r="356" spans="3:66">
      <c r="C356" s="841" t="s">
        <v>234</v>
      </c>
      <c r="D356" s="842" t="s">
        <v>64</v>
      </c>
      <c r="E356" s="842">
        <v>19</v>
      </c>
      <c r="F356" s="829">
        <v>200</v>
      </c>
      <c r="G356" s="830">
        <v>2027</v>
      </c>
      <c r="H356" s="830">
        <v>5</v>
      </c>
      <c r="I356" s="830">
        <v>2032</v>
      </c>
      <c r="J356" s="830">
        <v>30</v>
      </c>
      <c r="K356" s="843">
        <v>9258.0302212387505</v>
      </c>
      <c r="L356" s="843" t="s">
        <v>224</v>
      </c>
      <c r="M356" s="844">
        <v>0</v>
      </c>
      <c r="N356" s="844">
        <v>0</v>
      </c>
      <c r="O356" s="845">
        <v>69.259375000000006</v>
      </c>
      <c r="P356" s="844">
        <v>0.35</v>
      </c>
      <c r="Q356" s="845">
        <v>169.16367101225097</v>
      </c>
      <c r="R356" s="829" t="s">
        <v>19</v>
      </c>
      <c r="S356" s="836" t="s">
        <v>226</v>
      </c>
      <c r="T356" s="836" t="s">
        <v>27</v>
      </c>
      <c r="U356" s="846" t="s">
        <v>27</v>
      </c>
      <c r="V356" s="847" t="s">
        <v>23</v>
      </c>
      <c r="W356" s="848" t="s">
        <v>23</v>
      </c>
      <c r="X356" s="848" t="s">
        <v>23</v>
      </c>
      <c r="Y356" s="849" t="s">
        <v>23</v>
      </c>
      <c r="Z356" s="850" t="s">
        <v>23</v>
      </c>
      <c r="AD356" s="952" t="s">
        <v>64</v>
      </c>
      <c r="AE356" s="947">
        <v>19</v>
      </c>
      <c r="AF356" s="923">
        <v>9258.0302212387505</v>
      </c>
      <c r="AG356" s="923">
        <v>169.16367101225097</v>
      </c>
      <c r="AH356" s="948">
        <v>4.48E-2</v>
      </c>
      <c r="AI356" s="937">
        <v>422.33828637284489</v>
      </c>
      <c r="AJ356" s="937">
        <v>69.259375000000006</v>
      </c>
      <c r="AK356" s="792">
        <v>4.3916155836899881E-2</v>
      </c>
      <c r="AL356" s="923">
        <v>3.0416055056662881</v>
      </c>
      <c r="AM356" s="923">
        <v>0</v>
      </c>
      <c r="AN356" s="937">
        <v>72.300980505666288</v>
      </c>
      <c r="AO356" s="937">
        <v>494.63926687851119</v>
      </c>
      <c r="AP356" s="792">
        <v>0.31188057968540656</v>
      </c>
      <c r="AQ356" s="937">
        <v>181.04900854021335</v>
      </c>
      <c r="AR356" s="886">
        <v>0</v>
      </c>
      <c r="AS356" s="923">
        <v>0</v>
      </c>
      <c r="AT356" s="923">
        <v>0</v>
      </c>
      <c r="AU356" s="949">
        <v>0</v>
      </c>
      <c r="AV356" s="944">
        <v>0</v>
      </c>
      <c r="AW356" s="923">
        <v>0</v>
      </c>
      <c r="AX356" s="23">
        <v>0</v>
      </c>
      <c r="AY356" s="937">
        <v>181.04900854021335</v>
      </c>
      <c r="AZ356" s="986">
        <v>-61.198940167484452</v>
      </c>
      <c r="BA356" s="950">
        <v>181.04900854021335</v>
      </c>
      <c r="BB356" s="951">
        <v>494.63926687851119</v>
      </c>
      <c r="BL356" s="887"/>
      <c r="BN356" s="945"/>
    </row>
    <row r="357" spans="3:66">
      <c r="C357" s="841" t="s">
        <v>235</v>
      </c>
      <c r="D357" s="842" t="s">
        <v>65</v>
      </c>
      <c r="E357" s="842">
        <v>497</v>
      </c>
      <c r="F357" s="829">
        <v>200</v>
      </c>
      <c r="G357" s="830">
        <v>2027</v>
      </c>
      <c r="H357" s="830">
        <v>5</v>
      </c>
      <c r="I357" s="830">
        <v>2032</v>
      </c>
      <c r="J357" s="830">
        <v>30</v>
      </c>
      <c r="K357" s="843">
        <v>9841.8699649204736</v>
      </c>
      <c r="L357" s="843" t="s">
        <v>224</v>
      </c>
      <c r="M357" s="844">
        <v>0</v>
      </c>
      <c r="N357" s="844">
        <v>0</v>
      </c>
      <c r="O357" s="845">
        <v>69.259375000000006</v>
      </c>
      <c r="P357" s="844">
        <v>0.35</v>
      </c>
      <c r="Q357" s="845">
        <v>169.16367101225097</v>
      </c>
      <c r="R357" s="829" t="s">
        <v>19</v>
      </c>
      <c r="S357" s="836" t="s">
        <v>226</v>
      </c>
      <c r="T357" s="836" t="s">
        <v>27</v>
      </c>
      <c r="U357" s="846" t="s">
        <v>27</v>
      </c>
      <c r="V357" s="847" t="s">
        <v>23</v>
      </c>
      <c r="W357" s="848" t="s">
        <v>23</v>
      </c>
      <c r="X357" s="848" t="s">
        <v>23</v>
      </c>
      <c r="Y357" s="849" t="s">
        <v>23</v>
      </c>
      <c r="Z357" s="850" t="s">
        <v>23</v>
      </c>
      <c r="AD357" s="952" t="s">
        <v>65</v>
      </c>
      <c r="AE357" s="947">
        <v>497</v>
      </c>
      <c r="AF357" s="923">
        <v>9841.8699649204736</v>
      </c>
      <c r="AG357" s="923">
        <v>169.16367101225097</v>
      </c>
      <c r="AH357" s="948">
        <v>4.48E-2</v>
      </c>
      <c r="AI357" s="937">
        <v>448.49430688978606</v>
      </c>
      <c r="AJ357" s="937">
        <v>69.259375000000006</v>
      </c>
      <c r="AK357" s="792">
        <v>4.3916155836899881E-2</v>
      </c>
      <c r="AL357" s="923">
        <v>3.0416055056662881</v>
      </c>
      <c r="AM357" s="923">
        <v>0</v>
      </c>
      <c r="AN357" s="937">
        <v>72.300980505666288</v>
      </c>
      <c r="AO357" s="937">
        <v>520.79528739545231</v>
      </c>
      <c r="AP357" s="792">
        <v>0.48943997659089622</v>
      </c>
      <c r="AQ357" s="937">
        <v>121.46845306765384</v>
      </c>
      <c r="AR357" s="886">
        <v>0</v>
      </c>
      <c r="AS357" s="923">
        <v>0</v>
      </c>
      <c r="AT357" s="923">
        <v>0</v>
      </c>
      <c r="AU357" s="949">
        <v>0</v>
      </c>
      <c r="AV357" s="944">
        <v>0</v>
      </c>
      <c r="AW357" s="923">
        <v>0</v>
      </c>
      <c r="AX357" s="23">
        <v>0</v>
      </c>
      <c r="AY357" s="937">
        <v>121.46845306765384</v>
      </c>
      <c r="AZ357" s="986">
        <v>-41.456422676067689</v>
      </c>
      <c r="BA357" s="950">
        <v>121.46845306765384</v>
      </c>
      <c r="BB357" s="951">
        <v>520.79528739545231</v>
      </c>
      <c r="BL357" s="887"/>
      <c r="BN357" s="945"/>
    </row>
    <row r="358" spans="3:66">
      <c r="C358" s="841" t="s">
        <v>236</v>
      </c>
      <c r="D358" s="842" t="s">
        <v>56</v>
      </c>
      <c r="E358" s="842">
        <v>2353</v>
      </c>
      <c r="F358" s="829">
        <v>200</v>
      </c>
      <c r="G358" s="830">
        <v>2027</v>
      </c>
      <c r="H358" s="830">
        <v>5</v>
      </c>
      <c r="I358" s="830">
        <v>2032</v>
      </c>
      <c r="J358" s="830">
        <v>30</v>
      </c>
      <c r="K358" s="843">
        <v>8674.1904775570274</v>
      </c>
      <c r="L358" s="843" t="s">
        <v>224</v>
      </c>
      <c r="M358" s="844">
        <v>0</v>
      </c>
      <c r="N358" s="844">
        <v>0</v>
      </c>
      <c r="O358" s="845">
        <v>69.259375000000006</v>
      </c>
      <c r="P358" s="844">
        <v>0.35</v>
      </c>
      <c r="Q358" s="845">
        <v>169.16367101225097</v>
      </c>
      <c r="R358" s="829" t="s">
        <v>19</v>
      </c>
      <c r="S358" s="836" t="s">
        <v>226</v>
      </c>
      <c r="T358" s="836" t="s">
        <v>27</v>
      </c>
      <c r="U358" s="846" t="s">
        <v>27</v>
      </c>
      <c r="V358" s="847" t="s">
        <v>23</v>
      </c>
      <c r="W358" s="848" t="s">
        <v>23</v>
      </c>
      <c r="X358" s="848" t="s">
        <v>23</v>
      </c>
      <c r="Y358" s="849" t="s">
        <v>23</v>
      </c>
      <c r="Z358" s="850" t="s">
        <v>23</v>
      </c>
      <c r="AD358" s="952" t="s">
        <v>56</v>
      </c>
      <c r="AE358" s="947">
        <v>2353</v>
      </c>
      <c r="AF358" s="923">
        <v>8674.1904775570274</v>
      </c>
      <c r="AG358" s="923">
        <v>169.16367101225097</v>
      </c>
      <c r="AH358" s="948">
        <v>4.48E-2</v>
      </c>
      <c r="AI358" s="937">
        <v>396.18226585590367</v>
      </c>
      <c r="AJ358" s="937">
        <v>69.259375000000006</v>
      </c>
      <c r="AK358" s="792">
        <v>4.3916155836899881E-2</v>
      </c>
      <c r="AL358" s="923">
        <v>3.0416055056662881</v>
      </c>
      <c r="AM358" s="923">
        <v>0</v>
      </c>
      <c r="AN358" s="937">
        <v>72.300980505666288</v>
      </c>
      <c r="AO358" s="937">
        <v>468.48324636156997</v>
      </c>
      <c r="AP358" s="792">
        <v>0.26897414049510698</v>
      </c>
      <c r="AQ358" s="937">
        <v>198.82886342000492</v>
      </c>
      <c r="AR358" s="886">
        <v>0</v>
      </c>
      <c r="AS358" s="923">
        <v>0</v>
      </c>
      <c r="AT358" s="923">
        <v>0</v>
      </c>
      <c r="AU358" s="949">
        <v>0</v>
      </c>
      <c r="AV358" s="944">
        <v>0</v>
      </c>
      <c r="AW358" s="923">
        <v>0</v>
      </c>
      <c r="AX358" s="23">
        <v>0</v>
      </c>
      <c r="AY358" s="937">
        <v>198.82886342000492</v>
      </c>
      <c r="AZ358" s="986">
        <v>-66.486284867758769</v>
      </c>
      <c r="BA358" s="950">
        <v>198.82886342000492</v>
      </c>
      <c r="BB358" s="951">
        <v>468.48324636156997</v>
      </c>
      <c r="BL358" s="887"/>
      <c r="BN358" s="945"/>
    </row>
    <row r="359" spans="3:66">
      <c r="C359" s="841" t="s">
        <v>237</v>
      </c>
      <c r="D359" s="842" t="s">
        <v>66</v>
      </c>
      <c r="E359" s="842">
        <v>2814</v>
      </c>
      <c r="F359" s="829">
        <v>200</v>
      </c>
      <c r="G359" s="830">
        <v>2027</v>
      </c>
      <c r="H359" s="830">
        <v>5</v>
      </c>
      <c r="I359" s="830">
        <v>2032</v>
      </c>
      <c r="J359" s="830">
        <v>30</v>
      </c>
      <c r="K359" s="843">
        <v>8507.3791222193922</v>
      </c>
      <c r="L359" s="843" t="s">
        <v>224</v>
      </c>
      <c r="M359" s="844">
        <v>0</v>
      </c>
      <c r="N359" s="844">
        <v>0</v>
      </c>
      <c r="O359" s="845">
        <v>69.259375000000006</v>
      </c>
      <c r="P359" s="844">
        <v>0.35</v>
      </c>
      <c r="Q359" s="845">
        <v>169.16367101225097</v>
      </c>
      <c r="R359" s="829" t="s">
        <v>19</v>
      </c>
      <c r="S359" s="836" t="s">
        <v>226</v>
      </c>
      <c r="T359" s="836" t="s">
        <v>27</v>
      </c>
      <c r="U359" s="846" t="s">
        <v>27</v>
      </c>
      <c r="V359" s="847" t="s">
        <v>23</v>
      </c>
      <c r="W359" s="848" t="s">
        <v>23</v>
      </c>
      <c r="X359" s="848" t="s">
        <v>23</v>
      </c>
      <c r="Y359" s="849" t="s">
        <v>23</v>
      </c>
      <c r="Z359" s="850" t="s">
        <v>23</v>
      </c>
      <c r="AD359" s="952" t="s">
        <v>66</v>
      </c>
      <c r="AE359" s="947">
        <v>2814</v>
      </c>
      <c r="AF359" s="923">
        <v>8507.3791222193922</v>
      </c>
      <c r="AG359" s="923">
        <v>169.16367101225097</v>
      </c>
      <c r="AH359" s="948">
        <v>4.48E-2</v>
      </c>
      <c r="AI359" s="937">
        <v>388.70911713677759</v>
      </c>
      <c r="AJ359" s="937">
        <v>69.259375000000006</v>
      </c>
      <c r="AK359" s="792">
        <v>4.3916155836899881E-2</v>
      </c>
      <c r="AL359" s="923">
        <v>3.0416055056662881</v>
      </c>
      <c r="AM359" s="923">
        <v>0</v>
      </c>
      <c r="AN359" s="937">
        <v>72.300980505666288</v>
      </c>
      <c r="AO359" s="937">
        <v>461.0100976424439</v>
      </c>
      <c r="AP359" s="792">
        <v>0.26359011612491834</v>
      </c>
      <c r="AQ359" s="937">
        <v>199.65362984333004</v>
      </c>
      <c r="AR359" s="886">
        <v>0</v>
      </c>
      <c r="AS359" s="923">
        <v>0</v>
      </c>
      <c r="AT359" s="923">
        <v>0</v>
      </c>
      <c r="AU359" s="949">
        <v>0</v>
      </c>
      <c r="AV359" s="944">
        <v>0</v>
      </c>
      <c r="AW359" s="923">
        <v>0</v>
      </c>
      <c r="AX359" s="23">
        <v>0</v>
      </c>
      <c r="AY359" s="937">
        <v>199.65362984333004</v>
      </c>
      <c r="AZ359" s="986">
        <v>-66.539618337827122</v>
      </c>
      <c r="BA359" s="950">
        <v>199.65362984333004</v>
      </c>
      <c r="BB359" s="951">
        <v>461.0100976424439</v>
      </c>
      <c r="BL359" s="887"/>
      <c r="BN359" s="945"/>
    </row>
    <row r="360" spans="3:66">
      <c r="C360" s="841" t="s">
        <v>61</v>
      </c>
      <c r="D360" s="842" t="s">
        <v>67</v>
      </c>
      <c r="E360" s="842">
        <v>4225</v>
      </c>
      <c r="F360" s="829">
        <v>200</v>
      </c>
      <c r="G360" s="830">
        <v>2027</v>
      </c>
      <c r="H360" s="830">
        <v>5</v>
      </c>
      <c r="I360" s="830">
        <v>2032</v>
      </c>
      <c r="J360" s="830">
        <v>30</v>
      </c>
      <c r="K360" s="843">
        <v>8423.9734445505746</v>
      </c>
      <c r="L360" s="843" t="s">
        <v>224</v>
      </c>
      <c r="M360" s="844">
        <v>0</v>
      </c>
      <c r="N360" s="844">
        <v>0</v>
      </c>
      <c r="O360" s="845">
        <v>69.259375000000006</v>
      </c>
      <c r="P360" s="844">
        <v>0.35</v>
      </c>
      <c r="Q360" s="845">
        <v>169.16367101225097</v>
      </c>
      <c r="R360" s="829" t="s">
        <v>19</v>
      </c>
      <c r="S360" s="836" t="s">
        <v>226</v>
      </c>
      <c r="T360" s="836" t="s">
        <v>27</v>
      </c>
      <c r="U360" s="846" t="s">
        <v>27</v>
      </c>
      <c r="V360" s="847" t="s">
        <v>23</v>
      </c>
      <c r="W360" s="848" t="s">
        <v>23</v>
      </c>
      <c r="X360" s="848" t="s">
        <v>23</v>
      </c>
      <c r="Y360" s="849" t="s">
        <v>23</v>
      </c>
      <c r="Z360" s="850" t="s">
        <v>23</v>
      </c>
      <c r="AD360" s="952" t="s">
        <v>67</v>
      </c>
      <c r="AE360" s="947">
        <v>4225</v>
      </c>
      <c r="AF360" s="923">
        <v>8423.9734445505746</v>
      </c>
      <c r="AG360" s="923">
        <v>169.16367101225097</v>
      </c>
      <c r="AH360" s="948">
        <v>4.48E-2</v>
      </c>
      <c r="AI360" s="937">
        <v>384.97254277721458</v>
      </c>
      <c r="AJ360" s="937">
        <v>69.259375000000006</v>
      </c>
      <c r="AK360" s="792">
        <v>4.3916155836899881E-2</v>
      </c>
      <c r="AL360" s="923">
        <v>3.0416055056662881</v>
      </c>
      <c r="AM360" s="923">
        <v>0</v>
      </c>
      <c r="AN360" s="937">
        <v>72.300980505666288</v>
      </c>
      <c r="AO360" s="937">
        <v>457.27352328288089</v>
      </c>
      <c r="AP360" s="792">
        <v>0.27487627083365451</v>
      </c>
      <c r="AQ360" s="937">
        <v>189.90425667674143</v>
      </c>
      <c r="AR360" s="886">
        <v>0</v>
      </c>
      <c r="AS360" s="923">
        <v>0</v>
      </c>
      <c r="AT360" s="923">
        <v>0</v>
      </c>
      <c r="AU360" s="949">
        <v>0</v>
      </c>
      <c r="AV360" s="944">
        <v>0</v>
      </c>
      <c r="AW360" s="923">
        <v>0</v>
      </c>
      <c r="AX360" s="23">
        <v>0</v>
      </c>
      <c r="AY360" s="937">
        <v>189.90425667674143</v>
      </c>
      <c r="AZ360" s="986">
        <v>-63.182001380775091</v>
      </c>
      <c r="BA360" s="950">
        <v>189.90425667674143</v>
      </c>
      <c r="BB360" s="951">
        <v>457.27352328288089</v>
      </c>
      <c r="BL360" s="887"/>
      <c r="BN360" s="945"/>
    </row>
    <row r="361" spans="3:66">
      <c r="C361" s="841" t="s">
        <v>238</v>
      </c>
      <c r="D361" s="842" t="s">
        <v>68</v>
      </c>
      <c r="E361" s="842">
        <v>6130</v>
      </c>
      <c r="F361" s="829">
        <v>200</v>
      </c>
      <c r="G361" s="830">
        <v>2027</v>
      </c>
      <c r="H361" s="830">
        <v>5</v>
      </c>
      <c r="I361" s="830">
        <v>2032</v>
      </c>
      <c r="J361" s="830">
        <v>30</v>
      </c>
      <c r="K361" s="843">
        <v>8173.7564115441219</v>
      </c>
      <c r="L361" s="843" t="s">
        <v>224</v>
      </c>
      <c r="M361" s="844">
        <v>0</v>
      </c>
      <c r="N361" s="844">
        <v>0</v>
      </c>
      <c r="O361" s="845">
        <v>69.259375000000006</v>
      </c>
      <c r="P361" s="844">
        <v>0.35</v>
      </c>
      <c r="Q361" s="845">
        <v>169.16367101225097</v>
      </c>
      <c r="R361" s="829" t="s">
        <v>19</v>
      </c>
      <c r="S361" s="836" t="s">
        <v>226</v>
      </c>
      <c r="T361" s="836" t="s">
        <v>27</v>
      </c>
      <c r="U361" s="846" t="s">
        <v>27</v>
      </c>
      <c r="V361" s="847" t="s">
        <v>23</v>
      </c>
      <c r="W361" s="848" t="s">
        <v>23</v>
      </c>
      <c r="X361" s="848" t="s">
        <v>23</v>
      </c>
      <c r="Y361" s="849" t="s">
        <v>23</v>
      </c>
      <c r="Z361" s="850" t="s">
        <v>23</v>
      </c>
      <c r="AD361" s="952" t="s">
        <v>68</v>
      </c>
      <c r="AE361" s="947">
        <v>6130</v>
      </c>
      <c r="AF361" s="923">
        <v>8173.7564115441219</v>
      </c>
      <c r="AG361" s="923">
        <v>169.16367101225097</v>
      </c>
      <c r="AH361" s="948">
        <v>4.48E-2</v>
      </c>
      <c r="AI361" s="937">
        <v>373.7628196985255</v>
      </c>
      <c r="AJ361" s="937">
        <v>69.259375000000006</v>
      </c>
      <c r="AK361" s="792">
        <v>4.3916155836899881E-2</v>
      </c>
      <c r="AL361" s="923">
        <v>3.0416055056662881</v>
      </c>
      <c r="AM361" s="923">
        <v>0</v>
      </c>
      <c r="AN361" s="937">
        <v>72.300980505666288</v>
      </c>
      <c r="AO361" s="937">
        <v>446.06380020419181</v>
      </c>
      <c r="AP361" s="792">
        <v>0.28373778382765119</v>
      </c>
      <c r="AQ361" s="937">
        <v>179.46332155887674</v>
      </c>
      <c r="AR361" s="886">
        <v>0</v>
      </c>
      <c r="AS361" s="923">
        <v>0</v>
      </c>
      <c r="AT361" s="923">
        <v>0</v>
      </c>
      <c r="AU361" s="949">
        <v>0</v>
      </c>
      <c r="AV361" s="944">
        <v>0</v>
      </c>
      <c r="AW361" s="923">
        <v>0</v>
      </c>
      <c r="AX361" s="23">
        <v>0</v>
      </c>
      <c r="AY361" s="937">
        <v>179.46332155887674</v>
      </c>
      <c r="AZ361" s="986">
        <v>-59.390660955913397</v>
      </c>
      <c r="BA361" s="950">
        <v>179.46332155887674</v>
      </c>
      <c r="BB361" s="951">
        <v>446.06380020419181</v>
      </c>
      <c r="BL361" s="887"/>
      <c r="BN361" s="945"/>
    </row>
    <row r="362" spans="3:66">
      <c r="C362" s="826" t="s">
        <v>28</v>
      </c>
      <c r="D362" s="827" t="s">
        <v>135</v>
      </c>
      <c r="E362" s="827" t="s">
        <v>223</v>
      </c>
      <c r="F362" s="852">
        <v>20</v>
      </c>
      <c r="G362" s="853">
        <v>2025</v>
      </c>
      <c r="H362" s="854">
        <v>3</v>
      </c>
      <c r="I362" s="855">
        <v>2028</v>
      </c>
      <c r="J362" s="853">
        <v>30</v>
      </c>
      <c r="K362" s="856">
        <v>2434.2628440819426</v>
      </c>
      <c r="L362" s="856" t="s">
        <v>224</v>
      </c>
      <c r="M362" s="857">
        <v>0</v>
      </c>
      <c r="N362" s="857">
        <v>0</v>
      </c>
      <c r="O362" s="858">
        <v>34.867776132000003</v>
      </c>
      <c r="P362" s="857">
        <v>0.35</v>
      </c>
      <c r="Q362" s="858">
        <v>60.578257158880298</v>
      </c>
      <c r="R362" s="852" t="s">
        <v>19</v>
      </c>
      <c r="S362" s="859" t="s">
        <v>223</v>
      </c>
      <c r="T362" s="859" t="s">
        <v>27</v>
      </c>
      <c r="U362" s="860" t="s">
        <v>27</v>
      </c>
      <c r="V362" s="861" t="s">
        <v>23</v>
      </c>
      <c r="W362" s="862" t="s">
        <v>23</v>
      </c>
      <c r="X362" s="862" t="s">
        <v>23</v>
      </c>
      <c r="Y362" s="863" t="s">
        <v>23</v>
      </c>
      <c r="Z362" s="696" t="s">
        <v>23</v>
      </c>
      <c r="AD362" s="946" t="s">
        <v>135</v>
      </c>
      <c r="AE362" s="947" t="s">
        <v>223</v>
      </c>
      <c r="AF362" s="923">
        <v>2434.2628440819426</v>
      </c>
      <c r="AG362" s="923">
        <v>60.578257158880298</v>
      </c>
      <c r="AH362" s="948">
        <v>4.4859999999999997E-2</v>
      </c>
      <c r="AI362" s="937">
        <v>111.9185718016633</v>
      </c>
      <c r="AJ362" s="937">
        <v>34.867776132000003</v>
      </c>
      <c r="AK362" s="792">
        <v>4.3916155836899881E-2</v>
      </c>
      <c r="AL362" s="923">
        <v>1.5312586902990504</v>
      </c>
      <c r="AM362" s="923">
        <v>0</v>
      </c>
      <c r="AN362" s="937">
        <v>36.399034822299051</v>
      </c>
      <c r="AO362" s="937">
        <v>148.31760662396235</v>
      </c>
      <c r="AP362" s="792">
        <v>0.29066519024021231</v>
      </c>
      <c r="AQ362" s="937">
        <v>58.249952871480957</v>
      </c>
      <c r="AR362" s="886">
        <v>0</v>
      </c>
      <c r="AS362" s="923">
        <v>0</v>
      </c>
      <c r="AT362" s="923">
        <v>0</v>
      </c>
      <c r="AU362" s="949">
        <v>0</v>
      </c>
      <c r="AV362" s="944">
        <v>0</v>
      </c>
      <c r="AW362" s="923">
        <v>0</v>
      </c>
      <c r="AX362" s="23">
        <v>0</v>
      </c>
      <c r="AY362" s="937">
        <v>58.249952871480957</v>
      </c>
      <c r="AZ362" s="923">
        <v>-26.266267661305633</v>
      </c>
      <c r="BA362" s="950">
        <v>31.983685210175324</v>
      </c>
      <c r="BB362" s="951">
        <v>81.437724968700394</v>
      </c>
      <c r="BL362" s="887"/>
      <c r="BN362" s="945"/>
    </row>
    <row r="363" spans="3:66">
      <c r="C363" s="841" t="s">
        <v>234</v>
      </c>
      <c r="D363" s="842" t="s">
        <v>64</v>
      </c>
      <c r="E363" s="842">
        <v>19</v>
      </c>
      <c r="F363" s="829">
        <v>20</v>
      </c>
      <c r="G363" s="830">
        <v>2025</v>
      </c>
      <c r="H363" s="830">
        <v>3</v>
      </c>
      <c r="I363" s="830">
        <v>2028</v>
      </c>
      <c r="J363" s="830">
        <v>30</v>
      </c>
      <c r="K363" s="843">
        <v>2702.0317569309564</v>
      </c>
      <c r="L363" s="843" t="s">
        <v>224</v>
      </c>
      <c r="M363" s="844">
        <v>0</v>
      </c>
      <c r="N363" s="844">
        <v>0</v>
      </c>
      <c r="O363" s="845">
        <v>34.867776132000003</v>
      </c>
      <c r="P363" s="844">
        <v>0.35</v>
      </c>
      <c r="Q363" s="845">
        <v>60.578257158880298</v>
      </c>
      <c r="R363" s="829" t="s">
        <v>19</v>
      </c>
      <c r="S363" s="836" t="s">
        <v>223</v>
      </c>
      <c r="T363" s="836" t="s">
        <v>27</v>
      </c>
      <c r="U363" s="846" t="s">
        <v>27</v>
      </c>
      <c r="V363" s="847" t="s">
        <v>23</v>
      </c>
      <c r="W363" s="848" t="s">
        <v>23</v>
      </c>
      <c r="X363" s="848" t="s">
        <v>23</v>
      </c>
      <c r="Y363" s="849" t="s">
        <v>23</v>
      </c>
      <c r="Z363" s="850" t="s">
        <v>23</v>
      </c>
      <c r="AD363" s="952" t="s">
        <v>64</v>
      </c>
      <c r="AE363" s="947">
        <v>19</v>
      </c>
      <c r="AF363" s="923">
        <v>2702.0317569309564</v>
      </c>
      <c r="AG363" s="923">
        <v>60.578257158880298</v>
      </c>
      <c r="AH363" s="948">
        <v>4.4859999999999997E-2</v>
      </c>
      <c r="AI363" s="937">
        <v>123.93068523207006</v>
      </c>
      <c r="AJ363" s="937">
        <v>34.867776132000003</v>
      </c>
      <c r="AK363" s="792">
        <v>4.3916155836899881E-2</v>
      </c>
      <c r="AL363" s="923">
        <v>1.5312586902990504</v>
      </c>
      <c r="AM363" s="923">
        <v>0</v>
      </c>
      <c r="AN363" s="937">
        <v>36.399034822299051</v>
      </c>
      <c r="AO363" s="937">
        <v>160.32972005436912</v>
      </c>
      <c r="AP363" s="792">
        <v>0.2491298654624175</v>
      </c>
      <c r="AQ363" s="937">
        <v>73.465617718251195</v>
      </c>
      <c r="AR363" s="886">
        <v>0</v>
      </c>
      <c r="AS363" s="923">
        <v>0</v>
      </c>
      <c r="AT363" s="923">
        <v>0</v>
      </c>
      <c r="AU363" s="949">
        <v>0</v>
      </c>
      <c r="AV363" s="944">
        <v>0</v>
      </c>
      <c r="AW363" s="923">
        <v>0</v>
      </c>
      <c r="AX363" s="23">
        <v>0</v>
      </c>
      <c r="AY363" s="937">
        <v>73.465617718251195</v>
      </c>
      <c r="AZ363" s="923">
        <v>-26.266267661305633</v>
      </c>
      <c r="BA363" s="950">
        <v>47.199350056945562</v>
      </c>
      <c r="BB363" s="951">
        <v>103.00680531129946</v>
      </c>
      <c r="BL363" s="887"/>
      <c r="BN363" s="945"/>
    </row>
    <row r="364" spans="3:66">
      <c r="C364" s="841" t="s">
        <v>235</v>
      </c>
      <c r="D364" s="842" t="s">
        <v>65</v>
      </c>
      <c r="E364" s="842">
        <v>497</v>
      </c>
      <c r="F364" s="829">
        <v>20</v>
      </c>
      <c r="G364" s="830">
        <v>2025</v>
      </c>
      <c r="H364" s="830">
        <v>3</v>
      </c>
      <c r="I364" s="830">
        <v>2028</v>
      </c>
      <c r="J364" s="830">
        <v>30</v>
      </c>
      <c r="K364" s="843">
        <v>2872.4301560166923</v>
      </c>
      <c r="L364" s="843" t="s">
        <v>224</v>
      </c>
      <c r="M364" s="844">
        <v>0</v>
      </c>
      <c r="N364" s="844">
        <v>0</v>
      </c>
      <c r="O364" s="845">
        <v>34.867776132000003</v>
      </c>
      <c r="P364" s="844">
        <v>0.35</v>
      </c>
      <c r="Q364" s="845">
        <v>60.578257158880298</v>
      </c>
      <c r="R364" s="829" t="s">
        <v>19</v>
      </c>
      <c r="S364" s="836" t="s">
        <v>223</v>
      </c>
      <c r="T364" s="836" t="s">
        <v>27</v>
      </c>
      <c r="U364" s="846" t="s">
        <v>27</v>
      </c>
      <c r="V364" s="847" t="s">
        <v>23</v>
      </c>
      <c r="W364" s="848" t="s">
        <v>23</v>
      </c>
      <c r="X364" s="848" t="s">
        <v>23</v>
      </c>
      <c r="Y364" s="849" t="s">
        <v>23</v>
      </c>
      <c r="Z364" s="850" t="s">
        <v>23</v>
      </c>
      <c r="AD364" s="952" t="s">
        <v>65</v>
      </c>
      <c r="AE364" s="947">
        <v>497</v>
      </c>
      <c r="AF364" s="923">
        <v>2872.4301560166923</v>
      </c>
      <c r="AG364" s="923">
        <v>60.578257158880298</v>
      </c>
      <c r="AH364" s="948">
        <v>4.4859999999999997E-2</v>
      </c>
      <c r="AI364" s="937">
        <v>131.57475741505618</v>
      </c>
      <c r="AJ364" s="937">
        <v>34.867776132000003</v>
      </c>
      <c r="AK364" s="792">
        <v>4.3916155836899881E-2</v>
      </c>
      <c r="AL364" s="923">
        <v>1.5312586902990504</v>
      </c>
      <c r="AM364" s="923">
        <v>0</v>
      </c>
      <c r="AN364" s="937">
        <v>36.399034822299051</v>
      </c>
      <c r="AO364" s="937">
        <v>167.97379223735524</v>
      </c>
      <c r="AP364" s="792">
        <v>0.25184561648178849</v>
      </c>
      <c r="AQ364" s="937">
        <v>76.138273542040551</v>
      </c>
      <c r="AR364" s="886">
        <v>0</v>
      </c>
      <c r="AS364" s="923">
        <v>0</v>
      </c>
      <c r="AT364" s="923">
        <v>0</v>
      </c>
      <c r="AU364" s="949">
        <v>0</v>
      </c>
      <c r="AV364" s="944">
        <v>0</v>
      </c>
      <c r="AW364" s="923">
        <v>0</v>
      </c>
      <c r="AX364" s="23">
        <v>0</v>
      </c>
      <c r="AY364" s="937">
        <v>76.138273542040551</v>
      </c>
      <c r="AZ364" s="923">
        <v>-26.266267661305633</v>
      </c>
      <c r="BA364" s="950">
        <v>49.872005880734918</v>
      </c>
      <c r="BB364" s="951">
        <v>110.02600354006152</v>
      </c>
      <c r="BL364" s="887"/>
      <c r="BN364" s="945"/>
    </row>
    <row r="365" spans="3:66">
      <c r="C365" s="841" t="s">
        <v>236</v>
      </c>
      <c r="D365" s="842" t="s">
        <v>56</v>
      </c>
      <c r="E365" s="842">
        <v>2353</v>
      </c>
      <c r="F365" s="829">
        <v>20</v>
      </c>
      <c r="G365" s="830">
        <v>2025</v>
      </c>
      <c r="H365" s="830">
        <v>3</v>
      </c>
      <c r="I365" s="830">
        <v>2028</v>
      </c>
      <c r="J365" s="830">
        <v>30</v>
      </c>
      <c r="K365" s="843">
        <v>2531.6333578452204</v>
      </c>
      <c r="L365" s="843" t="s">
        <v>224</v>
      </c>
      <c r="M365" s="844">
        <v>0</v>
      </c>
      <c r="N365" s="844">
        <v>0</v>
      </c>
      <c r="O365" s="845">
        <v>34.867776132000003</v>
      </c>
      <c r="P365" s="844">
        <v>0.35</v>
      </c>
      <c r="Q365" s="845">
        <v>60.578257158880298</v>
      </c>
      <c r="R365" s="829" t="s">
        <v>19</v>
      </c>
      <c r="S365" s="836" t="s">
        <v>223</v>
      </c>
      <c r="T365" s="836" t="s">
        <v>27</v>
      </c>
      <c r="U365" s="846" t="s">
        <v>27</v>
      </c>
      <c r="V365" s="847" t="s">
        <v>23</v>
      </c>
      <c r="W365" s="848" t="s">
        <v>23</v>
      </c>
      <c r="X365" s="848" t="s">
        <v>23</v>
      </c>
      <c r="Y365" s="849" t="s">
        <v>23</v>
      </c>
      <c r="Z365" s="850" t="s">
        <v>23</v>
      </c>
      <c r="AD365" s="952" t="s">
        <v>56</v>
      </c>
      <c r="AE365" s="947">
        <v>2353</v>
      </c>
      <c r="AF365" s="923">
        <v>2531.6333578452204</v>
      </c>
      <c r="AG365" s="923">
        <v>60.578257158880298</v>
      </c>
      <c r="AH365" s="948">
        <v>4.4859999999999997E-2</v>
      </c>
      <c r="AI365" s="937">
        <v>116.28661304908394</v>
      </c>
      <c r="AJ365" s="937">
        <v>34.867776132000003</v>
      </c>
      <c r="AK365" s="792">
        <v>4.3916155836899881E-2</v>
      </c>
      <c r="AL365" s="923">
        <v>1.5312586902990504</v>
      </c>
      <c r="AM365" s="923">
        <v>0</v>
      </c>
      <c r="AN365" s="937">
        <v>36.399034822299051</v>
      </c>
      <c r="AO365" s="937">
        <v>152.685647871383</v>
      </c>
      <c r="AP365" s="792">
        <v>0.231285969903786</v>
      </c>
      <c r="AQ365" s="937">
        <v>75.36068221396711</v>
      </c>
      <c r="AR365" s="886">
        <v>0</v>
      </c>
      <c r="AS365" s="923">
        <v>0</v>
      </c>
      <c r="AT365" s="923">
        <v>0</v>
      </c>
      <c r="AU365" s="949">
        <v>0</v>
      </c>
      <c r="AV365" s="944">
        <v>0</v>
      </c>
      <c r="AW365" s="923">
        <v>0</v>
      </c>
      <c r="AX365" s="23">
        <v>0</v>
      </c>
      <c r="AY365" s="937">
        <v>75.36068221396711</v>
      </c>
      <c r="AZ365" s="923">
        <v>-26.266267661305633</v>
      </c>
      <c r="BA365" s="950">
        <v>49.094414552661476</v>
      </c>
      <c r="BB365" s="951">
        <v>99.4684797512367</v>
      </c>
      <c r="BL365" s="887"/>
      <c r="BN365" s="945"/>
    </row>
    <row r="366" spans="3:66">
      <c r="C366" s="841" t="s">
        <v>237</v>
      </c>
      <c r="D366" s="842" t="s">
        <v>66</v>
      </c>
      <c r="E366" s="842">
        <v>2814</v>
      </c>
      <c r="F366" s="829">
        <v>20</v>
      </c>
      <c r="G366" s="830">
        <v>2025</v>
      </c>
      <c r="H366" s="830">
        <v>3</v>
      </c>
      <c r="I366" s="830">
        <v>2028</v>
      </c>
      <c r="J366" s="830">
        <v>30</v>
      </c>
      <c r="K366" s="843">
        <v>2482.9481009635815</v>
      </c>
      <c r="L366" s="843" t="s">
        <v>224</v>
      </c>
      <c r="M366" s="844">
        <v>0</v>
      </c>
      <c r="N366" s="844">
        <v>0</v>
      </c>
      <c r="O366" s="845">
        <v>34.867776132000003</v>
      </c>
      <c r="P366" s="844">
        <v>0.35</v>
      </c>
      <c r="Q366" s="845">
        <v>60.578257158880298</v>
      </c>
      <c r="R366" s="829" t="s">
        <v>19</v>
      </c>
      <c r="S366" s="836" t="s">
        <v>223</v>
      </c>
      <c r="T366" s="836" t="s">
        <v>27</v>
      </c>
      <c r="U366" s="846" t="s">
        <v>27</v>
      </c>
      <c r="V366" s="847" t="s">
        <v>23</v>
      </c>
      <c r="W366" s="848" t="s">
        <v>23</v>
      </c>
      <c r="X366" s="848" t="s">
        <v>23</v>
      </c>
      <c r="Y366" s="849" t="s">
        <v>23</v>
      </c>
      <c r="Z366" s="850" t="s">
        <v>23</v>
      </c>
      <c r="AD366" s="952" t="s">
        <v>66</v>
      </c>
      <c r="AE366" s="947">
        <v>2814</v>
      </c>
      <c r="AF366" s="923">
        <v>2482.9481009635815</v>
      </c>
      <c r="AG366" s="923">
        <v>60.578257158880298</v>
      </c>
      <c r="AH366" s="948">
        <v>4.4859999999999997E-2</v>
      </c>
      <c r="AI366" s="937">
        <v>114.10259242537363</v>
      </c>
      <c r="AJ366" s="937">
        <v>34.867776132000003</v>
      </c>
      <c r="AK366" s="792">
        <v>4.3916155836899881E-2</v>
      </c>
      <c r="AL366" s="923">
        <v>1.5312586902990504</v>
      </c>
      <c r="AM366" s="923">
        <v>0</v>
      </c>
      <c r="AN366" s="937">
        <v>36.399034822299051</v>
      </c>
      <c r="AO366" s="937">
        <v>150.50162724767267</v>
      </c>
      <c r="AP366" s="792">
        <v>0.3425931990860715</v>
      </c>
      <c r="AQ366" s="937">
        <v>50.148546735611163</v>
      </c>
      <c r="AR366" s="886">
        <v>0</v>
      </c>
      <c r="AS366" s="923">
        <v>0</v>
      </c>
      <c r="AT366" s="923">
        <v>0</v>
      </c>
      <c r="AU366" s="949">
        <v>0</v>
      </c>
      <c r="AV366" s="944">
        <v>0</v>
      </c>
      <c r="AW366" s="923">
        <v>0</v>
      </c>
      <c r="AX366" s="23">
        <v>0</v>
      </c>
      <c r="AY366" s="937">
        <v>50.148546735611163</v>
      </c>
      <c r="AZ366" s="923">
        <v>-26.266267661305633</v>
      </c>
      <c r="BA366" s="950">
        <v>23.882279074305529</v>
      </c>
      <c r="BB366" s="951">
        <v>71.673499972306217</v>
      </c>
      <c r="BL366" s="887"/>
      <c r="BN366" s="945"/>
    </row>
    <row r="367" spans="3:66">
      <c r="C367" s="841" t="s">
        <v>61</v>
      </c>
      <c r="D367" s="842" t="s">
        <v>67</v>
      </c>
      <c r="E367" s="842">
        <v>4225</v>
      </c>
      <c r="F367" s="829">
        <v>20</v>
      </c>
      <c r="G367" s="830">
        <v>2025</v>
      </c>
      <c r="H367" s="830">
        <v>3</v>
      </c>
      <c r="I367" s="830">
        <v>2028</v>
      </c>
      <c r="J367" s="830">
        <v>30</v>
      </c>
      <c r="K367" s="843">
        <v>2458.6054725227618</v>
      </c>
      <c r="L367" s="843" t="s">
        <v>224</v>
      </c>
      <c r="M367" s="844">
        <v>0</v>
      </c>
      <c r="N367" s="844">
        <v>0</v>
      </c>
      <c r="O367" s="845">
        <v>34.867776132000003</v>
      </c>
      <c r="P367" s="844">
        <v>0.35</v>
      </c>
      <c r="Q367" s="845">
        <v>60.578257158880298</v>
      </c>
      <c r="R367" s="829" t="s">
        <v>19</v>
      </c>
      <c r="S367" s="836" t="s">
        <v>223</v>
      </c>
      <c r="T367" s="836" t="s">
        <v>27</v>
      </c>
      <c r="U367" s="846" t="s">
        <v>27</v>
      </c>
      <c r="V367" s="847" t="s">
        <v>23</v>
      </c>
      <c r="W367" s="848" t="s">
        <v>23</v>
      </c>
      <c r="X367" s="848" t="s">
        <v>23</v>
      </c>
      <c r="Y367" s="849" t="s">
        <v>23</v>
      </c>
      <c r="Z367" s="850" t="s">
        <v>23</v>
      </c>
      <c r="AD367" s="952" t="s">
        <v>67</v>
      </c>
      <c r="AE367" s="947">
        <v>4225</v>
      </c>
      <c r="AF367" s="923">
        <v>2458.6054725227618</v>
      </c>
      <c r="AG367" s="923">
        <v>60.578257158880298</v>
      </c>
      <c r="AH367" s="948">
        <v>4.4859999999999997E-2</v>
      </c>
      <c r="AI367" s="937">
        <v>113.01058211351845</v>
      </c>
      <c r="AJ367" s="937">
        <v>34.867776132000003</v>
      </c>
      <c r="AK367" s="792">
        <v>4.3916155836899881E-2</v>
      </c>
      <c r="AL367" s="923">
        <v>1.5312586902990504</v>
      </c>
      <c r="AM367" s="923">
        <v>0</v>
      </c>
      <c r="AN367" s="937">
        <v>36.399034822299051</v>
      </c>
      <c r="AO367" s="937">
        <v>149.4096169358175</v>
      </c>
      <c r="AP367" s="792">
        <v>0.33690686179163137</v>
      </c>
      <c r="AQ367" s="937">
        <v>50.624947956150727</v>
      </c>
      <c r="AR367" s="886">
        <v>0</v>
      </c>
      <c r="AS367" s="923">
        <v>0</v>
      </c>
      <c r="AT367" s="923">
        <v>0</v>
      </c>
      <c r="AU367" s="949">
        <v>0</v>
      </c>
      <c r="AV367" s="944">
        <v>0</v>
      </c>
      <c r="AW367" s="923">
        <v>0</v>
      </c>
      <c r="AX367" s="23">
        <v>0</v>
      </c>
      <c r="AY367" s="937">
        <v>50.624947956150727</v>
      </c>
      <c r="AZ367" s="923">
        <v>-28.78175177786278</v>
      </c>
      <c r="BA367" s="950">
        <v>21.843196178287947</v>
      </c>
      <c r="BB367" s="951">
        <v>64.465914641111297</v>
      </c>
      <c r="BL367" s="887"/>
      <c r="BN367" s="945"/>
    </row>
    <row r="368" spans="3:66">
      <c r="C368" s="841" t="s">
        <v>238</v>
      </c>
      <c r="D368" s="842" t="s">
        <v>68</v>
      </c>
      <c r="E368" s="842">
        <v>6130</v>
      </c>
      <c r="F368" s="829">
        <v>20</v>
      </c>
      <c r="G368" s="830">
        <v>2025</v>
      </c>
      <c r="H368" s="830">
        <v>3</v>
      </c>
      <c r="I368" s="830">
        <v>2028</v>
      </c>
      <c r="J368" s="830">
        <v>30</v>
      </c>
      <c r="K368" s="843">
        <v>2385.5775872003037</v>
      </c>
      <c r="L368" s="843" t="s">
        <v>224</v>
      </c>
      <c r="M368" s="844">
        <v>0</v>
      </c>
      <c r="N368" s="844">
        <v>0</v>
      </c>
      <c r="O368" s="845">
        <v>34.867776132000003</v>
      </c>
      <c r="P368" s="844">
        <v>0.35</v>
      </c>
      <c r="Q368" s="845">
        <v>60.578257158880298</v>
      </c>
      <c r="R368" s="829" t="s">
        <v>19</v>
      </c>
      <c r="S368" s="836" t="s">
        <v>223</v>
      </c>
      <c r="T368" s="836" t="s">
        <v>27</v>
      </c>
      <c r="U368" s="846" t="s">
        <v>27</v>
      </c>
      <c r="V368" s="847" t="s">
        <v>23</v>
      </c>
      <c r="W368" s="848" t="s">
        <v>23</v>
      </c>
      <c r="X368" s="848" t="s">
        <v>23</v>
      </c>
      <c r="Y368" s="849" t="s">
        <v>23</v>
      </c>
      <c r="Z368" s="850" t="s">
        <v>23</v>
      </c>
      <c r="AD368" s="952" t="s">
        <v>68</v>
      </c>
      <c r="AE368" s="947">
        <v>6130</v>
      </c>
      <c r="AF368" s="923">
        <v>2385.5775872003037</v>
      </c>
      <c r="AG368" s="923">
        <v>60.578257158880298</v>
      </c>
      <c r="AH368" s="948">
        <v>4.4859999999999997E-2</v>
      </c>
      <c r="AI368" s="937">
        <v>109.73455117795298</v>
      </c>
      <c r="AJ368" s="937">
        <v>34.867776132000003</v>
      </c>
      <c r="AK368" s="792">
        <v>4.3916155836899881E-2</v>
      </c>
      <c r="AL368" s="923">
        <v>1.5312586902990504</v>
      </c>
      <c r="AM368" s="923">
        <v>0</v>
      </c>
      <c r="AN368" s="937">
        <v>36.399034822299051</v>
      </c>
      <c r="AO368" s="937">
        <v>146.13358600025202</v>
      </c>
      <c r="AP368" s="792">
        <v>0.33222962871557898</v>
      </c>
      <c r="AQ368" s="937">
        <v>50.212006299882972</v>
      </c>
      <c r="AR368" s="886">
        <v>0</v>
      </c>
      <c r="AS368" s="923">
        <v>0</v>
      </c>
      <c r="AT368" s="923">
        <v>0</v>
      </c>
      <c r="AU368" s="949">
        <v>0</v>
      </c>
      <c r="AV368" s="944">
        <v>0</v>
      </c>
      <c r="AW368" s="923">
        <v>0</v>
      </c>
      <c r="AX368" s="23">
        <v>0</v>
      </c>
      <c r="AY368" s="937">
        <v>50.212006299882972</v>
      </c>
      <c r="AZ368" s="923">
        <v>-28.78175177786278</v>
      </c>
      <c r="BA368" s="950">
        <v>21.430254522020192</v>
      </c>
      <c r="BB368" s="951">
        <v>62.369145807428666</v>
      </c>
      <c r="BL368" s="887"/>
      <c r="BN368" s="945"/>
    </row>
    <row r="369" spans="3:66">
      <c r="C369" s="826" t="s">
        <v>28</v>
      </c>
      <c r="D369" s="827" t="s">
        <v>136</v>
      </c>
      <c r="E369" s="827" t="s">
        <v>223</v>
      </c>
      <c r="F369" s="852">
        <v>200</v>
      </c>
      <c r="G369" s="853">
        <v>2025</v>
      </c>
      <c r="H369" s="854">
        <v>5</v>
      </c>
      <c r="I369" s="855">
        <v>2030</v>
      </c>
      <c r="J369" s="853">
        <v>30</v>
      </c>
      <c r="K369" s="856">
        <v>1354.1701644101508</v>
      </c>
      <c r="L369" s="856" t="s">
        <v>224</v>
      </c>
      <c r="M369" s="857">
        <v>0</v>
      </c>
      <c r="N369" s="857">
        <v>0</v>
      </c>
      <c r="O369" s="858">
        <v>28.451757634742439</v>
      </c>
      <c r="P369" s="857">
        <v>0.35</v>
      </c>
      <c r="Q369" s="858">
        <v>60.578257158880298</v>
      </c>
      <c r="R369" s="852" t="s">
        <v>19</v>
      </c>
      <c r="S369" s="859" t="s">
        <v>223</v>
      </c>
      <c r="T369" s="859" t="s">
        <v>27</v>
      </c>
      <c r="U369" s="860" t="s">
        <v>27</v>
      </c>
      <c r="V369" s="861" t="s">
        <v>23</v>
      </c>
      <c r="W369" s="862" t="s">
        <v>23</v>
      </c>
      <c r="X369" s="862" t="s">
        <v>23</v>
      </c>
      <c r="Y369" s="863" t="s">
        <v>23</v>
      </c>
      <c r="Z369" s="696" t="s">
        <v>23</v>
      </c>
      <c r="AD369" s="946" t="s">
        <v>136</v>
      </c>
      <c r="AE369" s="947" t="s">
        <v>223</v>
      </c>
      <c r="AF369" s="923">
        <v>1354.1701644101508</v>
      </c>
      <c r="AG369" s="923">
        <v>60.578257158880298</v>
      </c>
      <c r="AH369" s="948">
        <v>4.5100000000000001E-2</v>
      </c>
      <c r="AI369" s="937">
        <v>63.805153812763301</v>
      </c>
      <c r="AJ369" s="937">
        <v>28.451757634742439</v>
      </c>
      <c r="AK369" s="792">
        <v>4.3916155836899881E-2</v>
      </c>
      <c r="AL369" s="923">
        <v>1.2494918221210549</v>
      </c>
      <c r="AM369" s="923">
        <v>0</v>
      </c>
      <c r="AN369" s="937">
        <v>29.701249456863493</v>
      </c>
      <c r="AO369" s="937">
        <v>93.506403269626787</v>
      </c>
      <c r="AP369" s="792">
        <v>0.34369625408302523</v>
      </c>
      <c r="AQ369" s="937">
        <v>31.057210609019325</v>
      </c>
      <c r="AR369" s="886">
        <v>0</v>
      </c>
      <c r="AS369" s="923">
        <v>0</v>
      </c>
      <c r="AT369" s="923">
        <v>0</v>
      </c>
      <c r="AU369" s="949">
        <v>0</v>
      </c>
      <c r="AV369" s="944">
        <v>0</v>
      </c>
      <c r="AW369" s="923">
        <v>0</v>
      </c>
      <c r="AX369" s="23">
        <v>0</v>
      </c>
      <c r="AY369" s="937">
        <v>31.057210609019325</v>
      </c>
      <c r="AZ369" s="923">
        <v>-26.266267661305633</v>
      </c>
      <c r="BA369" s="950">
        <v>4.7909429477136918</v>
      </c>
      <c r="BB369" s="951">
        <v>14.424471307175022</v>
      </c>
      <c r="BL369" s="887"/>
      <c r="BN369" s="945"/>
    </row>
    <row r="370" spans="3:66">
      <c r="C370" s="841" t="s">
        <v>234</v>
      </c>
      <c r="D370" s="842" t="s">
        <v>64</v>
      </c>
      <c r="E370" s="842">
        <v>19</v>
      </c>
      <c r="F370" s="829">
        <v>200</v>
      </c>
      <c r="G370" s="830">
        <v>2025</v>
      </c>
      <c r="H370" s="830">
        <v>5</v>
      </c>
      <c r="I370" s="830">
        <v>2030</v>
      </c>
      <c r="J370" s="830">
        <v>30</v>
      </c>
      <c r="K370" s="843">
        <v>1503.1288824952676</v>
      </c>
      <c r="L370" s="843" t="s">
        <v>224</v>
      </c>
      <c r="M370" s="844">
        <v>0</v>
      </c>
      <c r="N370" s="844">
        <v>0</v>
      </c>
      <c r="O370" s="845">
        <v>28.451757634742439</v>
      </c>
      <c r="P370" s="844">
        <v>0.35</v>
      </c>
      <c r="Q370" s="845">
        <v>60.578257158880298</v>
      </c>
      <c r="R370" s="829" t="s">
        <v>19</v>
      </c>
      <c r="S370" s="836" t="s">
        <v>223</v>
      </c>
      <c r="T370" s="836" t="s">
        <v>27</v>
      </c>
      <c r="U370" s="846" t="s">
        <v>27</v>
      </c>
      <c r="V370" s="847" t="s">
        <v>23</v>
      </c>
      <c r="W370" s="848" t="s">
        <v>23</v>
      </c>
      <c r="X370" s="848" t="s">
        <v>23</v>
      </c>
      <c r="Y370" s="849" t="s">
        <v>23</v>
      </c>
      <c r="Z370" s="850" t="s">
        <v>23</v>
      </c>
      <c r="AD370" s="952" t="s">
        <v>64</v>
      </c>
      <c r="AE370" s="947">
        <v>19</v>
      </c>
      <c r="AF370" s="923">
        <v>1503.1288824952676</v>
      </c>
      <c r="AG370" s="923">
        <v>60.578257158880298</v>
      </c>
      <c r="AH370" s="948">
        <v>4.5100000000000001E-2</v>
      </c>
      <c r="AI370" s="937">
        <v>70.523191998402069</v>
      </c>
      <c r="AJ370" s="937">
        <v>28.451757634742439</v>
      </c>
      <c r="AK370" s="792">
        <v>4.3916155836899881E-2</v>
      </c>
      <c r="AL370" s="923">
        <v>1.2494918221210549</v>
      </c>
      <c r="AM370" s="923">
        <v>0</v>
      </c>
      <c r="AN370" s="937">
        <v>29.701249456863493</v>
      </c>
      <c r="AO370" s="937">
        <v>100.22444145526556</v>
      </c>
      <c r="AP370" s="792">
        <v>0.37624761571044801</v>
      </c>
      <c r="AQ370" s="937">
        <v>30.408554917335408</v>
      </c>
      <c r="AR370" s="886">
        <v>0</v>
      </c>
      <c r="AS370" s="923">
        <v>0</v>
      </c>
      <c r="AT370" s="923">
        <v>0</v>
      </c>
      <c r="AU370" s="949">
        <v>0</v>
      </c>
      <c r="AV370" s="944">
        <v>0</v>
      </c>
      <c r="AW370" s="923">
        <v>0</v>
      </c>
      <c r="AX370" s="23">
        <v>0</v>
      </c>
      <c r="AY370" s="937">
        <v>30.408554917335408</v>
      </c>
      <c r="AZ370" s="923">
        <v>-26.266267661305633</v>
      </c>
      <c r="BA370" s="950">
        <v>4.1422872560297748</v>
      </c>
      <c r="BB370" s="951">
        <v>13.652685164140237</v>
      </c>
      <c r="BL370" s="887"/>
      <c r="BN370" s="945"/>
    </row>
    <row r="371" spans="3:66">
      <c r="C371" s="841" t="s">
        <v>235</v>
      </c>
      <c r="D371" s="842" t="s">
        <v>65</v>
      </c>
      <c r="E371" s="842">
        <v>497</v>
      </c>
      <c r="F371" s="829">
        <v>200</v>
      </c>
      <c r="G371" s="830">
        <v>2025</v>
      </c>
      <c r="H371" s="830">
        <v>5</v>
      </c>
      <c r="I371" s="830">
        <v>2030</v>
      </c>
      <c r="J371" s="830">
        <v>30</v>
      </c>
      <c r="K371" s="843">
        <v>1597.920794003978</v>
      </c>
      <c r="L371" s="843" t="s">
        <v>224</v>
      </c>
      <c r="M371" s="844">
        <v>0</v>
      </c>
      <c r="N371" s="844">
        <v>0</v>
      </c>
      <c r="O371" s="845">
        <v>28.451757634742439</v>
      </c>
      <c r="P371" s="844">
        <v>0.35</v>
      </c>
      <c r="Q371" s="845">
        <v>60.578257158880298</v>
      </c>
      <c r="R371" s="829" t="s">
        <v>19</v>
      </c>
      <c r="S371" s="836" t="s">
        <v>223</v>
      </c>
      <c r="T371" s="836" t="s">
        <v>27</v>
      </c>
      <c r="U371" s="846" t="s">
        <v>27</v>
      </c>
      <c r="V371" s="847" t="s">
        <v>23</v>
      </c>
      <c r="W371" s="848" t="s">
        <v>23</v>
      </c>
      <c r="X371" s="848" t="s">
        <v>23</v>
      </c>
      <c r="Y371" s="849" t="s">
        <v>23</v>
      </c>
      <c r="Z371" s="850" t="s">
        <v>23</v>
      </c>
      <c r="AD371" s="952" t="s">
        <v>65</v>
      </c>
      <c r="AE371" s="947">
        <v>497</v>
      </c>
      <c r="AF371" s="923">
        <v>1597.920794003978</v>
      </c>
      <c r="AG371" s="923">
        <v>60.578257158880298</v>
      </c>
      <c r="AH371" s="948">
        <v>4.5100000000000001E-2</v>
      </c>
      <c r="AI371" s="937">
        <v>74.798307207444907</v>
      </c>
      <c r="AJ371" s="937">
        <v>28.451757634742439</v>
      </c>
      <c r="AK371" s="792">
        <v>4.3916155836899881E-2</v>
      </c>
      <c r="AL371" s="923">
        <v>1.2494918221210549</v>
      </c>
      <c r="AM371" s="923">
        <v>0</v>
      </c>
      <c r="AN371" s="937">
        <v>29.701249456863493</v>
      </c>
      <c r="AO371" s="937">
        <v>104.4995566643084</v>
      </c>
      <c r="AP371" s="792">
        <v>0.34058746870144996</v>
      </c>
      <c r="AQ371" s="937">
        <v>35.025284930996165</v>
      </c>
      <c r="AR371" s="886">
        <v>0</v>
      </c>
      <c r="AS371" s="923">
        <v>0</v>
      </c>
      <c r="AT371" s="923">
        <v>0</v>
      </c>
      <c r="AU371" s="949">
        <v>0</v>
      </c>
      <c r="AV371" s="944">
        <v>0</v>
      </c>
      <c r="AW371" s="923">
        <v>0</v>
      </c>
      <c r="AX371" s="23">
        <v>0</v>
      </c>
      <c r="AY371" s="937">
        <v>35.025284930996165</v>
      </c>
      <c r="AZ371" s="923">
        <v>-26.266267661305633</v>
      </c>
      <c r="BA371" s="950">
        <v>8.7590172696905313</v>
      </c>
      <c r="BB371" s="951">
        <v>26.132932916918566</v>
      </c>
      <c r="BL371" s="887"/>
      <c r="BN371" s="945"/>
    </row>
    <row r="372" spans="3:66">
      <c r="C372" s="841" t="s">
        <v>236</v>
      </c>
      <c r="D372" s="842" t="s">
        <v>56</v>
      </c>
      <c r="E372" s="842">
        <v>2353</v>
      </c>
      <c r="F372" s="829">
        <v>200</v>
      </c>
      <c r="G372" s="830">
        <v>2025</v>
      </c>
      <c r="H372" s="830">
        <v>5</v>
      </c>
      <c r="I372" s="830">
        <v>2030</v>
      </c>
      <c r="J372" s="830">
        <v>30</v>
      </c>
      <c r="K372" s="843">
        <v>1408.3369709865569</v>
      </c>
      <c r="L372" s="843" t="s">
        <v>224</v>
      </c>
      <c r="M372" s="844">
        <v>0</v>
      </c>
      <c r="N372" s="844">
        <v>0</v>
      </c>
      <c r="O372" s="845">
        <v>28.451757634742439</v>
      </c>
      <c r="P372" s="844">
        <v>0.35</v>
      </c>
      <c r="Q372" s="845">
        <v>60.578257158880298</v>
      </c>
      <c r="R372" s="829" t="s">
        <v>19</v>
      </c>
      <c r="S372" s="836" t="s">
        <v>223</v>
      </c>
      <c r="T372" s="836" t="s">
        <v>27</v>
      </c>
      <c r="U372" s="846" t="s">
        <v>27</v>
      </c>
      <c r="V372" s="847" t="s">
        <v>23</v>
      </c>
      <c r="W372" s="848" t="s">
        <v>23</v>
      </c>
      <c r="X372" s="848" t="s">
        <v>23</v>
      </c>
      <c r="Y372" s="849" t="s">
        <v>23</v>
      </c>
      <c r="Z372" s="850" t="s">
        <v>23</v>
      </c>
      <c r="AD372" s="952" t="s">
        <v>56</v>
      </c>
      <c r="AE372" s="947">
        <v>2353</v>
      </c>
      <c r="AF372" s="923">
        <v>1408.3369709865569</v>
      </c>
      <c r="AG372" s="923">
        <v>60.578257158880298</v>
      </c>
      <c r="AH372" s="948">
        <v>4.5100000000000001E-2</v>
      </c>
      <c r="AI372" s="937">
        <v>66.248076789359217</v>
      </c>
      <c r="AJ372" s="937">
        <v>28.451757634742439</v>
      </c>
      <c r="AK372" s="792">
        <v>4.3916155836899881E-2</v>
      </c>
      <c r="AL372" s="923">
        <v>1.2494918221210549</v>
      </c>
      <c r="AM372" s="923">
        <v>0</v>
      </c>
      <c r="AN372" s="937">
        <v>29.701249456863493</v>
      </c>
      <c r="AO372" s="937">
        <v>95.949326246222711</v>
      </c>
      <c r="AP372" s="792">
        <v>0.32589136551429509</v>
      </c>
      <c r="AQ372" s="937">
        <v>33.609725796861767</v>
      </c>
      <c r="AR372" s="886">
        <v>0</v>
      </c>
      <c r="AS372" s="923">
        <v>0</v>
      </c>
      <c r="AT372" s="923">
        <v>0</v>
      </c>
      <c r="AU372" s="949">
        <v>0</v>
      </c>
      <c r="AV372" s="944">
        <v>0</v>
      </c>
      <c r="AW372" s="923">
        <v>0</v>
      </c>
      <c r="AX372" s="23">
        <v>0</v>
      </c>
      <c r="AY372" s="937">
        <v>33.609725796861767</v>
      </c>
      <c r="AZ372" s="923">
        <v>-26.266267661305633</v>
      </c>
      <c r="BA372" s="950">
        <v>7.3434581355561335</v>
      </c>
      <c r="BB372" s="951">
        <v>20.964165690686603</v>
      </c>
      <c r="BL372" s="887"/>
      <c r="BN372" s="945"/>
    </row>
    <row r="373" spans="3:66">
      <c r="C373" s="841" t="s">
        <v>237</v>
      </c>
      <c r="D373" s="842" t="s">
        <v>66</v>
      </c>
      <c r="E373" s="842">
        <v>2814</v>
      </c>
      <c r="F373" s="829">
        <v>200</v>
      </c>
      <c r="G373" s="830">
        <v>2025</v>
      </c>
      <c r="H373" s="830">
        <v>5</v>
      </c>
      <c r="I373" s="830">
        <v>2030</v>
      </c>
      <c r="J373" s="830">
        <v>30</v>
      </c>
      <c r="K373" s="843">
        <v>1381.2535676983539</v>
      </c>
      <c r="L373" s="843" t="s">
        <v>224</v>
      </c>
      <c r="M373" s="844">
        <v>0</v>
      </c>
      <c r="N373" s="844">
        <v>0</v>
      </c>
      <c r="O373" s="845">
        <v>28.451757634742439</v>
      </c>
      <c r="P373" s="844">
        <v>0.35</v>
      </c>
      <c r="Q373" s="845">
        <v>60.578257158880298</v>
      </c>
      <c r="R373" s="829" t="s">
        <v>19</v>
      </c>
      <c r="S373" s="836" t="s">
        <v>223</v>
      </c>
      <c r="T373" s="836" t="s">
        <v>27</v>
      </c>
      <c r="U373" s="846" t="s">
        <v>27</v>
      </c>
      <c r="V373" s="847" t="s">
        <v>23</v>
      </c>
      <c r="W373" s="848" t="s">
        <v>23</v>
      </c>
      <c r="X373" s="848" t="s">
        <v>23</v>
      </c>
      <c r="Y373" s="849" t="s">
        <v>23</v>
      </c>
      <c r="Z373" s="850" t="s">
        <v>23</v>
      </c>
      <c r="AD373" s="952" t="s">
        <v>66</v>
      </c>
      <c r="AE373" s="947">
        <v>2814</v>
      </c>
      <c r="AF373" s="923">
        <v>1381.2535676983539</v>
      </c>
      <c r="AG373" s="923">
        <v>60.578257158880298</v>
      </c>
      <c r="AH373" s="948">
        <v>4.5100000000000001E-2</v>
      </c>
      <c r="AI373" s="937">
        <v>65.026615301061256</v>
      </c>
      <c r="AJ373" s="937">
        <v>28.451757634742439</v>
      </c>
      <c r="AK373" s="792">
        <v>4.3916155836899881E-2</v>
      </c>
      <c r="AL373" s="923">
        <v>1.2494918221210549</v>
      </c>
      <c r="AM373" s="923">
        <v>0</v>
      </c>
      <c r="AN373" s="937">
        <v>29.701249456863493</v>
      </c>
      <c r="AO373" s="937">
        <v>94.727864757924749</v>
      </c>
      <c r="AP373" s="792">
        <v>0.3027888380249909</v>
      </c>
      <c r="AQ373" s="937">
        <v>35.71361237117798</v>
      </c>
      <c r="AR373" s="886">
        <v>0</v>
      </c>
      <c r="AS373" s="923">
        <v>0</v>
      </c>
      <c r="AT373" s="923">
        <v>0</v>
      </c>
      <c r="AU373" s="949">
        <v>0</v>
      </c>
      <c r="AV373" s="944">
        <v>0</v>
      </c>
      <c r="AW373" s="923">
        <v>0</v>
      </c>
      <c r="AX373" s="23">
        <v>0</v>
      </c>
      <c r="AY373" s="937">
        <v>35.71361237117798</v>
      </c>
      <c r="AZ373" s="923">
        <v>-26.266267661305633</v>
      </c>
      <c r="BA373" s="950">
        <v>9.4473447098723469</v>
      </c>
      <c r="BB373" s="951">
        <v>25.058422617604421</v>
      </c>
      <c r="BL373" s="887"/>
      <c r="BN373" s="945"/>
    </row>
    <row r="374" spans="3:66">
      <c r="C374" s="841" t="s">
        <v>61</v>
      </c>
      <c r="D374" s="842" t="s">
        <v>67</v>
      </c>
      <c r="E374" s="842">
        <v>4225</v>
      </c>
      <c r="F374" s="829">
        <v>200</v>
      </c>
      <c r="G374" s="830">
        <v>2025</v>
      </c>
      <c r="H374" s="830">
        <v>5</v>
      </c>
      <c r="I374" s="830">
        <v>2030</v>
      </c>
      <c r="J374" s="830">
        <v>30</v>
      </c>
      <c r="K374" s="843">
        <v>1367.7118660542524</v>
      </c>
      <c r="L374" s="843" t="s">
        <v>224</v>
      </c>
      <c r="M374" s="844">
        <v>0</v>
      </c>
      <c r="N374" s="844">
        <v>0</v>
      </c>
      <c r="O374" s="845">
        <v>28.451757634742439</v>
      </c>
      <c r="P374" s="844">
        <v>0.35</v>
      </c>
      <c r="Q374" s="845">
        <v>60.578257158880298</v>
      </c>
      <c r="R374" s="829" t="s">
        <v>19</v>
      </c>
      <c r="S374" s="836" t="s">
        <v>223</v>
      </c>
      <c r="T374" s="836" t="s">
        <v>27</v>
      </c>
      <c r="U374" s="846" t="s">
        <v>27</v>
      </c>
      <c r="V374" s="847" t="s">
        <v>23</v>
      </c>
      <c r="W374" s="848" t="s">
        <v>23</v>
      </c>
      <c r="X374" s="848" t="s">
        <v>23</v>
      </c>
      <c r="Y374" s="849" t="s">
        <v>23</v>
      </c>
      <c r="Z374" s="850" t="s">
        <v>23</v>
      </c>
      <c r="AD374" s="952" t="s">
        <v>67</v>
      </c>
      <c r="AE374" s="947">
        <v>4225</v>
      </c>
      <c r="AF374" s="923">
        <v>1367.7118660542524</v>
      </c>
      <c r="AG374" s="923">
        <v>60.578257158880298</v>
      </c>
      <c r="AH374" s="948">
        <v>4.5100000000000001E-2</v>
      </c>
      <c r="AI374" s="937">
        <v>64.415884556912275</v>
      </c>
      <c r="AJ374" s="937">
        <v>28.451757634742439</v>
      </c>
      <c r="AK374" s="792">
        <v>4.3916155836899881E-2</v>
      </c>
      <c r="AL374" s="923">
        <v>1.2494918221210549</v>
      </c>
      <c r="AM374" s="923">
        <v>0</v>
      </c>
      <c r="AN374" s="937">
        <v>29.701249456863493</v>
      </c>
      <c r="AO374" s="937">
        <v>94.117134013775768</v>
      </c>
      <c r="AP374" s="792">
        <v>0.30416623025926443</v>
      </c>
      <c r="AQ374" s="937">
        <v>35.322675567592803</v>
      </c>
      <c r="AR374" s="886">
        <v>0</v>
      </c>
      <c r="AS374" s="923">
        <v>0</v>
      </c>
      <c r="AT374" s="923">
        <v>0</v>
      </c>
      <c r="AU374" s="949">
        <v>0</v>
      </c>
      <c r="AV374" s="944">
        <v>0</v>
      </c>
      <c r="AW374" s="923">
        <v>0</v>
      </c>
      <c r="AX374" s="23">
        <v>0</v>
      </c>
      <c r="AY374" s="937">
        <v>35.322675567592803</v>
      </c>
      <c r="AZ374" s="923">
        <v>-28.78175177786278</v>
      </c>
      <c r="BA374" s="950">
        <v>6.540923789730023</v>
      </c>
      <c r="BB374" s="951">
        <v>17.428266432249426</v>
      </c>
      <c r="BL374" s="887"/>
      <c r="BN374" s="945"/>
    </row>
    <row r="375" spans="3:66">
      <c r="C375" s="841" t="s">
        <v>238</v>
      </c>
      <c r="D375" s="842" t="s">
        <v>68</v>
      </c>
      <c r="E375" s="842">
        <v>6130</v>
      </c>
      <c r="F375" s="829">
        <v>200</v>
      </c>
      <c r="G375" s="830">
        <v>2025</v>
      </c>
      <c r="H375" s="830">
        <v>5</v>
      </c>
      <c r="I375" s="830">
        <v>2030</v>
      </c>
      <c r="J375" s="830">
        <v>30</v>
      </c>
      <c r="K375" s="843">
        <v>1327.0867611219478</v>
      </c>
      <c r="L375" s="843" t="s">
        <v>224</v>
      </c>
      <c r="M375" s="844">
        <v>0</v>
      </c>
      <c r="N375" s="844">
        <v>0</v>
      </c>
      <c r="O375" s="845">
        <v>28.451757634742439</v>
      </c>
      <c r="P375" s="844">
        <v>0.35</v>
      </c>
      <c r="Q375" s="845">
        <v>60.578257158880298</v>
      </c>
      <c r="R375" s="829" t="s">
        <v>19</v>
      </c>
      <c r="S375" s="836" t="s">
        <v>223</v>
      </c>
      <c r="T375" s="836" t="s">
        <v>27</v>
      </c>
      <c r="U375" s="846" t="s">
        <v>27</v>
      </c>
      <c r="V375" s="847" t="s">
        <v>23</v>
      </c>
      <c r="W375" s="848" t="s">
        <v>23</v>
      </c>
      <c r="X375" s="848" t="s">
        <v>23</v>
      </c>
      <c r="Y375" s="849" t="s">
        <v>23</v>
      </c>
      <c r="Z375" s="850" t="s">
        <v>23</v>
      </c>
      <c r="AD375" s="952" t="s">
        <v>68</v>
      </c>
      <c r="AE375" s="947">
        <v>6130</v>
      </c>
      <c r="AF375" s="923">
        <v>1327.0867611219478</v>
      </c>
      <c r="AG375" s="923">
        <v>60.578257158880298</v>
      </c>
      <c r="AH375" s="948">
        <v>4.5100000000000001E-2</v>
      </c>
      <c r="AI375" s="937">
        <v>62.583692324465346</v>
      </c>
      <c r="AJ375" s="937">
        <v>28.451757634742439</v>
      </c>
      <c r="AK375" s="792">
        <v>4.3916155836899881E-2</v>
      </c>
      <c r="AL375" s="923">
        <v>1.2494918221210549</v>
      </c>
      <c r="AM375" s="923">
        <v>0</v>
      </c>
      <c r="AN375" s="937">
        <v>29.701249456863493</v>
      </c>
      <c r="AO375" s="937">
        <v>92.28494178132884</v>
      </c>
      <c r="AP375" s="792">
        <v>0.41249600628770289</v>
      </c>
      <c r="AQ375" s="937">
        <v>25.539182307339598</v>
      </c>
      <c r="AR375" s="886">
        <v>0</v>
      </c>
      <c r="AS375" s="923">
        <v>0</v>
      </c>
      <c r="AT375" s="923">
        <v>0</v>
      </c>
      <c r="AU375" s="949">
        <v>0</v>
      </c>
      <c r="AV375" s="944">
        <v>0</v>
      </c>
      <c r="AW375" s="923">
        <v>0</v>
      </c>
      <c r="AX375" s="23">
        <v>0</v>
      </c>
      <c r="AY375" s="937">
        <v>25.539182307339598</v>
      </c>
      <c r="AZ375" s="923">
        <v>-28.78175177786278</v>
      </c>
      <c r="BA375" s="950">
        <v>-3.2425694705231827</v>
      </c>
      <c r="BB375" s="951">
        <v>-11.7169113407029</v>
      </c>
      <c r="BL375" s="887"/>
      <c r="BN375" s="945"/>
    </row>
    <row r="376" spans="3:66">
      <c r="C376" s="826" t="s">
        <v>28</v>
      </c>
      <c r="D376" s="827" t="s">
        <v>137</v>
      </c>
      <c r="E376" s="827" t="s">
        <v>223</v>
      </c>
      <c r="F376" s="852">
        <v>200</v>
      </c>
      <c r="G376" s="853">
        <v>2025</v>
      </c>
      <c r="H376" s="854">
        <v>5</v>
      </c>
      <c r="I376" s="855">
        <v>2030</v>
      </c>
      <c r="J376" s="853">
        <v>30</v>
      </c>
      <c r="K376" s="856">
        <v>1421.5140289286185</v>
      </c>
      <c r="L376" s="856" t="s">
        <v>224</v>
      </c>
      <c r="M376" s="857">
        <v>0</v>
      </c>
      <c r="N376" s="857">
        <v>0</v>
      </c>
      <c r="O376" s="858">
        <v>28.451757634742439</v>
      </c>
      <c r="P376" s="857">
        <v>0.35</v>
      </c>
      <c r="Q376" s="858">
        <v>60.578257158880298</v>
      </c>
      <c r="R376" s="852" t="s">
        <v>19</v>
      </c>
      <c r="S376" s="859" t="s">
        <v>223</v>
      </c>
      <c r="T376" s="859" t="s">
        <v>27</v>
      </c>
      <c r="U376" s="860" t="s">
        <v>27</v>
      </c>
      <c r="V376" s="861" t="s">
        <v>23</v>
      </c>
      <c r="W376" s="862" t="s">
        <v>23</v>
      </c>
      <c r="X376" s="862" t="s">
        <v>23</v>
      </c>
      <c r="Y376" s="863" t="s">
        <v>23</v>
      </c>
      <c r="Z376" s="696" t="s">
        <v>23</v>
      </c>
      <c r="AD376" s="946" t="s">
        <v>137</v>
      </c>
      <c r="AE376" s="947" t="s">
        <v>223</v>
      </c>
      <c r="AF376" s="923">
        <v>1421.5140289286185</v>
      </c>
      <c r="AG376" s="923">
        <v>60.578257158880298</v>
      </c>
      <c r="AH376" s="948">
        <v>4.5069999999999999E-2</v>
      </c>
      <c r="AI376" s="937">
        <v>66.797899333963571</v>
      </c>
      <c r="AJ376" s="937">
        <v>28.451757634742439</v>
      </c>
      <c r="AK376" s="792">
        <v>4.3916155836899881E-2</v>
      </c>
      <c r="AL376" s="923">
        <v>1.2494918221210549</v>
      </c>
      <c r="AM376" s="923">
        <v>0</v>
      </c>
      <c r="AN376" s="937">
        <v>29.701249456863493</v>
      </c>
      <c r="AO376" s="937">
        <v>96.499148790827064</v>
      </c>
      <c r="AP376" s="792">
        <v>0.34369625408302523</v>
      </c>
      <c r="AQ376" s="937">
        <v>32.05122090886055</v>
      </c>
      <c r="AR376" s="886">
        <v>0</v>
      </c>
      <c r="AS376" s="923">
        <v>0</v>
      </c>
      <c r="AT376" s="923">
        <v>0</v>
      </c>
      <c r="AU376" s="949">
        <v>0</v>
      </c>
      <c r="AV376" s="944">
        <v>0</v>
      </c>
      <c r="AW376" s="923">
        <v>0</v>
      </c>
      <c r="AX376" s="23">
        <v>0</v>
      </c>
      <c r="AY376" s="937">
        <v>32.05122090886055</v>
      </c>
      <c r="AZ376" s="923">
        <v>-26.266267661305633</v>
      </c>
      <c r="BA376" s="950">
        <v>5.7849532475549168</v>
      </c>
      <c r="BB376" s="951">
        <v>17.417216828375295</v>
      </c>
      <c r="BL376" s="887"/>
      <c r="BN376" s="945"/>
    </row>
    <row r="377" spans="3:66">
      <c r="C377" s="841" t="s">
        <v>234</v>
      </c>
      <c r="D377" s="842" t="s">
        <v>64</v>
      </c>
      <c r="E377" s="842">
        <v>19</v>
      </c>
      <c r="F377" s="829">
        <v>200</v>
      </c>
      <c r="G377" s="830">
        <v>2025</v>
      </c>
      <c r="H377" s="830">
        <v>5</v>
      </c>
      <c r="I377" s="830">
        <v>2030</v>
      </c>
      <c r="J377" s="830">
        <v>30</v>
      </c>
      <c r="K377" s="843">
        <v>1577.8805721107667</v>
      </c>
      <c r="L377" s="843" t="s">
        <v>224</v>
      </c>
      <c r="M377" s="844">
        <v>0</v>
      </c>
      <c r="N377" s="844">
        <v>0</v>
      </c>
      <c r="O377" s="845">
        <v>28.451757634742439</v>
      </c>
      <c r="P377" s="844">
        <v>0.35</v>
      </c>
      <c r="Q377" s="845">
        <v>60.578257158880298</v>
      </c>
      <c r="R377" s="829" t="s">
        <v>19</v>
      </c>
      <c r="S377" s="836" t="s">
        <v>223</v>
      </c>
      <c r="T377" s="836" t="s">
        <v>27</v>
      </c>
      <c r="U377" s="846" t="s">
        <v>27</v>
      </c>
      <c r="V377" s="847" t="s">
        <v>23</v>
      </c>
      <c r="W377" s="848" t="s">
        <v>23</v>
      </c>
      <c r="X377" s="848" t="s">
        <v>23</v>
      </c>
      <c r="Y377" s="849" t="s">
        <v>23</v>
      </c>
      <c r="Z377" s="850" t="s">
        <v>23</v>
      </c>
      <c r="AD377" s="952" t="s">
        <v>64</v>
      </c>
      <c r="AE377" s="947">
        <v>19</v>
      </c>
      <c r="AF377" s="923">
        <v>1577.8805721107667</v>
      </c>
      <c r="AG377" s="923">
        <v>60.578257158880298</v>
      </c>
      <c r="AH377" s="948">
        <v>4.5069999999999999E-2</v>
      </c>
      <c r="AI377" s="937">
        <v>73.845339435182979</v>
      </c>
      <c r="AJ377" s="937">
        <v>28.451757634742439</v>
      </c>
      <c r="AK377" s="792">
        <v>4.3916155836899881E-2</v>
      </c>
      <c r="AL377" s="923">
        <v>1.2494918221210549</v>
      </c>
      <c r="AM377" s="923">
        <v>0</v>
      </c>
      <c r="AN377" s="937">
        <v>29.701249456863493</v>
      </c>
      <c r="AO377" s="937">
        <v>103.54658889204647</v>
      </c>
      <c r="AP377" s="792">
        <v>0.37624761571044801</v>
      </c>
      <c r="AQ377" s="937">
        <v>31.416509676753321</v>
      </c>
      <c r="AR377" s="886">
        <v>0</v>
      </c>
      <c r="AS377" s="923">
        <v>0</v>
      </c>
      <c r="AT377" s="923">
        <v>0</v>
      </c>
      <c r="AU377" s="949">
        <v>0</v>
      </c>
      <c r="AV377" s="944">
        <v>0</v>
      </c>
      <c r="AW377" s="923">
        <v>0</v>
      </c>
      <c r="AX377" s="23">
        <v>0</v>
      </c>
      <c r="AY377" s="937">
        <v>31.416509676753321</v>
      </c>
      <c r="AZ377" s="923">
        <v>-26.266267661305633</v>
      </c>
      <c r="BA377" s="950">
        <v>5.150242015447688</v>
      </c>
      <c r="BB377" s="951">
        <v>16.974832600921136</v>
      </c>
      <c r="BL377" s="887"/>
      <c r="BN377" s="945"/>
    </row>
    <row r="378" spans="3:66">
      <c r="C378" s="841" t="s">
        <v>235</v>
      </c>
      <c r="D378" s="842" t="s">
        <v>65</v>
      </c>
      <c r="E378" s="842">
        <v>497</v>
      </c>
      <c r="F378" s="829">
        <v>200</v>
      </c>
      <c r="G378" s="830">
        <v>2025</v>
      </c>
      <c r="H378" s="830">
        <v>5</v>
      </c>
      <c r="I378" s="830">
        <v>2030</v>
      </c>
      <c r="J378" s="830">
        <v>30</v>
      </c>
      <c r="K378" s="843">
        <v>1677.3865541357698</v>
      </c>
      <c r="L378" s="843" t="s">
        <v>224</v>
      </c>
      <c r="M378" s="844">
        <v>0</v>
      </c>
      <c r="N378" s="844">
        <v>0</v>
      </c>
      <c r="O378" s="845">
        <v>28.451757634742439</v>
      </c>
      <c r="P378" s="844">
        <v>0.35</v>
      </c>
      <c r="Q378" s="845">
        <v>60.578257158880298</v>
      </c>
      <c r="R378" s="829" t="s">
        <v>19</v>
      </c>
      <c r="S378" s="836" t="s">
        <v>223</v>
      </c>
      <c r="T378" s="836" t="s">
        <v>27</v>
      </c>
      <c r="U378" s="846" t="s">
        <v>27</v>
      </c>
      <c r="V378" s="847" t="s">
        <v>23</v>
      </c>
      <c r="W378" s="848" t="s">
        <v>23</v>
      </c>
      <c r="X378" s="848" t="s">
        <v>23</v>
      </c>
      <c r="Y378" s="849" t="s">
        <v>23</v>
      </c>
      <c r="Z378" s="850" t="s">
        <v>23</v>
      </c>
      <c r="AD378" s="952" t="s">
        <v>65</v>
      </c>
      <c r="AE378" s="947">
        <v>497</v>
      </c>
      <c r="AF378" s="923">
        <v>1677.3865541357698</v>
      </c>
      <c r="AG378" s="923">
        <v>60.578257158880298</v>
      </c>
      <c r="AH378" s="948">
        <v>4.5069999999999999E-2</v>
      </c>
      <c r="AI378" s="937">
        <v>78.330074045049869</v>
      </c>
      <c r="AJ378" s="937">
        <v>28.451757634742439</v>
      </c>
      <c r="AK378" s="792">
        <v>4.3916155836899881E-2</v>
      </c>
      <c r="AL378" s="923">
        <v>1.2494918221210549</v>
      </c>
      <c r="AM378" s="923">
        <v>0</v>
      </c>
      <c r="AN378" s="937">
        <v>29.701249456863493</v>
      </c>
      <c r="AO378" s="937">
        <v>108.03132350191336</v>
      </c>
      <c r="AP378" s="792">
        <v>0.34058746870144996</v>
      </c>
      <c r="AQ378" s="937">
        <v>36.209032917548214</v>
      </c>
      <c r="AR378" s="886">
        <v>0</v>
      </c>
      <c r="AS378" s="923">
        <v>0</v>
      </c>
      <c r="AT378" s="923">
        <v>0</v>
      </c>
      <c r="AU378" s="949">
        <v>0</v>
      </c>
      <c r="AV378" s="944">
        <v>0</v>
      </c>
      <c r="AW378" s="923">
        <v>0</v>
      </c>
      <c r="AX378" s="23">
        <v>0</v>
      </c>
      <c r="AY378" s="937">
        <v>36.209032917548214</v>
      </c>
      <c r="AZ378" s="923">
        <v>-26.266267661305633</v>
      </c>
      <c r="BA378" s="950">
        <v>9.9427652562425806</v>
      </c>
      <c r="BB378" s="951">
        <v>29.664699754523525</v>
      </c>
      <c r="BL378" s="887"/>
      <c r="BN378" s="945"/>
    </row>
    <row r="379" spans="3:66">
      <c r="C379" s="841" t="s">
        <v>236</v>
      </c>
      <c r="D379" s="842" t="s">
        <v>56</v>
      </c>
      <c r="E379" s="842">
        <v>2353</v>
      </c>
      <c r="F379" s="829">
        <v>200</v>
      </c>
      <c r="G379" s="830">
        <v>2025</v>
      </c>
      <c r="H379" s="830">
        <v>5</v>
      </c>
      <c r="I379" s="830">
        <v>2030</v>
      </c>
      <c r="J379" s="830">
        <v>30</v>
      </c>
      <c r="K379" s="843">
        <v>1478.3745900857632</v>
      </c>
      <c r="L379" s="843" t="s">
        <v>224</v>
      </c>
      <c r="M379" s="844">
        <v>0</v>
      </c>
      <c r="N379" s="844">
        <v>0</v>
      </c>
      <c r="O379" s="845">
        <v>28.451757634742439</v>
      </c>
      <c r="P379" s="844">
        <v>0.35</v>
      </c>
      <c r="Q379" s="845">
        <v>60.578257158880298</v>
      </c>
      <c r="R379" s="829" t="s">
        <v>19</v>
      </c>
      <c r="S379" s="836" t="s">
        <v>223</v>
      </c>
      <c r="T379" s="836" t="s">
        <v>27</v>
      </c>
      <c r="U379" s="846" t="s">
        <v>27</v>
      </c>
      <c r="V379" s="847" t="s">
        <v>23</v>
      </c>
      <c r="W379" s="848" t="s">
        <v>23</v>
      </c>
      <c r="X379" s="848" t="s">
        <v>23</v>
      </c>
      <c r="Y379" s="849" t="s">
        <v>23</v>
      </c>
      <c r="Z379" s="850" t="s">
        <v>23</v>
      </c>
      <c r="AD379" s="952" t="s">
        <v>56</v>
      </c>
      <c r="AE379" s="947">
        <v>2353</v>
      </c>
      <c r="AF379" s="923">
        <v>1478.3745900857632</v>
      </c>
      <c r="AG379" s="923">
        <v>60.578257158880298</v>
      </c>
      <c r="AH379" s="948">
        <v>4.5069999999999999E-2</v>
      </c>
      <c r="AI379" s="937">
        <v>69.360604825316074</v>
      </c>
      <c r="AJ379" s="937">
        <v>28.451757634742439</v>
      </c>
      <c r="AK379" s="792">
        <v>4.3916155836899881E-2</v>
      </c>
      <c r="AL379" s="923">
        <v>1.2494918221210549</v>
      </c>
      <c r="AM379" s="923">
        <v>0</v>
      </c>
      <c r="AN379" s="937">
        <v>29.701249456863493</v>
      </c>
      <c r="AO379" s="937">
        <v>99.061854282179567</v>
      </c>
      <c r="AP379" s="792">
        <v>0.32589136551429509</v>
      </c>
      <c r="AQ379" s="937">
        <v>34.70000144460424</v>
      </c>
      <c r="AR379" s="886">
        <v>0</v>
      </c>
      <c r="AS379" s="923">
        <v>0</v>
      </c>
      <c r="AT379" s="923">
        <v>0</v>
      </c>
      <c r="AU379" s="949">
        <v>0</v>
      </c>
      <c r="AV379" s="944">
        <v>0</v>
      </c>
      <c r="AW379" s="923">
        <v>0</v>
      </c>
      <c r="AX379" s="23">
        <v>0</v>
      </c>
      <c r="AY379" s="937">
        <v>34.70000144460424</v>
      </c>
      <c r="AZ379" s="923">
        <v>-26.266267661305633</v>
      </c>
      <c r="BA379" s="950">
        <v>8.4337337832986066</v>
      </c>
      <c r="BB379" s="951">
        <v>24.076693726643452</v>
      </c>
      <c r="BL379" s="887"/>
      <c r="BN379" s="945"/>
    </row>
    <row r="380" spans="3:66">
      <c r="C380" s="841" t="s">
        <v>237</v>
      </c>
      <c r="D380" s="842" t="s">
        <v>66</v>
      </c>
      <c r="E380" s="842">
        <v>2814</v>
      </c>
      <c r="F380" s="829">
        <v>200</v>
      </c>
      <c r="G380" s="830">
        <v>2025</v>
      </c>
      <c r="H380" s="830">
        <v>5</v>
      </c>
      <c r="I380" s="830">
        <v>2030</v>
      </c>
      <c r="J380" s="830">
        <v>30</v>
      </c>
      <c r="K380" s="843">
        <v>1449.9443095071908</v>
      </c>
      <c r="L380" s="843" t="s">
        <v>224</v>
      </c>
      <c r="M380" s="844">
        <v>0</v>
      </c>
      <c r="N380" s="844">
        <v>0</v>
      </c>
      <c r="O380" s="845">
        <v>28.451757634742439</v>
      </c>
      <c r="P380" s="844">
        <v>0.35</v>
      </c>
      <c r="Q380" s="845">
        <v>60.578257158880298</v>
      </c>
      <c r="R380" s="829" t="s">
        <v>19</v>
      </c>
      <c r="S380" s="836" t="s">
        <v>223</v>
      </c>
      <c r="T380" s="836" t="s">
        <v>27</v>
      </c>
      <c r="U380" s="846" t="s">
        <v>27</v>
      </c>
      <c r="V380" s="847" t="s">
        <v>23</v>
      </c>
      <c r="W380" s="848" t="s">
        <v>23</v>
      </c>
      <c r="X380" s="848" t="s">
        <v>23</v>
      </c>
      <c r="Y380" s="849" t="s">
        <v>23</v>
      </c>
      <c r="Z380" s="850" t="s">
        <v>23</v>
      </c>
      <c r="AD380" s="952" t="s">
        <v>66</v>
      </c>
      <c r="AE380" s="947">
        <v>2814</v>
      </c>
      <c r="AF380" s="923">
        <v>1449.9443095071908</v>
      </c>
      <c r="AG380" s="923">
        <v>60.578257158880298</v>
      </c>
      <c r="AH380" s="948">
        <v>4.5069999999999999E-2</v>
      </c>
      <c r="AI380" s="937">
        <v>68.079252079639815</v>
      </c>
      <c r="AJ380" s="937">
        <v>28.451757634742439</v>
      </c>
      <c r="AK380" s="792">
        <v>4.3916155836899881E-2</v>
      </c>
      <c r="AL380" s="923">
        <v>1.2494918221210549</v>
      </c>
      <c r="AM380" s="923">
        <v>0</v>
      </c>
      <c r="AN380" s="937">
        <v>29.701249456863493</v>
      </c>
      <c r="AO380" s="937">
        <v>97.780501536503309</v>
      </c>
      <c r="AP380" s="792">
        <v>0.3027888380249909</v>
      </c>
      <c r="AQ380" s="937">
        <v>36.864495344195014</v>
      </c>
      <c r="AR380" s="886">
        <v>0</v>
      </c>
      <c r="AS380" s="923">
        <v>0</v>
      </c>
      <c r="AT380" s="923">
        <v>0</v>
      </c>
      <c r="AU380" s="949">
        <v>0</v>
      </c>
      <c r="AV380" s="944">
        <v>0</v>
      </c>
      <c r="AW380" s="923">
        <v>0</v>
      </c>
      <c r="AX380" s="23">
        <v>0</v>
      </c>
      <c r="AY380" s="937">
        <v>36.864495344195014</v>
      </c>
      <c r="AZ380" s="923">
        <v>-26.266267661305633</v>
      </c>
      <c r="BA380" s="950">
        <v>10.59822768288938</v>
      </c>
      <c r="BB380" s="951">
        <v>28.111059396182977</v>
      </c>
      <c r="BL380" s="887"/>
      <c r="BN380" s="945"/>
    </row>
    <row r="381" spans="3:66">
      <c r="C381" s="841" t="s">
        <v>61</v>
      </c>
      <c r="D381" s="842" t="s">
        <v>67</v>
      </c>
      <c r="E381" s="842">
        <v>4225</v>
      </c>
      <c r="F381" s="829">
        <v>200</v>
      </c>
      <c r="G381" s="830">
        <v>2025</v>
      </c>
      <c r="H381" s="830">
        <v>5</v>
      </c>
      <c r="I381" s="830">
        <v>2030</v>
      </c>
      <c r="J381" s="830">
        <v>30</v>
      </c>
      <c r="K381" s="843">
        <v>1435.7291692179047</v>
      </c>
      <c r="L381" s="843" t="s">
        <v>224</v>
      </c>
      <c r="M381" s="844">
        <v>0</v>
      </c>
      <c r="N381" s="844">
        <v>0</v>
      </c>
      <c r="O381" s="845">
        <v>28.451757634742439</v>
      </c>
      <c r="P381" s="844">
        <v>0.35</v>
      </c>
      <c r="Q381" s="845">
        <v>60.578257158880298</v>
      </c>
      <c r="R381" s="829" t="s">
        <v>19</v>
      </c>
      <c r="S381" s="836" t="s">
        <v>223</v>
      </c>
      <c r="T381" s="836" t="s">
        <v>27</v>
      </c>
      <c r="U381" s="846" t="s">
        <v>27</v>
      </c>
      <c r="V381" s="847" t="s">
        <v>23</v>
      </c>
      <c r="W381" s="848" t="s">
        <v>23</v>
      </c>
      <c r="X381" s="848" t="s">
        <v>23</v>
      </c>
      <c r="Y381" s="849" t="s">
        <v>23</v>
      </c>
      <c r="Z381" s="850" t="s">
        <v>23</v>
      </c>
      <c r="AD381" s="952" t="s">
        <v>67</v>
      </c>
      <c r="AE381" s="947">
        <v>4225</v>
      </c>
      <c r="AF381" s="923">
        <v>1435.7291692179047</v>
      </c>
      <c r="AG381" s="923">
        <v>60.578257158880298</v>
      </c>
      <c r="AH381" s="948">
        <v>4.5069999999999999E-2</v>
      </c>
      <c r="AI381" s="937">
        <v>67.438575706801686</v>
      </c>
      <c r="AJ381" s="937">
        <v>28.451757634742439</v>
      </c>
      <c r="AK381" s="792">
        <v>4.3916155836899881E-2</v>
      </c>
      <c r="AL381" s="923">
        <v>1.2494918221210549</v>
      </c>
      <c r="AM381" s="923">
        <v>0</v>
      </c>
      <c r="AN381" s="937">
        <v>29.701249456863493</v>
      </c>
      <c r="AO381" s="937">
        <v>97.139825163665179</v>
      </c>
      <c r="AP381" s="792">
        <v>0.30416623025926443</v>
      </c>
      <c r="AQ381" s="937">
        <v>36.457108101555754</v>
      </c>
      <c r="AR381" s="886">
        <v>0</v>
      </c>
      <c r="AS381" s="923">
        <v>0</v>
      </c>
      <c r="AT381" s="923">
        <v>0</v>
      </c>
      <c r="AU381" s="949">
        <v>0</v>
      </c>
      <c r="AV381" s="944">
        <v>0</v>
      </c>
      <c r="AW381" s="923">
        <v>0</v>
      </c>
      <c r="AX381" s="23">
        <v>0</v>
      </c>
      <c r="AY381" s="937">
        <v>36.457108101555754</v>
      </c>
      <c r="AZ381" s="923">
        <v>-28.78175177786278</v>
      </c>
      <c r="BA381" s="950">
        <v>7.6753563236929736</v>
      </c>
      <c r="BB381" s="951">
        <v>20.450957582138852</v>
      </c>
      <c r="BL381" s="887"/>
      <c r="BN381" s="945"/>
    </row>
    <row r="382" spans="3:66">
      <c r="C382" s="841" t="s">
        <v>238</v>
      </c>
      <c r="D382" s="842" t="s">
        <v>68</v>
      </c>
      <c r="E382" s="842">
        <v>6130</v>
      </c>
      <c r="F382" s="829">
        <v>200</v>
      </c>
      <c r="G382" s="830">
        <v>2025</v>
      </c>
      <c r="H382" s="830">
        <v>5</v>
      </c>
      <c r="I382" s="830">
        <v>2030</v>
      </c>
      <c r="J382" s="830">
        <v>30</v>
      </c>
      <c r="K382" s="843">
        <v>1393.0837483500461</v>
      </c>
      <c r="L382" s="843" t="s">
        <v>224</v>
      </c>
      <c r="M382" s="844">
        <v>0</v>
      </c>
      <c r="N382" s="844">
        <v>0</v>
      </c>
      <c r="O382" s="845">
        <v>28.451757634742439</v>
      </c>
      <c r="P382" s="844">
        <v>0.35</v>
      </c>
      <c r="Q382" s="845">
        <v>60.578257158880298</v>
      </c>
      <c r="R382" s="829" t="s">
        <v>19</v>
      </c>
      <c r="S382" s="836" t="s">
        <v>223</v>
      </c>
      <c r="T382" s="836" t="s">
        <v>27</v>
      </c>
      <c r="U382" s="846" t="s">
        <v>27</v>
      </c>
      <c r="V382" s="847" t="s">
        <v>23</v>
      </c>
      <c r="W382" s="848" t="s">
        <v>23</v>
      </c>
      <c r="X382" s="848" t="s">
        <v>23</v>
      </c>
      <c r="Y382" s="849" t="s">
        <v>23</v>
      </c>
      <c r="Z382" s="850" t="s">
        <v>23</v>
      </c>
      <c r="AD382" s="952" t="s">
        <v>68</v>
      </c>
      <c r="AE382" s="947">
        <v>6130</v>
      </c>
      <c r="AF382" s="923">
        <v>1393.0837483500461</v>
      </c>
      <c r="AG382" s="923">
        <v>60.578257158880298</v>
      </c>
      <c r="AH382" s="948">
        <v>4.5069999999999999E-2</v>
      </c>
      <c r="AI382" s="937">
        <v>65.516546588287312</v>
      </c>
      <c r="AJ382" s="937">
        <v>28.451757634742439</v>
      </c>
      <c r="AK382" s="792">
        <v>4.3916155836899881E-2</v>
      </c>
      <c r="AL382" s="923">
        <v>1.2494918221210549</v>
      </c>
      <c r="AM382" s="923">
        <v>0</v>
      </c>
      <c r="AN382" s="937">
        <v>29.701249456863493</v>
      </c>
      <c r="AO382" s="937">
        <v>95.217796045150806</v>
      </c>
      <c r="AP382" s="792">
        <v>0.41249600628770289</v>
      </c>
      <c r="AQ382" s="937">
        <v>26.350828262560452</v>
      </c>
      <c r="AR382" s="886">
        <v>0</v>
      </c>
      <c r="AS382" s="923">
        <v>0</v>
      </c>
      <c r="AT382" s="923">
        <v>0</v>
      </c>
      <c r="AU382" s="949">
        <v>0</v>
      </c>
      <c r="AV382" s="944">
        <v>0</v>
      </c>
      <c r="AW382" s="923">
        <v>0</v>
      </c>
      <c r="AX382" s="23">
        <v>0</v>
      </c>
      <c r="AY382" s="937">
        <v>26.350828262560452</v>
      </c>
      <c r="AZ382" s="923">
        <v>-28.78175177786278</v>
      </c>
      <c r="BA382" s="950">
        <v>-2.4309235153023288</v>
      </c>
      <c r="BB382" s="951">
        <v>-8.7840570768809307</v>
      </c>
      <c r="BL382" s="887"/>
      <c r="BN382" s="945"/>
    </row>
    <row r="383" spans="3:66">
      <c r="C383" s="826" t="s">
        <v>28</v>
      </c>
      <c r="D383" s="827" t="s">
        <v>138</v>
      </c>
      <c r="E383" s="827">
        <v>0</v>
      </c>
      <c r="F383" s="852">
        <v>200</v>
      </c>
      <c r="G383" s="853">
        <v>2027</v>
      </c>
      <c r="H383" s="854">
        <v>5</v>
      </c>
      <c r="I383" s="855">
        <v>2032</v>
      </c>
      <c r="J383" s="853">
        <v>30</v>
      </c>
      <c r="K383" s="856">
        <v>6011.0471895916826</v>
      </c>
      <c r="L383" s="856" t="s">
        <v>224</v>
      </c>
      <c r="M383" s="857">
        <v>0</v>
      </c>
      <c r="N383" s="857">
        <v>0</v>
      </c>
      <c r="O383" s="858">
        <v>63.213031562500007</v>
      </c>
      <c r="P383" s="857">
        <v>0.35</v>
      </c>
      <c r="Q383" s="858">
        <v>121.91625769852928</v>
      </c>
      <c r="R383" s="852" t="s">
        <v>19</v>
      </c>
      <c r="S383" s="859" t="s">
        <v>226</v>
      </c>
      <c r="T383" s="859" t="s">
        <v>27</v>
      </c>
      <c r="U383" s="860" t="s">
        <v>27</v>
      </c>
      <c r="V383" s="861" t="s">
        <v>23</v>
      </c>
      <c r="W383" s="862" t="s">
        <v>23</v>
      </c>
      <c r="X383" s="862" t="s">
        <v>23</v>
      </c>
      <c r="Y383" s="863" t="s">
        <v>23</v>
      </c>
      <c r="Z383" s="696" t="s">
        <v>23</v>
      </c>
      <c r="AD383" s="946" t="s">
        <v>138</v>
      </c>
      <c r="AE383" s="947">
        <v>0</v>
      </c>
      <c r="AF383" s="923">
        <v>6011.0471895916826</v>
      </c>
      <c r="AG383" s="923">
        <v>121.91625769852928</v>
      </c>
      <c r="AH383" s="948">
        <v>4.48E-2</v>
      </c>
      <c r="AI383" s="937">
        <v>274.75676243860147</v>
      </c>
      <c r="AJ383" s="937">
        <v>63.213031562500007</v>
      </c>
      <c r="AK383" s="792">
        <v>4.3916155836899881E-2</v>
      </c>
      <c r="AL383" s="923">
        <v>2.7760733450216213</v>
      </c>
      <c r="AM383" s="923">
        <v>0</v>
      </c>
      <c r="AN383" s="937">
        <v>65.989104907521622</v>
      </c>
      <c r="AO383" s="937">
        <v>340.74586734612308</v>
      </c>
      <c r="AP383" s="792">
        <v>0.84433555100378521</v>
      </c>
      <c r="AQ383" s="937">
        <v>46.069278992337999</v>
      </c>
      <c r="AR383" s="886">
        <v>0</v>
      </c>
      <c r="AS383" s="923">
        <v>0</v>
      </c>
      <c r="AT383" s="923">
        <v>0</v>
      </c>
      <c r="AU383" s="949">
        <v>0</v>
      </c>
      <c r="AV383" s="944">
        <v>0</v>
      </c>
      <c r="AW383" s="923">
        <v>0</v>
      </c>
      <c r="AX383" s="23">
        <v>0</v>
      </c>
      <c r="AY383" s="937">
        <v>46.069278992337999</v>
      </c>
      <c r="AZ383" s="986">
        <v>-14.677385512534993</v>
      </c>
      <c r="BA383" s="950">
        <v>46.069278992337999</v>
      </c>
      <c r="BB383" s="951">
        <v>340.74586734612308</v>
      </c>
      <c r="BL383" s="887"/>
      <c r="BN383" s="945"/>
    </row>
    <row r="384" spans="3:66">
      <c r="C384" s="841" t="s">
        <v>234</v>
      </c>
      <c r="D384" s="842" t="s">
        <v>64</v>
      </c>
      <c r="E384" s="842">
        <v>19</v>
      </c>
      <c r="F384" s="829">
        <v>200</v>
      </c>
      <c r="G384" s="830">
        <v>2027</v>
      </c>
      <c r="H384" s="830">
        <v>5</v>
      </c>
      <c r="I384" s="830">
        <v>2032</v>
      </c>
      <c r="J384" s="830">
        <v>30</v>
      </c>
      <c r="K384" s="843">
        <v>6672.2623804467685</v>
      </c>
      <c r="L384" s="843" t="s">
        <v>224</v>
      </c>
      <c r="M384" s="844">
        <v>0</v>
      </c>
      <c r="N384" s="844">
        <v>0</v>
      </c>
      <c r="O384" s="845">
        <v>63.213031562500007</v>
      </c>
      <c r="P384" s="844">
        <v>0.35</v>
      </c>
      <c r="Q384" s="845">
        <v>121.91625769852928</v>
      </c>
      <c r="R384" s="829" t="s">
        <v>19</v>
      </c>
      <c r="S384" s="836" t="s">
        <v>226</v>
      </c>
      <c r="T384" s="836" t="s">
        <v>27</v>
      </c>
      <c r="U384" s="846" t="s">
        <v>27</v>
      </c>
      <c r="V384" s="847" t="s">
        <v>23</v>
      </c>
      <c r="W384" s="848" t="s">
        <v>23</v>
      </c>
      <c r="X384" s="848" t="s">
        <v>23</v>
      </c>
      <c r="Y384" s="849" t="s">
        <v>23</v>
      </c>
      <c r="Z384" s="850" t="s">
        <v>23</v>
      </c>
      <c r="AD384" s="952" t="s">
        <v>64</v>
      </c>
      <c r="AE384" s="947">
        <v>19</v>
      </c>
      <c r="AF384" s="923">
        <v>6672.2623804467685</v>
      </c>
      <c r="AG384" s="923">
        <v>121.91625769852928</v>
      </c>
      <c r="AH384" s="948">
        <v>4.48E-2</v>
      </c>
      <c r="AI384" s="937">
        <v>304.37920298890936</v>
      </c>
      <c r="AJ384" s="937">
        <v>63.213031562500007</v>
      </c>
      <c r="AK384" s="792">
        <v>4.3916155836899881E-2</v>
      </c>
      <c r="AL384" s="923">
        <v>2.7760733450216213</v>
      </c>
      <c r="AM384" s="923">
        <v>0</v>
      </c>
      <c r="AN384" s="937">
        <v>65.989104907521622</v>
      </c>
      <c r="AO384" s="937">
        <v>370.36830789643096</v>
      </c>
      <c r="AP384" s="792">
        <v>0.85657332943181597</v>
      </c>
      <c r="AQ384" s="937">
        <v>49.358864851458591</v>
      </c>
      <c r="AR384" s="886">
        <v>0</v>
      </c>
      <c r="AS384" s="923">
        <v>0</v>
      </c>
      <c r="AT384" s="923">
        <v>0</v>
      </c>
      <c r="AU384" s="949">
        <v>0</v>
      </c>
      <c r="AV384" s="944">
        <v>0</v>
      </c>
      <c r="AW384" s="923">
        <v>0</v>
      </c>
      <c r="AX384" s="23">
        <v>0</v>
      </c>
      <c r="AY384" s="937">
        <v>49.358864851458591</v>
      </c>
      <c r="AZ384" s="986">
        <v>-16.059137184890041</v>
      </c>
      <c r="BA384" s="950">
        <v>49.358864851458591</v>
      </c>
      <c r="BB384" s="951">
        <v>370.36830789643096</v>
      </c>
      <c r="BL384" s="887"/>
      <c r="BN384" s="945"/>
    </row>
    <row r="385" spans="3:66">
      <c r="C385" s="841" t="s">
        <v>235</v>
      </c>
      <c r="D385" s="842" t="s">
        <v>65</v>
      </c>
      <c r="E385" s="842">
        <v>497</v>
      </c>
      <c r="F385" s="829">
        <v>200</v>
      </c>
      <c r="G385" s="830">
        <v>2027</v>
      </c>
      <c r="H385" s="830">
        <v>5</v>
      </c>
      <c r="I385" s="830">
        <v>2032</v>
      </c>
      <c r="J385" s="830">
        <v>30</v>
      </c>
      <c r="K385" s="843">
        <v>7093.0356837181853</v>
      </c>
      <c r="L385" s="843" t="s">
        <v>224</v>
      </c>
      <c r="M385" s="844">
        <v>0</v>
      </c>
      <c r="N385" s="844">
        <v>0</v>
      </c>
      <c r="O385" s="845">
        <v>63.213031562500007</v>
      </c>
      <c r="P385" s="844">
        <v>0.35</v>
      </c>
      <c r="Q385" s="845">
        <v>121.91625769852928</v>
      </c>
      <c r="R385" s="829" t="s">
        <v>19</v>
      </c>
      <c r="S385" s="836" t="s">
        <v>226</v>
      </c>
      <c r="T385" s="836" t="s">
        <v>27</v>
      </c>
      <c r="U385" s="846" t="s">
        <v>27</v>
      </c>
      <c r="V385" s="847" t="s">
        <v>23</v>
      </c>
      <c r="W385" s="848" t="s">
        <v>23</v>
      </c>
      <c r="X385" s="848" t="s">
        <v>23</v>
      </c>
      <c r="Y385" s="849" t="s">
        <v>23</v>
      </c>
      <c r="Z385" s="850" t="s">
        <v>23</v>
      </c>
      <c r="AD385" s="952" t="s">
        <v>65</v>
      </c>
      <c r="AE385" s="947">
        <v>497</v>
      </c>
      <c r="AF385" s="923">
        <v>7093.0356837181853</v>
      </c>
      <c r="AG385" s="923">
        <v>121.91625769852928</v>
      </c>
      <c r="AH385" s="948">
        <v>4.48E-2</v>
      </c>
      <c r="AI385" s="937">
        <v>323.22984697546877</v>
      </c>
      <c r="AJ385" s="937">
        <v>63.213031562500007</v>
      </c>
      <c r="AK385" s="792">
        <v>4.3916155836899881E-2</v>
      </c>
      <c r="AL385" s="923">
        <v>2.7760733450216213</v>
      </c>
      <c r="AM385" s="923">
        <v>0</v>
      </c>
      <c r="AN385" s="937">
        <v>65.989104907521622</v>
      </c>
      <c r="AO385" s="937">
        <v>389.21895188299038</v>
      </c>
      <c r="AP385" s="792">
        <v>0.48943997659089622</v>
      </c>
      <c r="AQ385" s="937">
        <v>90.780053380055378</v>
      </c>
      <c r="AR385" s="886">
        <v>0</v>
      </c>
      <c r="AS385" s="923">
        <v>0</v>
      </c>
      <c r="AT385" s="923">
        <v>0</v>
      </c>
      <c r="AU385" s="949">
        <v>0</v>
      </c>
      <c r="AV385" s="944">
        <v>0</v>
      </c>
      <c r="AW385" s="923">
        <v>0</v>
      </c>
      <c r="AX385" s="23">
        <v>0</v>
      </c>
      <c r="AY385" s="937">
        <v>90.780053380055378</v>
      </c>
      <c r="AZ385" s="986">
        <v>-29.877643822641978</v>
      </c>
      <c r="BA385" s="950">
        <v>90.780053380055378</v>
      </c>
      <c r="BB385" s="951">
        <v>389.21895188299038</v>
      </c>
      <c r="BL385" s="887"/>
      <c r="BN385" s="945"/>
    </row>
    <row r="386" spans="3:66">
      <c r="C386" s="841" t="s">
        <v>236</v>
      </c>
      <c r="D386" s="842" t="s">
        <v>56</v>
      </c>
      <c r="E386" s="842">
        <v>2353</v>
      </c>
      <c r="F386" s="829">
        <v>200</v>
      </c>
      <c r="G386" s="830">
        <v>2027</v>
      </c>
      <c r="H386" s="830">
        <v>5</v>
      </c>
      <c r="I386" s="830">
        <v>2032</v>
      </c>
      <c r="J386" s="830">
        <v>30</v>
      </c>
      <c r="K386" s="843">
        <v>6251.4890771753498</v>
      </c>
      <c r="L386" s="843" t="s">
        <v>224</v>
      </c>
      <c r="M386" s="844">
        <v>0</v>
      </c>
      <c r="N386" s="844">
        <v>0</v>
      </c>
      <c r="O386" s="845">
        <v>63.213031562500007</v>
      </c>
      <c r="P386" s="844">
        <v>0.35</v>
      </c>
      <c r="Q386" s="845">
        <v>121.91625769852928</v>
      </c>
      <c r="R386" s="829" t="s">
        <v>19</v>
      </c>
      <c r="S386" s="836" t="s">
        <v>226</v>
      </c>
      <c r="T386" s="836" t="s">
        <v>27</v>
      </c>
      <c r="U386" s="846" t="s">
        <v>27</v>
      </c>
      <c r="V386" s="847" t="s">
        <v>23</v>
      </c>
      <c r="W386" s="848" t="s">
        <v>23</v>
      </c>
      <c r="X386" s="848" t="s">
        <v>23</v>
      </c>
      <c r="Y386" s="849" t="s">
        <v>23</v>
      </c>
      <c r="Z386" s="850" t="s">
        <v>23</v>
      </c>
      <c r="AD386" s="952" t="s">
        <v>56</v>
      </c>
      <c r="AE386" s="947">
        <v>2353</v>
      </c>
      <c r="AF386" s="923">
        <v>6251.4890771753498</v>
      </c>
      <c r="AG386" s="923">
        <v>121.91625769852928</v>
      </c>
      <c r="AH386" s="948">
        <v>4.48E-2</v>
      </c>
      <c r="AI386" s="937">
        <v>285.52855900234977</v>
      </c>
      <c r="AJ386" s="937">
        <v>63.213031562500007</v>
      </c>
      <c r="AK386" s="792">
        <v>4.3916155836899881E-2</v>
      </c>
      <c r="AL386" s="923">
        <v>2.7760733450216213</v>
      </c>
      <c r="AM386" s="923">
        <v>0</v>
      </c>
      <c r="AN386" s="937">
        <v>65.989104907521622</v>
      </c>
      <c r="AO386" s="937">
        <v>351.51766390987137</v>
      </c>
      <c r="AP386" s="792">
        <v>0.92999999999999983</v>
      </c>
      <c r="AQ386" s="937">
        <v>43.147943230455077</v>
      </c>
      <c r="AR386" s="886">
        <v>0</v>
      </c>
      <c r="AS386" s="923">
        <v>0</v>
      </c>
      <c r="AT386" s="923">
        <v>0</v>
      </c>
      <c r="AU386" s="949">
        <v>0</v>
      </c>
      <c r="AV386" s="944">
        <v>0</v>
      </c>
      <c r="AW386" s="923">
        <v>0</v>
      </c>
      <c r="AX386" s="23">
        <v>0</v>
      </c>
      <c r="AY386" s="937">
        <v>43.147943230455077</v>
      </c>
      <c r="AZ386" s="986">
        <v>-13.858434321916192</v>
      </c>
      <c r="BA386" s="950">
        <v>43.147943230455077</v>
      </c>
      <c r="BB386" s="951">
        <v>351.51766390987137</v>
      </c>
      <c r="BL386" s="887"/>
      <c r="BN386" s="945"/>
    </row>
    <row r="387" spans="3:66">
      <c r="C387" s="841" t="s">
        <v>237</v>
      </c>
      <c r="D387" s="842" t="s">
        <v>66</v>
      </c>
      <c r="E387" s="842">
        <v>2814</v>
      </c>
      <c r="F387" s="829">
        <v>200</v>
      </c>
      <c r="G387" s="830">
        <v>2027</v>
      </c>
      <c r="H387" s="830">
        <v>5</v>
      </c>
      <c r="I387" s="830">
        <v>2032</v>
      </c>
      <c r="J387" s="830">
        <v>30</v>
      </c>
      <c r="K387" s="843">
        <v>6131.2681333835162</v>
      </c>
      <c r="L387" s="843" t="s">
        <v>224</v>
      </c>
      <c r="M387" s="844">
        <v>0</v>
      </c>
      <c r="N387" s="844">
        <v>0</v>
      </c>
      <c r="O387" s="845">
        <v>63.213031562500007</v>
      </c>
      <c r="P387" s="844">
        <v>0.35</v>
      </c>
      <c r="Q387" s="845">
        <v>121.91625769852928</v>
      </c>
      <c r="R387" s="829" t="s">
        <v>19</v>
      </c>
      <c r="S387" s="836" t="s">
        <v>226</v>
      </c>
      <c r="T387" s="836" t="s">
        <v>27</v>
      </c>
      <c r="U387" s="846" t="s">
        <v>27</v>
      </c>
      <c r="V387" s="847" t="s">
        <v>23</v>
      </c>
      <c r="W387" s="848" t="s">
        <v>23</v>
      </c>
      <c r="X387" s="848" t="s">
        <v>23</v>
      </c>
      <c r="Y387" s="849" t="s">
        <v>23</v>
      </c>
      <c r="Z387" s="850" t="s">
        <v>23</v>
      </c>
      <c r="AD387" s="952" t="s">
        <v>66</v>
      </c>
      <c r="AE387" s="947">
        <v>2814</v>
      </c>
      <c r="AF387" s="923">
        <v>6131.2681333835162</v>
      </c>
      <c r="AG387" s="923">
        <v>121.91625769852928</v>
      </c>
      <c r="AH387" s="948">
        <v>4.48E-2</v>
      </c>
      <c r="AI387" s="937">
        <v>280.14266072047565</v>
      </c>
      <c r="AJ387" s="937">
        <v>63.213031562500007</v>
      </c>
      <c r="AK387" s="792">
        <v>4.3916155836899881E-2</v>
      </c>
      <c r="AL387" s="923">
        <v>2.7760733450216213</v>
      </c>
      <c r="AM387" s="923">
        <v>0</v>
      </c>
      <c r="AN387" s="937">
        <v>65.989104907521622</v>
      </c>
      <c r="AO387" s="937">
        <v>346.13176562799725</v>
      </c>
      <c r="AP387" s="792">
        <v>0.92999999999999983</v>
      </c>
      <c r="AQ387" s="937">
        <v>42.486837240143039</v>
      </c>
      <c r="AR387" s="886">
        <v>0</v>
      </c>
      <c r="AS387" s="923">
        <v>0</v>
      </c>
      <c r="AT387" s="923">
        <v>0</v>
      </c>
      <c r="AU387" s="949">
        <v>0</v>
      </c>
      <c r="AV387" s="944">
        <v>0</v>
      </c>
      <c r="AW387" s="923">
        <v>0</v>
      </c>
      <c r="AX387" s="23">
        <v>0</v>
      </c>
      <c r="AY387" s="937">
        <v>42.486837240143039</v>
      </c>
      <c r="AZ387" s="986">
        <v>-13.591925969571649</v>
      </c>
      <c r="BA387" s="950">
        <v>42.486837240143039</v>
      </c>
      <c r="BB387" s="951">
        <v>346.13176562799725</v>
      </c>
      <c r="BL387" s="887"/>
      <c r="BN387" s="945"/>
    </row>
    <row r="388" spans="3:66">
      <c r="C388" s="841" t="s">
        <v>61</v>
      </c>
      <c r="D388" s="842" t="s">
        <v>67</v>
      </c>
      <c r="E388" s="842">
        <v>4225</v>
      </c>
      <c r="F388" s="829">
        <v>200</v>
      </c>
      <c r="G388" s="830">
        <v>2027</v>
      </c>
      <c r="H388" s="830">
        <v>5</v>
      </c>
      <c r="I388" s="830">
        <v>2032</v>
      </c>
      <c r="J388" s="830">
        <v>30</v>
      </c>
      <c r="K388" s="843">
        <v>6071.1576614875994</v>
      </c>
      <c r="L388" s="843" t="s">
        <v>224</v>
      </c>
      <c r="M388" s="844">
        <v>0</v>
      </c>
      <c r="N388" s="844">
        <v>0</v>
      </c>
      <c r="O388" s="845">
        <v>63.213031562500007</v>
      </c>
      <c r="P388" s="844">
        <v>0.35</v>
      </c>
      <c r="Q388" s="845">
        <v>121.91625769852928</v>
      </c>
      <c r="R388" s="829" t="s">
        <v>19</v>
      </c>
      <c r="S388" s="836" t="s">
        <v>226</v>
      </c>
      <c r="T388" s="836" t="s">
        <v>27</v>
      </c>
      <c r="U388" s="846" t="s">
        <v>27</v>
      </c>
      <c r="V388" s="847" t="s">
        <v>23</v>
      </c>
      <c r="W388" s="848" t="s">
        <v>23</v>
      </c>
      <c r="X388" s="848" t="s">
        <v>23</v>
      </c>
      <c r="Y388" s="849" t="s">
        <v>23</v>
      </c>
      <c r="Z388" s="850" t="s">
        <v>23</v>
      </c>
      <c r="AD388" s="952" t="s">
        <v>67</v>
      </c>
      <c r="AE388" s="947">
        <v>4225</v>
      </c>
      <c r="AF388" s="923">
        <v>6071.1576614875994</v>
      </c>
      <c r="AG388" s="923">
        <v>121.91625769852928</v>
      </c>
      <c r="AH388" s="948">
        <v>4.48E-2</v>
      </c>
      <c r="AI388" s="937">
        <v>277.44971157953853</v>
      </c>
      <c r="AJ388" s="937">
        <v>63.213031562500007</v>
      </c>
      <c r="AK388" s="792">
        <v>4.3916155836899881E-2</v>
      </c>
      <c r="AL388" s="923">
        <v>2.7760733450216213</v>
      </c>
      <c r="AM388" s="923">
        <v>0</v>
      </c>
      <c r="AN388" s="937">
        <v>65.989104907521622</v>
      </c>
      <c r="AO388" s="937">
        <v>343.43881648706014</v>
      </c>
      <c r="AP388" s="792">
        <v>0.92999999999999983</v>
      </c>
      <c r="AQ388" s="937">
        <v>42.156284244987013</v>
      </c>
      <c r="AR388" s="886">
        <v>0</v>
      </c>
      <c r="AS388" s="923">
        <v>0</v>
      </c>
      <c r="AT388" s="923">
        <v>0</v>
      </c>
      <c r="AU388" s="949">
        <v>0</v>
      </c>
      <c r="AV388" s="944">
        <v>0</v>
      </c>
      <c r="AW388" s="923">
        <v>0</v>
      </c>
      <c r="AX388" s="23">
        <v>0</v>
      </c>
      <c r="AY388" s="937">
        <v>42.156284244987013</v>
      </c>
      <c r="AZ388" s="986">
        <v>-13.458671793399379</v>
      </c>
      <c r="BA388" s="950">
        <v>42.156284244987013</v>
      </c>
      <c r="BB388" s="951">
        <v>343.43881648706014</v>
      </c>
      <c r="BL388" s="887"/>
      <c r="BN388" s="945"/>
    </row>
    <row r="389" spans="3:66">
      <c r="C389" s="841" t="s">
        <v>238</v>
      </c>
      <c r="D389" s="842" t="s">
        <v>68</v>
      </c>
      <c r="E389" s="842">
        <v>6130</v>
      </c>
      <c r="F389" s="829">
        <v>200</v>
      </c>
      <c r="G389" s="830">
        <v>2027</v>
      </c>
      <c r="H389" s="830">
        <v>5</v>
      </c>
      <c r="I389" s="830">
        <v>2032</v>
      </c>
      <c r="J389" s="830">
        <v>30</v>
      </c>
      <c r="K389" s="843">
        <v>5890.8262457998489</v>
      </c>
      <c r="L389" s="843" t="s">
        <v>224</v>
      </c>
      <c r="M389" s="844">
        <v>0</v>
      </c>
      <c r="N389" s="844">
        <v>0</v>
      </c>
      <c r="O389" s="845">
        <v>63.213031562500007</v>
      </c>
      <c r="P389" s="844">
        <v>0.35</v>
      </c>
      <c r="Q389" s="845">
        <v>121.91625769852928</v>
      </c>
      <c r="R389" s="829" t="s">
        <v>19</v>
      </c>
      <c r="S389" s="836" t="s">
        <v>226</v>
      </c>
      <c r="T389" s="836" t="s">
        <v>27</v>
      </c>
      <c r="U389" s="846" t="s">
        <v>27</v>
      </c>
      <c r="V389" s="847" t="s">
        <v>23</v>
      </c>
      <c r="W389" s="848" t="s">
        <v>23</v>
      </c>
      <c r="X389" s="848" t="s">
        <v>23</v>
      </c>
      <c r="Y389" s="849" t="s">
        <v>23</v>
      </c>
      <c r="Z389" s="850" t="s">
        <v>23</v>
      </c>
      <c r="AD389" s="952" t="s">
        <v>68</v>
      </c>
      <c r="AE389" s="947">
        <v>6130</v>
      </c>
      <c r="AF389" s="923">
        <v>5890.8262457998489</v>
      </c>
      <c r="AG389" s="923">
        <v>121.91625769852928</v>
      </c>
      <c r="AH389" s="948">
        <v>4.48E-2</v>
      </c>
      <c r="AI389" s="937">
        <v>269.37086415672735</v>
      </c>
      <c r="AJ389" s="937">
        <v>63.213031562500007</v>
      </c>
      <c r="AK389" s="792">
        <v>4.3916155836899881E-2</v>
      </c>
      <c r="AL389" s="923">
        <v>2.7760733450216213</v>
      </c>
      <c r="AM389" s="923">
        <v>0</v>
      </c>
      <c r="AN389" s="937">
        <v>65.989104907521622</v>
      </c>
      <c r="AO389" s="937">
        <v>335.35996906424896</v>
      </c>
      <c r="AP389" s="792">
        <v>0.92999999999999983</v>
      </c>
      <c r="AQ389" s="937">
        <v>41.164625259518949</v>
      </c>
      <c r="AR389" s="886">
        <v>0</v>
      </c>
      <c r="AS389" s="923">
        <v>0</v>
      </c>
      <c r="AT389" s="923">
        <v>0</v>
      </c>
      <c r="AU389" s="949">
        <v>0</v>
      </c>
      <c r="AV389" s="944">
        <v>0</v>
      </c>
      <c r="AW389" s="923">
        <v>0</v>
      </c>
      <c r="AX389" s="23">
        <v>0</v>
      </c>
      <c r="AY389" s="937">
        <v>41.164625259518949</v>
      </c>
      <c r="AZ389" s="986">
        <v>-13.058909264882567</v>
      </c>
      <c r="BA389" s="950">
        <v>41.164625259518949</v>
      </c>
      <c r="BB389" s="951">
        <v>335.35996906424896</v>
      </c>
      <c r="BL389" s="887"/>
      <c r="BN389" s="945"/>
    </row>
    <row r="390" spans="3:66">
      <c r="C390" s="826" t="s">
        <v>29</v>
      </c>
      <c r="D390" s="827" t="s">
        <v>139</v>
      </c>
      <c r="E390" s="827" t="s">
        <v>19</v>
      </c>
      <c r="F390" s="852">
        <v>600</v>
      </c>
      <c r="G390" s="853">
        <v>2030</v>
      </c>
      <c r="H390" s="854">
        <v>5</v>
      </c>
      <c r="I390" s="855">
        <v>2035</v>
      </c>
      <c r="J390" s="853">
        <v>60</v>
      </c>
      <c r="K390" s="856">
        <v>9662.0899895204802</v>
      </c>
      <c r="L390" s="856">
        <v>9.7419216719999984</v>
      </c>
      <c r="M390" s="857">
        <v>0</v>
      </c>
      <c r="N390" s="857">
        <v>0</v>
      </c>
      <c r="O390" s="858">
        <v>97.419216720000009</v>
      </c>
      <c r="P390" s="857">
        <v>0</v>
      </c>
      <c r="Q390" s="858">
        <v>17</v>
      </c>
      <c r="R390" s="852">
        <v>9180</v>
      </c>
      <c r="S390" s="859">
        <v>0.37169297166632898</v>
      </c>
      <c r="T390" s="859">
        <v>0.02</v>
      </c>
      <c r="U390" s="860">
        <v>0.05</v>
      </c>
      <c r="V390" s="861">
        <v>720</v>
      </c>
      <c r="W390" s="862">
        <v>0</v>
      </c>
      <c r="X390" s="862">
        <v>0</v>
      </c>
      <c r="Y390" s="863">
        <v>0</v>
      </c>
      <c r="Z390" s="696">
        <v>0</v>
      </c>
      <c r="AD390" s="946" t="s">
        <v>139</v>
      </c>
      <c r="AE390" s="947" t="s">
        <v>19</v>
      </c>
      <c r="AF390" s="923">
        <v>9662.0899895204802</v>
      </c>
      <c r="AG390" s="923">
        <v>17</v>
      </c>
      <c r="AH390" s="948">
        <v>3.1699999999999999E-2</v>
      </c>
      <c r="AI390" s="937">
        <v>306.82715266779923</v>
      </c>
      <c r="AJ390" s="937">
        <v>97.419216720000009</v>
      </c>
      <c r="AK390" s="792">
        <v>9.424209404023759E-2</v>
      </c>
      <c r="AL390" s="923">
        <v>9.1809909834525261</v>
      </c>
      <c r="AM390" s="923">
        <v>0</v>
      </c>
      <c r="AN390" s="937">
        <v>106.60020770345254</v>
      </c>
      <c r="AO390" s="937">
        <v>413.42736037125178</v>
      </c>
      <c r="AP390" s="792">
        <v>0.92999999999999994</v>
      </c>
      <c r="AQ390" s="937">
        <v>50.747208765558483</v>
      </c>
      <c r="AR390" s="886">
        <v>0</v>
      </c>
      <c r="AS390" s="923">
        <v>0</v>
      </c>
      <c r="AT390" s="923">
        <v>0</v>
      </c>
      <c r="AU390" s="949">
        <v>9.7419216719999984</v>
      </c>
      <c r="AV390" s="944">
        <v>0</v>
      </c>
      <c r="AW390" s="923">
        <v>0</v>
      </c>
      <c r="AX390" s="23">
        <v>0</v>
      </c>
      <c r="AY390" s="937">
        <v>60.48913043755848</v>
      </c>
      <c r="AZ390" s="986">
        <v>-22.201885967965755</v>
      </c>
      <c r="BA390" s="950">
        <v>60.48913043755848</v>
      </c>
      <c r="BB390" s="951">
        <v>413.42736037125178</v>
      </c>
      <c r="BL390" s="887"/>
      <c r="BN390" s="945"/>
    </row>
    <row r="391" spans="3:66">
      <c r="C391" s="841" t="s">
        <v>234</v>
      </c>
      <c r="D391" s="842" t="s">
        <v>64</v>
      </c>
      <c r="E391" s="842">
        <v>19</v>
      </c>
      <c r="F391" s="829">
        <v>600</v>
      </c>
      <c r="G391" s="830">
        <v>2030</v>
      </c>
      <c r="H391" s="830">
        <v>5</v>
      </c>
      <c r="I391" s="830">
        <v>2035</v>
      </c>
      <c r="J391" s="830">
        <v>60</v>
      </c>
      <c r="K391" s="843">
        <v>10531.678088577324</v>
      </c>
      <c r="L391" s="843">
        <v>9.7419216719999984</v>
      </c>
      <c r="M391" s="844">
        <v>0</v>
      </c>
      <c r="N391" s="844">
        <v>0</v>
      </c>
      <c r="O391" s="845">
        <v>97.419216720000009</v>
      </c>
      <c r="P391" s="844">
        <v>0</v>
      </c>
      <c r="Q391" s="845">
        <v>17</v>
      </c>
      <c r="R391" s="829">
        <v>9180</v>
      </c>
      <c r="S391" s="836">
        <v>0.37169297166632898</v>
      </c>
      <c r="T391" s="836">
        <v>0.02</v>
      </c>
      <c r="U391" s="846">
        <v>0.05</v>
      </c>
      <c r="V391" s="847">
        <v>720</v>
      </c>
      <c r="W391" s="848">
        <v>0</v>
      </c>
      <c r="X391" s="848">
        <v>0</v>
      </c>
      <c r="Y391" s="849">
        <v>0</v>
      </c>
      <c r="Z391" s="850">
        <v>0</v>
      </c>
      <c r="AD391" s="952" t="s">
        <v>64</v>
      </c>
      <c r="AE391" s="947">
        <v>19</v>
      </c>
      <c r="AF391" s="923">
        <v>10531.678088577324</v>
      </c>
      <c r="AG391" s="923">
        <v>17</v>
      </c>
      <c r="AH391" s="948">
        <v>3.1699999999999999E-2</v>
      </c>
      <c r="AI391" s="937">
        <v>334.39309540790117</v>
      </c>
      <c r="AJ391" s="937">
        <v>97.419216720000009</v>
      </c>
      <c r="AK391" s="792">
        <v>9.424209404023759E-2</v>
      </c>
      <c r="AL391" s="923">
        <v>9.1809909834525261</v>
      </c>
      <c r="AM391" s="923">
        <v>0</v>
      </c>
      <c r="AN391" s="937">
        <v>106.60020770345254</v>
      </c>
      <c r="AO391" s="937">
        <v>440.99330311135373</v>
      </c>
      <c r="AP391" s="792">
        <v>0.92999999999999994</v>
      </c>
      <c r="AQ391" s="937">
        <v>54.13086157894557</v>
      </c>
      <c r="AR391" s="886">
        <v>0</v>
      </c>
      <c r="AS391" s="923">
        <v>0</v>
      </c>
      <c r="AT391" s="923">
        <v>0</v>
      </c>
      <c r="AU391" s="949">
        <v>9.7419216719999984</v>
      </c>
      <c r="AV391" s="944">
        <v>0</v>
      </c>
      <c r="AW391" s="923">
        <v>0</v>
      </c>
      <c r="AX391" s="23">
        <v>0</v>
      </c>
      <c r="AY391" s="937">
        <v>63.872783250945567</v>
      </c>
      <c r="AZ391" s="986">
        <v>-24.200055705082676</v>
      </c>
      <c r="BA391" s="950">
        <v>63.872783250945567</v>
      </c>
      <c r="BB391" s="951">
        <v>440.99330311135373</v>
      </c>
      <c r="BL391" s="887"/>
      <c r="BN391" s="945"/>
    </row>
    <row r="392" spans="3:66">
      <c r="C392" s="841" t="s">
        <v>235</v>
      </c>
      <c r="D392" s="842" t="s">
        <v>65</v>
      </c>
      <c r="E392" s="842">
        <v>497</v>
      </c>
      <c r="F392" s="829">
        <v>600</v>
      </c>
      <c r="G392" s="830">
        <v>2030</v>
      </c>
      <c r="H392" s="830">
        <v>5</v>
      </c>
      <c r="I392" s="830">
        <v>2035</v>
      </c>
      <c r="J392" s="830">
        <v>60</v>
      </c>
      <c r="K392" s="843">
        <v>11208.024387843756</v>
      </c>
      <c r="L392" s="843">
        <v>9.7419216719999984</v>
      </c>
      <c r="M392" s="844">
        <v>0</v>
      </c>
      <c r="N392" s="844">
        <v>0</v>
      </c>
      <c r="O392" s="845">
        <v>97.419216720000009</v>
      </c>
      <c r="P392" s="844">
        <v>0</v>
      </c>
      <c r="Q392" s="845">
        <v>17</v>
      </c>
      <c r="R392" s="829">
        <v>9180</v>
      </c>
      <c r="S392" s="836">
        <v>0.37169297166632898</v>
      </c>
      <c r="T392" s="836">
        <v>0.02</v>
      </c>
      <c r="U392" s="846">
        <v>0.05</v>
      </c>
      <c r="V392" s="847">
        <v>720</v>
      </c>
      <c r="W392" s="848">
        <v>0</v>
      </c>
      <c r="X392" s="848">
        <v>0</v>
      </c>
      <c r="Y392" s="849">
        <v>0</v>
      </c>
      <c r="Z392" s="850">
        <v>0</v>
      </c>
      <c r="AD392" s="952" t="s">
        <v>65</v>
      </c>
      <c r="AE392" s="947">
        <v>497</v>
      </c>
      <c r="AF392" s="923">
        <v>11208.024387843756</v>
      </c>
      <c r="AG392" s="923">
        <v>17</v>
      </c>
      <c r="AH392" s="948">
        <v>3.1699999999999999E-2</v>
      </c>
      <c r="AI392" s="937">
        <v>355.83327309464704</v>
      </c>
      <c r="AJ392" s="937">
        <v>97.419216720000009</v>
      </c>
      <c r="AK392" s="792">
        <v>9.424209404023759E-2</v>
      </c>
      <c r="AL392" s="923">
        <v>9.1809909834525261</v>
      </c>
      <c r="AM392" s="923">
        <v>0</v>
      </c>
      <c r="AN392" s="937">
        <v>106.60020770345254</v>
      </c>
      <c r="AO392" s="937">
        <v>462.43348079809959</v>
      </c>
      <c r="AP392" s="792">
        <v>0.92999999999999994</v>
      </c>
      <c r="AQ392" s="937">
        <v>56.762591544913299</v>
      </c>
      <c r="AR392" s="886">
        <v>0</v>
      </c>
      <c r="AS392" s="923">
        <v>0</v>
      </c>
      <c r="AT392" s="923">
        <v>0</v>
      </c>
      <c r="AU392" s="949">
        <v>9.7419216719999984</v>
      </c>
      <c r="AV392" s="944">
        <v>0</v>
      </c>
      <c r="AW392" s="923">
        <v>0</v>
      </c>
      <c r="AX392" s="23">
        <v>0</v>
      </c>
      <c r="AY392" s="937">
        <v>66.504513216913296</v>
      </c>
      <c r="AZ392" s="986">
        <v>-25.754187722840275</v>
      </c>
      <c r="BA392" s="950">
        <v>66.504513216913296</v>
      </c>
      <c r="BB392" s="951">
        <v>462.43348079809959</v>
      </c>
      <c r="BL392" s="887"/>
      <c r="BN392" s="945"/>
    </row>
    <row r="393" spans="3:66">
      <c r="C393" s="841" t="s">
        <v>236</v>
      </c>
      <c r="D393" s="842" t="s">
        <v>56</v>
      </c>
      <c r="E393" s="842">
        <v>2353</v>
      </c>
      <c r="F393" s="829">
        <v>600</v>
      </c>
      <c r="G393" s="830">
        <v>2030</v>
      </c>
      <c r="H393" s="830">
        <v>5</v>
      </c>
      <c r="I393" s="830">
        <v>2035</v>
      </c>
      <c r="J393" s="830">
        <v>60</v>
      </c>
      <c r="K393" s="843">
        <v>10048.573589101299</v>
      </c>
      <c r="L393" s="843">
        <v>9.7419216719999984</v>
      </c>
      <c r="M393" s="844">
        <v>0</v>
      </c>
      <c r="N393" s="844">
        <v>0</v>
      </c>
      <c r="O393" s="845">
        <v>97.419216720000009</v>
      </c>
      <c r="P393" s="844">
        <v>0</v>
      </c>
      <c r="Q393" s="845">
        <v>17</v>
      </c>
      <c r="R393" s="829">
        <v>9180</v>
      </c>
      <c r="S393" s="836">
        <v>0.37169297166632898</v>
      </c>
      <c r="T393" s="836">
        <v>0.02</v>
      </c>
      <c r="U393" s="846">
        <v>0.05</v>
      </c>
      <c r="V393" s="847">
        <v>720</v>
      </c>
      <c r="W393" s="848">
        <v>0</v>
      </c>
      <c r="X393" s="848">
        <v>0</v>
      </c>
      <c r="Y393" s="849">
        <v>0</v>
      </c>
      <c r="Z393" s="850">
        <v>0</v>
      </c>
      <c r="AD393" s="952" t="s">
        <v>56</v>
      </c>
      <c r="AE393" s="947">
        <v>2353</v>
      </c>
      <c r="AF393" s="923">
        <v>10048.573589101299</v>
      </c>
      <c r="AG393" s="923">
        <v>17</v>
      </c>
      <c r="AH393" s="948">
        <v>3.1699999999999999E-2</v>
      </c>
      <c r="AI393" s="937">
        <v>319.07868277451115</v>
      </c>
      <c r="AJ393" s="937">
        <v>97.419216720000009</v>
      </c>
      <c r="AK393" s="792">
        <v>9.424209404023759E-2</v>
      </c>
      <c r="AL393" s="923">
        <v>9.1809909834525261</v>
      </c>
      <c r="AM393" s="923">
        <v>0</v>
      </c>
      <c r="AN393" s="937">
        <v>106.60020770345254</v>
      </c>
      <c r="AO393" s="937">
        <v>425.67889047796371</v>
      </c>
      <c r="AP393" s="792">
        <v>0.92999999999999994</v>
      </c>
      <c r="AQ393" s="937">
        <v>52.251054460397178</v>
      </c>
      <c r="AR393" s="886">
        <v>0</v>
      </c>
      <c r="AS393" s="923">
        <v>0</v>
      </c>
      <c r="AT393" s="923">
        <v>0</v>
      </c>
      <c r="AU393" s="949">
        <v>9.7419216719999984</v>
      </c>
      <c r="AV393" s="944">
        <v>0</v>
      </c>
      <c r="AW393" s="923">
        <v>0</v>
      </c>
      <c r="AX393" s="23">
        <v>0</v>
      </c>
      <c r="AY393" s="937">
        <v>61.992976132397175</v>
      </c>
      <c r="AZ393" s="986">
        <v>-23.089961406684388</v>
      </c>
      <c r="BA393" s="950">
        <v>61.992976132397175</v>
      </c>
      <c r="BB393" s="951">
        <v>425.67889047796371</v>
      </c>
      <c r="BL393" s="887"/>
      <c r="BN393" s="945"/>
    </row>
    <row r="394" spans="3:66">
      <c r="C394" s="841" t="s">
        <v>237</v>
      </c>
      <c r="D394" s="842" t="s">
        <v>66</v>
      </c>
      <c r="E394" s="842">
        <v>2814</v>
      </c>
      <c r="F394" s="829">
        <v>600</v>
      </c>
      <c r="G394" s="830">
        <v>2030</v>
      </c>
      <c r="H394" s="830">
        <v>5</v>
      </c>
      <c r="I394" s="830">
        <v>2035</v>
      </c>
      <c r="J394" s="830">
        <v>60</v>
      </c>
      <c r="K394" s="843">
        <v>9855.3317893108906</v>
      </c>
      <c r="L394" s="843">
        <v>9.7419216719999984</v>
      </c>
      <c r="M394" s="844">
        <v>0</v>
      </c>
      <c r="N394" s="844">
        <v>0</v>
      </c>
      <c r="O394" s="845">
        <v>97.419216720000009</v>
      </c>
      <c r="P394" s="844">
        <v>0</v>
      </c>
      <c r="Q394" s="845">
        <v>17</v>
      </c>
      <c r="R394" s="829">
        <v>9180</v>
      </c>
      <c r="S394" s="836">
        <v>0.37169297166632898</v>
      </c>
      <c r="T394" s="836">
        <v>0.02</v>
      </c>
      <c r="U394" s="846">
        <v>0.05</v>
      </c>
      <c r="V394" s="847">
        <v>720</v>
      </c>
      <c r="W394" s="848">
        <v>0</v>
      </c>
      <c r="X394" s="848">
        <v>0</v>
      </c>
      <c r="Y394" s="849">
        <v>0</v>
      </c>
      <c r="Z394" s="850">
        <v>0</v>
      </c>
      <c r="AD394" s="952" t="s">
        <v>66</v>
      </c>
      <c r="AE394" s="947">
        <v>2814</v>
      </c>
      <c r="AF394" s="923">
        <v>9855.3317893108906</v>
      </c>
      <c r="AG394" s="923">
        <v>17</v>
      </c>
      <c r="AH394" s="948">
        <v>3.1699999999999999E-2</v>
      </c>
      <c r="AI394" s="937">
        <v>312.95291772115525</v>
      </c>
      <c r="AJ394" s="937">
        <v>97.419216720000009</v>
      </c>
      <c r="AK394" s="792">
        <v>9.424209404023759E-2</v>
      </c>
      <c r="AL394" s="923">
        <v>9.1809909834525261</v>
      </c>
      <c r="AM394" s="923">
        <v>0</v>
      </c>
      <c r="AN394" s="937">
        <v>106.60020770345254</v>
      </c>
      <c r="AO394" s="937">
        <v>419.5531254246078</v>
      </c>
      <c r="AP394" s="792">
        <v>0.92999999999999994</v>
      </c>
      <c r="AQ394" s="937">
        <v>51.499131612977834</v>
      </c>
      <c r="AR394" s="886">
        <v>0</v>
      </c>
      <c r="AS394" s="923">
        <v>0</v>
      </c>
      <c r="AT394" s="923">
        <v>0</v>
      </c>
      <c r="AU394" s="949">
        <v>9.7419216719999984</v>
      </c>
      <c r="AV394" s="944">
        <v>0</v>
      </c>
      <c r="AW394" s="923">
        <v>0</v>
      </c>
      <c r="AX394" s="23">
        <v>0</v>
      </c>
      <c r="AY394" s="937">
        <v>61.241053284977831</v>
      </c>
      <c r="AZ394" s="986">
        <v>-22.645923687325073</v>
      </c>
      <c r="BA394" s="950">
        <v>61.241053284977831</v>
      </c>
      <c r="BB394" s="951">
        <v>419.5531254246078</v>
      </c>
      <c r="BL394" s="887"/>
      <c r="BN394" s="945"/>
    </row>
    <row r="395" spans="3:66">
      <c r="C395" s="841" t="s">
        <v>61</v>
      </c>
      <c r="D395" s="842" t="s">
        <v>67</v>
      </c>
      <c r="E395" s="842">
        <v>4225</v>
      </c>
      <c r="F395" s="829">
        <v>600</v>
      </c>
      <c r="G395" s="830">
        <v>2030</v>
      </c>
      <c r="H395" s="830">
        <v>5</v>
      </c>
      <c r="I395" s="830">
        <v>2035</v>
      </c>
      <c r="J395" s="830">
        <v>60</v>
      </c>
      <c r="K395" s="843">
        <v>9855.3317893108906</v>
      </c>
      <c r="L395" s="843">
        <v>9.7419216719999984</v>
      </c>
      <c r="M395" s="844">
        <v>0</v>
      </c>
      <c r="N395" s="844">
        <v>0</v>
      </c>
      <c r="O395" s="845">
        <v>97.419216720000009</v>
      </c>
      <c r="P395" s="844">
        <v>0</v>
      </c>
      <c r="Q395" s="845">
        <v>17</v>
      </c>
      <c r="R395" s="829">
        <v>9180</v>
      </c>
      <c r="S395" s="836">
        <v>0.37169297166632898</v>
      </c>
      <c r="T395" s="836">
        <v>0.02</v>
      </c>
      <c r="U395" s="846">
        <v>0.05</v>
      </c>
      <c r="V395" s="847">
        <v>720</v>
      </c>
      <c r="W395" s="848">
        <v>0</v>
      </c>
      <c r="X395" s="848">
        <v>0</v>
      </c>
      <c r="Y395" s="849">
        <v>0</v>
      </c>
      <c r="Z395" s="850">
        <v>0</v>
      </c>
      <c r="AD395" s="952" t="s">
        <v>67</v>
      </c>
      <c r="AE395" s="947">
        <v>4225</v>
      </c>
      <c r="AF395" s="923">
        <v>9855.3317893108906</v>
      </c>
      <c r="AG395" s="923">
        <v>17</v>
      </c>
      <c r="AH395" s="948">
        <v>3.1699999999999999E-2</v>
      </c>
      <c r="AI395" s="937">
        <v>312.95291772115525</v>
      </c>
      <c r="AJ395" s="937">
        <v>97.419216720000009</v>
      </c>
      <c r="AK395" s="792">
        <v>9.424209404023759E-2</v>
      </c>
      <c r="AL395" s="923">
        <v>9.1809909834525261</v>
      </c>
      <c r="AM395" s="923">
        <v>0</v>
      </c>
      <c r="AN395" s="937">
        <v>106.60020770345254</v>
      </c>
      <c r="AO395" s="937">
        <v>419.5531254246078</v>
      </c>
      <c r="AP395" s="792">
        <v>0.92999999999999994</v>
      </c>
      <c r="AQ395" s="937">
        <v>51.499131612977834</v>
      </c>
      <c r="AR395" s="886">
        <v>0</v>
      </c>
      <c r="AS395" s="923">
        <v>0</v>
      </c>
      <c r="AT395" s="923">
        <v>0</v>
      </c>
      <c r="AU395" s="949">
        <v>9.7419216719999984</v>
      </c>
      <c r="AV395" s="944">
        <v>0</v>
      </c>
      <c r="AW395" s="923">
        <v>0</v>
      </c>
      <c r="AX395" s="23">
        <v>0</v>
      </c>
      <c r="AY395" s="937">
        <v>61.241053284977831</v>
      </c>
      <c r="AZ395" s="986">
        <v>-22.714082333249404</v>
      </c>
      <c r="BA395" s="950">
        <v>61.241053284977831</v>
      </c>
      <c r="BB395" s="951">
        <v>419.5531254246078</v>
      </c>
      <c r="BL395" s="887"/>
      <c r="BN395" s="945"/>
    </row>
    <row r="396" spans="3:66">
      <c r="C396" s="841" t="s">
        <v>238</v>
      </c>
      <c r="D396" s="842" t="s">
        <v>68</v>
      </c>
      <c r="E396" s="842">
        <v>6130</v>
      </c>
      <c r="F396" s="829">
        <v>600</v>
      </c>
      <c r="G396" s="830">
        <v>2030</v>
      </c>
      <c r="H396" s="830">
        <v>5</v>
      </c>
      <c r="I396" s="830">
        <v>2035</v>
      </c>
      <c r="J396" s="830">
        <v>60</v>
      </c>
      <c r="K396" s="843">
        <v>9565.469089625276</v>
      </c>
      <c r="L396" s="843">
        <v>9.7419216719999984</v>
      </c>
      <c r="M396" s="844">
        <v>0</v>
      </c>
      <c r="N396" s="844">
        <v>0</v>
      </c>
      <c r="O396" s="845">
        <v>97.419216720000009</v>
      </c>
      <c r="P396" s="844">
        <v>0</v>
      </c>
      <c r="Q396" s="845">
        <v>17</v>
      </c>
      <c r="R396" s="829">
        <v>9180</v>
      </c>
      <c r="S396" s="836">
        <v>0.37169297166632898</v>
      </c>
      <c r="T396" s="836">
        <v>0.02</v>
      </c>
      <c r="U396" s="846">
        <v>0.05</v>
      </c>
      <c r="V396" s="847">
        <v>720</v>
      </c>
      <c r="W396" s="848">
        <v>0</v>
      </c>
      <c r="X396" s="848">
        <v>0</v>
      </c>
      <c r="Y396" s="849">
        <v>0</v>
      </c>
      <c r="Z396" s="850">
        <v>0</v>
      </c>
      <c r="AD396" s="952" t="s">
        <v>68</v>
      </c>
      <c r="AE396" s="947">
        <v>6130</v>
      </c>
      <c r="AF396" s="923">
        <v>9565.469089625276</v>
      </c>
      <c r="AG396" s="923">
        <v>17</v>
      </c>
      <c r="AH396" s="948">
        <v>3.1699999999999999E-2</v>
      </c>
      <c r="AI396" s="937">
        <v>303.76427014112124</v>
      </c>
      <c r="AJ396" s="937">
        <v>97.419216720000009</v>
      </c>
      <c r="AK396" s="792">
        <v>9.424209404023759E-2</v>
      </c>
      <c r="AL396" s="923">
        <v>9.1809909834525261</v>
      </c>
      <c r="AM396" s="923">
        <v>0</v>
      </c>
      <c r="AN396" s="937">
        <v>106.60020770345254</v>
      </c>
      <c r="AO396" s="937">
        <v>410.3644778445738</v>
      </c>
      <c r="AP396" s="792">
        <v>0.92999999999999994</v>
      </c>
      <c r="AQ396" s="937">
        <v>50.3712473418488</v>
      </c>
      <c r="AR396" s="886">
        <v>0</v>
      </c>
      <c r="AS396" s="923">
        <v>0</v>
      </c>
      <c r="AT396" s="923">
        <v>0</v>
      </c>
      <c r="AU396" s="949">
        <v>9.7419216719999984</v>
      </c>
      <c r="AV396" s="944">
        <v>0</v>
      </c>
      <c r="AW396" s="923">
        <v>0</v>
      </c>
      <c r="AX396" s="23">
        <v>0</v>
      </c>
      <c r="AY396" s="937">
        <v>60.113169013848797</v>
      </c>
      <c r="AZ396" s="923">
        <v>-22.714082333249404</v>
      </c>
      <c r="BA396" s="950">
        <v>37.399086680599396</v>
      </c>
      <c r="BB396" s="951">
        <v>255.30606569772496</v>
      </c>
      <c r="BL396" s="887"/>
      <c r="BN396" s="945"/>
    </row>
    <row r="397" spans="3:66">
      <c r="C397" s="826" t="s">
        <v>29</v>
      </c>
      <c r="D397" s="827" t="s">
        <v>140</v>
      </c>
      <c r="E397" s="827" t="s">
        <v>19</v>
      </c>
      <c r="F397" s="852">
        <v>600</v>
      </c>
      <c r="G397" s="853">
        <v>2030</v>
      </c>
      <c r="H397" s="854">
        <v>4</v>
      </c>
      <c r="I397" s="855">
        <v>2034</v>
      </c>
      <c r="J397" s="853">
        <v>60</v>
      </c>
      <c r="K397" s="856">
        <v>6368.2283005728714</v>
      </c>
      <c r="L397" s="856">
        <v>8.7390767939999989</v>
      </c>
      <c r="M397" s="857">
        <v>0</v>
      </c>
      <c r="N397" s="857">
        <v>0</v>
      </c>
      <c r="O397" s="858">
        <v>84.52549685999999</v>
      </c>
      <c r="P397" s="857">
        <v>0</v>
      </c>
      <c r="Q397" s="858">
        <v>12</v>
      </c>
      <c r="R397" s="852">
        <v>9180</v>
      </c>
      <c r="S397" s="859">
        <v>0.37169297166632898</v>
      </c>
      <c r="T397" s="859">
        <v>0.02</v>
      </c>
      <c r="U397" s="860">
        <v>0.05</v>
      </c>
      <c r="V397" s="861">
        <v>720</v>
      </c>
      <c r="W397" s="862">
        <v>0</v>
      </c>
      <c r="X397" s="862">
        <v>0</v>
      </c>
      <c r="Y397" s="863">
        <v>0</v>
      </c>
      <c r="Z397" s="696">
        <v>0</v>
      </c>
      <c r="AD397" s="946" t="s">
        <v>140</v>
      </c>
      <c r="AE397" s="947" t="s">
        <v>19</v>
      </c>
      <c r="AF397" s="923">
        <v>6368.2283005728714</v>
      </c>
      <c r="AG397" s="923">
        <v>12</v>
      </c>
      <c r="AH397" s="948">
        <v>3.1699999999999999E-2</v>
      </c>
      <c r="AI397" s="937">
        <v>202.25323712816001</v>
      </c>
      <c r="AJ397" s="937">
        <v>84.52549685999999</v>
      </c>
      <c r="AK397" s="792">
        <v>9.424209404023759E-2</v>
      </c>
      <c r="AL397" s="923">
        <v>7.9658598238779259</v>
      </c>
      <c r="AM397" s="923">
        <v>0</v>
      </c>
      <c r="AN397" s="937">
        <v>92.49135668387791</v>
      </c>
      <c r="AO397" s="937">
        <v>294.74459381203792</v>
      </c>
      <c r="AP397" s="792">
        <v>0.92999999999999994</v>
      </c>
      <c r="AQ397" s="937">
        <v>36.17918616046029</v>
      </c>
      <c r="AR397" s="886">
        <v>0</v>
      </c>
      <c r="AS397" s="923">
        <v>0</v>
      </c>
      <c r="AT397" s="923">
        <v>0</v>
      </c>
      <c r="AU397" s="949">
        <v>8.7390767939999989</v>
      </c>
      <c r="AV397" s="944">
        <v>0</v>
      </c>
      <c r="AW397" s="923">
        <v>0</v>
      </c>
      <c r="AX397" s="23">
        <v>0</v>
      </c>
      <c r="AY397" s="937">
        <v>44.918262954460289</v>
      </c>
      <c r="AZ397" s="923">
        <v>-22.714082333249404</v>
      </c>
      <c r="BA397" s="950">
        <v>22.204180621210885</v>
      </c>
      <c r="BB397" s="951">
        <v>145.69936074248983</v>
      </c>
      <c r="BL397" s="887"/>
      <c r="BN397" s="945"/>
    </row>
    <row r="398" spans="3:66">
      <c r="C398" s="841" t="s">
        <v>234</v>
      </c>
      <c r="D398" s="842" t="s">
        <v>64</v>
      </c>
      <c r="E398" s="842">
        <v>19</v>
      </c>
      <c r="F398" s="829">
        <v>600</v>
      </c>
      <c r="G398" s="830">
        <v>2030</v>
      </c>
      <c r="H398" s="830">
        <v>4</v>
      </c>
      <c r="I398" s="830">
        <v>2034</v>
      </c>
      <c r="J398" s="830">
        <v>60</v>
      </c>
      <c r="K398" s="843">
        <v>6941.3688476244306</v>
      </c>
      <c r="L398" s="843">
        <v>8.7390767939999989</v>
      </c>
      <c r="M398" s="844">
        <v>0</v>
      </c>
      <c r="N398" s="844">
        <v>0</v>
      </c>
      <c r="O398" s="845">
        <v>84.52549685999999</v>
      </c>
      <c r="P398" s="844">
        <v>0</v>
      </c>
      <c r="Q398" s="845">
        <v>12</v>
      </c>
      <c r="R398" s="829">
        <v>9180</v>
      </c>
      <c r="S398" s="836">
        <v>0.37169297166632898</v>
      </c>
      <c r="T398" s="836">
        <v>0.02</v>
      </c>
      <c r="U398" s="846">
        <v>0.05</v>
      </c>
      <c r="V398" s="847">
        <v>720</v>
      </c>
      <c r="W398" s="848">
        <v>0</v>
      </c>
      <c r="X398" s="848">
        <v>0</v>
      </c>
      <c r="Y398" s="849">
        <v>0</v>
      </c>
      <c r="Z398" s="850">
        <v>0</v>
      </c>
      <c r="AD398" s="952" t="s">
        <v>64</v>
      </c>
      <c r="AE398" s="947">
        <v>19</v>
      </c>
      <c r="AF398" s="923">
        <v>6941.3688476244306</v>
      </c>
      <c r="AG398" s="923">
        <v>12</v>
      </c>
      <c r="AH398" s="948">
        <v>3.1699999999999999E-2</v>
      </c>
      <c r="AI398" s="937">
        <v>220.42179246969445</v>
      </c>
      <c r="AJ398" s="937">
        <v>84.52549685999999</v>
      </c>
      <c r="AK398" s="792">
        <v>9.424209404023759E-2</v>
      </c>
      <c r="AL398" s="923">
        <v>7.9658598238779259</v>
      </c>
      <c r="AM398" s="923">
        <v>0</v>
      </c>
      <c r="AN398" s="937">
        <v>92.49135668387791</v>
      </c>
      <c r="AO398" s="937">
        <v>312.91314915357236</v>
      </c>
      <c r="AP398" s="792">
        <v>0.92999999999999994</v>
      </c>
      <c r="AQ398" s="937">
        <v>38.40933239475283</v>
      </c>
      <c r="AR398" s="886">
        <v>0</v>
      </c>
      <c r="AS398" s="923">
        <v>0</v>
      </c>
      <c r="AT398" s="923">
        <v>0</v>
      </c>
      <c r="AU398" s="949">
        <v>8.7390767939999989</v>
      </c>
      <c r="AV398" s="944">
        <v>0</v>
      </c>
      <c r="AW398" s="923">
        <v>0</v>
      </c>
      <c r="AX398" s="23">
        <v>0</v>
      </c>
      <c r="AY398" s="937">
        <v>47.148409188752829</v>
      </c>
      <c r="AZ398" s="923">
        <v>-22.714082333249404</v>
      </c>
      <c r="BA398" s="950">
        <v>24.434326855503425</v>
      </c>
      <c r="BB398" s="951">
        <v>162.16500822316564</v>
      </c>
      <c r="BL398" s="887"/>
      <c r="BN398" s="945"/>
    </row>
    <row r="399" spans="3:66">
      <c r="C399" s="841" t="s">
        <v>235</v>
      </c>
      <c r="D399" s="842" t="s">
        <v>65</v>
      </c>
      <c r="E399" s="842">
        <v>497</v>
      </c>
      <c r="F399" s="829">
        <v>600</v>
      </c>
      <c r="G399" s="830">
        <v>2030</v>
      </c>
      <c r="H399" s="830">
        <v>4</v>
      </c>
      <c r="I399" s="830">
        <v>2034</v>
      </c>
      <c r="J399" s="830">
        <v>60</v>
      </c>
      <c r="K399" s="843">
        <v>7387.14482866453</v>
      </c>
      <c r="L399" s="843">
        <v>8.7390767939999989</v>
      </c>
      <c r="M399" s="844">
        <v>0</v>
      </c>
      <c r="N399" s="844">
        <v>0</v>
      </c>
      <c r="O399" s="845">
        <v>84.52549685999999</v>
      </c>
      <c r="P399" s="844">
        <v>0</v>
      </c>
      <c r="Q399" s="845">
        <v>12</v>
      </c>
      <c r="R399" s="829">
        <v>9180</v>
      </c>
      <c r="S399" s="836">
        <v>0.37169297166632898</v>
      </c>
      <c r="T399" s="836">
        <v>0.02</v>
      </c>
      <c r="U399" s="846">
        <v>0.05</v>
      </c>
      <c r="V399" s="847">
        <v>720</v>
      </c>
      <c r="W399" s="848">
        <v>0</v>
      </c>
      <c r="X399" s="848">
        <v>0</v>
      </c>
      <c r="Y399" s="849">
        <v>0</v>
      </c>
      <c r="Z399" s="850">
        <v>0</v>
      </c>
      <c r="AD399" s="952" t="s">
        <v>65</v>
      </c>
      <c r="AE399" s="947">
        <v>497</v>
      </c>
      <c r="AF399" s="923">
        <v>7387.14482866453</v>
      </c>
      <c r="AG399" s="923">
        <v>12</v>
      </c>
      <c r="AH399" s="948">
        <v>3.1699999999999999E-2</v>
      </c>
      <c r="AI399" s="937">
        <v>234.55289106866559</v>
      </c>
      <c r="AJ399" s="937">
        <v>84.52549685999999</v>
      </c>
      <c r="AK399" s="792">
        <v>9.424209404023759E-2</v>
      </c>
      <c r="AL399" s="923">
        <v>7.9658598238779259</v>
      </c>
      <c r="AM399" s="923">
        <v>0</v>
      </c>
      <c r="AN399" s="937">
        <v>92.49135668387791</v>
      </c>
      <c r="AO399" s="937">
        <v>327.04424775254347</v>
      </c>
      <c r="AP399" s="792">
        <v>0.92999999999999994</v>
      </c>
      <c r="AQ399" s="937">
        <v>40.143890576980347</v>
      </c>
      <c r="AR399" s="886">
        <v>0</v>
      </c>
      <c r="AS399" s="923">
        <v>0</v>
      </c>
      <c r="AT399" s="923">
        <v>0</v>
      </c>
      <c r="AU399" s="949">
        <v>8.7390767939999989</v>
      </c>
      <c r="AV399" s="944">
        <v>0</v>
      </c>
      <c r="AW399" s="923">
        <v>0</v>
      </c>
      <c r="AX399" s="23">
        <v>0</v>
      </c>
      <c r="AY399" s="937">
        <v>48.882967370980346</v>
      </c>
      <c r="AZ399" s="923">
        <v>-22.714082333249404</v>
      </c>
      <c r="BA399" s="950">
        <v>26.168885037730941</v>
      </c>
      <c r="BB399" s="951">
        <v>175.07904658767174</v>
      </c>
      <c r="BL399" s="887"/>
      <c r="BN399" s="945"/>
    </row>
    <row r="400" spans="3:66">
      <c r="C400" s="841" t="s">
        <v>236</v>
      </c>
      <c r="D400" s="842" t="s">
        <v>56</v>
      </c>
      <c r="E400" s="842">
        <v>2353</v>
      </c>
      <c r="F400" s="829">
        <v>600</v>
      </c>
      <c r="G400" s="830">
        <v>2030</v>
      </c>
      <c r="H400" s="830">
        <v>4</v>
      </c>
      <c r="I400" s="830">
        <v>2034</v>
      </c>
      <c r="J400" s="830">
        <v>60</v>
      </c>
      <c r="K400" s="843">
        <v>6622.9574325957865</v>
      </c>
      <c r="L400" s="843">
        <v>8.7390767939999989</v>
      </c>
      <c r="M400" s="844">
        <v>0</v>
      </c>
      <c r="N400" s="844">
        <v>0</v>
      </c>
      <c r="O400" s="845">
        <v>84.52549685999999</v>
      </c>
      <c r="P400" s="844">
        <v>0</v>
      </c>
      <c r="Q400" s="845">
        <v>12</v>
      </c>
      <c r="R400" s="829">
        <v>9180</v>
      </c>
      <c r="S400" s="836">
        <v>0.37169297166632898</v>
      </c>
      <c r="T400" s="836">
        <v>0.02</v>
      </c>
      <c r="U400" s="846">
        <v>0.05</v>
      </c>
      <c r="V400" s="847">
        <v>720</v>
      </c>
      <c r="W400" s="848">
        <v>0</v>
      </c>
      <c r="X400" s="848">
        <v>0</v>
      </c>
      <c r="Y400" s="849">
        <v>0</v>
      </c>
      <c r="Z400" s="850">
        <v>0</v>
      </c>
      <c r="AD400" s="952" t="s">
        <v>56</v>
      </c>
      <c r="AE400" s="947">
        <v>2353</v>
      </c>
      <c r="AF400" s="923">
        <v>6622.9574325957865</v>
      </c>
      <c r="AG400" s="923">
        <v>12</v>
      </c>
      <c r="AH400" s="948">
        <v>3.1699999999999999E-2</v>
      </c>
      <c r="AI400" s="937">
        <v>210.32815061328643</v>
      </c>
      <c r="AJ400" s="937">
        <v>84.52549685999999</v>
      </c>
      <c r="AK400" s="792">
        <v>9.424209404023759E-2</v>
      </c>
      <c r="AL400" s="923">
        <v>7.9658598238779259</v>
      </c>
      <c r="AM400" s="923">
        <v>0</v>
      </c>
      <c r="AN400" s="937">
        <v>92.49135668387791</v>
      </c>
      <c r="AO400" s="937">
        <v>302.81950729716436</v>
      </c>
      <c r="AP400" s="792">
        <v>0.92999999999999994</v>
      </c>
      <c r="AQ400" s="937">
        <v>37.170362264590317</v>
      </c>
      <c r="AR400" s="886">
        <v>0</v>
      </c>
      <c r="AS400" s="923">
        <v>0</v>
      </c>
      <c r="AT400" s="923">
        <v>0</v>
      </c>
      <c r="AU400" s="949">
        <v>8.7390767939999989</v>
      </c>
      <c r="AV400" s="944">
        <v>0</v>
      </c>
      <c r="AW400" s="923">
        <v>0</v>
      </c>
      <c r="AX400" s="23">
        <v>0</v>
      </c>
      <c r="AY400" s="937">
        <v>45.909439058590316</v>
      </c>
      <c r="AZ400" s="923">
        <v>-22.714082333249404</v>
      </c>
      <c r="BA400" s="950">
        <v>23.195356725340911</v>
      </c>
      <c r="BB400" s="951">
        <v>152.99700103470138</v>
      </c>
      <c r="BL400" s="887"/>
      <c r="BN400" s="945"/>
    </row>
    <row r="401" spans="3:66">
      <c r="C401" s="841" t="s">
        <v>237</v>
      </c>
      <c r="D401" s="842" t="s">
        <v>66</v>
      </c>
      <c r="E401" s="842">
        <v>2814</v>
      </c>
      <c r="F401" s="829">
        <v>600</v>
      </c>
      <c r="G401" s="830">
        <v>2030</v>
      </c>
      <c r="H401" s="830">
        <v>4</v>
      </c>
      <c r="I401" s="830">
        <v>2034</v>
      </c>
      <c r="J401" s="830">
        <v>60</v>
      </c>
      <c r="K401" s="843">
        <v>6495.5928665843285</v>
      </c>
      <c r="L401" s="843">
        <v>8.7390767939999989</v>
      </c>
      <c r="M401" s="844">
        <v>0</v>
      </c>
      <c r="N401" s="844">
        <v>0</v>
      </c>
      <c r="O401" s="845">
        <v>84.52549685999999</v>
      </c>
      <c r="P401" s="844">
        <v>0</v>
      </c>
      <c r="Q401" s="845">
        <v>12</v>
      </c>
      <c r="R401" s="829">
        <v>9180</v>
      </c>
      <c r="S401" s="836">
        <v>0.37169297166632898</v>
      </c>
      <c r="T401" s="836">
        <v>0.02</v>
      </c>
      <c r="U401" s="846">
        <v>0.05</v>
      </c>
      <c r="V401" s="847">
        <v>720</v>
      </c>
      <c r="W401" s="848">
        <v>0</v>
      </c>
      <c r="X401" s="848">
        <v>0</v>
      </c>
      <c r="Y401" s="849">
        <v>0</v>
      </c>
      <c r="Z401" s="850">
        <v>0</v>
      </c>
      <c r="AD401" s="952" t="s">
        <v>66</v>
      </c>
      <c r="AE401" s="947">
        <v>2814</v>
      </c>
      <c r="AF401" s="923">
        <v>6495.5928665843285</v>
      </c>
      <c r="AG401" s="923">
        <v>12</v>
      </c>
      <c r="AH401" s="948">
        <v>3.1699999999999999E-2</v>
      </c>
      <c r="AI401" s="937">
        <v>206.2906938707232</v>
      </c>
      <c r="AJ401" s="937">
        <v>84.52549685999999</v>
      </c>
      <c r="AK401" s="792">
        <v>9.424209404023759E-2</v>
      </c>
      <c r="AL401" s="923">
        <v>7.9658598238779259</v>
      </c>
      <c r="AM401" s="923">
        <v>0</v>
      </c>
      <c r="AN401" s="937">
        <v>92.49135668387791</v>
      </c>
      <c r="AO401" s="937">
        <v>298.78205055460114</v>
      </c>
      <c r="AP401" s="792">
        <v>0.92999999999999994</v>
      </c>
      <c r="AQ401" s="937">
        <v>36.674774212525307</v>
      </c>
      <c r="AR401" s="886">
        <v>0</v>
      </c>
      <c r="AS401" s="923">
        <v>0</v>
      </c>
      <c r="AT401" s="923">
        <v>0</v>
      </c>
      <c r="AU401" s="949">
        <v>8.7390767939999989</v>
      </c>
      <c r="AV401" s="944">
        <v>0</v>
      </c>
      <c r="AW401" s="923">
        <v>0</v>
      </c>
      <c r="AX401" s="23">
        <v>0</v>
      </c>
      <c r="AY401" s="937">
        <v>45.413851006525306</v>
      </c>
      <c r="AZ401" s="923">
        <v>-22.714082333249404</v>
      </c>
      <c r="BA401" s="950">
        <v>22.699768673275901</v>
      </c>
      <c r="BB401" s="951">
        <v>149.34393981126939</v>
      </c>
      <c r="BL401" s="887"/>
      <c r="BN401" s="945"/>
    </row>
    <row r="402" spans="3:66">
      <c r="C402" s="841" t="s">
        <v>61</v>
      </c>
      <c r="D402" s="842" t="s">
        <v>67</v>
      </c>
      <c r="E402" s="842">
        <v>4225</v>
      </c>
      <c r="F402" s="829">
        <v>600</v>
      </c>
      <c r="G402" s="830">
        <v>2030</v>
      </c>
      <c r="H402" s="830">
        <v>4</v>
      </c>
      <c r="I402" s="830">
        <v>2034</v>
      </c>
      <c r="J402" s="830">
        <v>60</v>
      </c>
      <c r="K402" s="843">
        <v>6495.5928665843285</v>
      </c>
      <c r="L402" s="843">
        <v>8.7390767939999989</v>
      </c>
      <c r="M402" s="844">
        <v>0</v>
      </c>
      <c r="N402" s="844">
        <v>0</v>
      </c>
      <c r="O402" s="845">
        <v>84.52549685999999</v>
      </c>
      <c r="P402" s="844">
        <v>0</v>
      </c>
      <c r="Q402" s="845">
        <v>12</v>
      </c>
      <c r="R402" s="829">
        <v>9180</v>
      </c>
      <c r="S402" s="836">
        <v>0.37169297166632898</v>
      </c>
      <c r="T402" s="836">
        <v>0.02</v>
      </c>
      <c r="U402" s="846">
        <v>0.05</v>
      </c>
      <c r="V402" s="847">
        <v>720</v>
      </c>
      <c r="W402" s="848">
        <v>0</v>
      </c>
      <c r="X402" s="848">
        <v>0</v>
      </c>
      <c r="Y402" s="849">
        <v>0</v>
      </c>
      <c r="Z402" s="850">
        <v>0</v>
      </c>
      <c r="AD402" s="952" t="s">
        <v>67</v>
      </c>
      <c r="AE402" s="947">
        <v>4225</v>
      </c>
      <c r="AF402" s="923">
        <v>6495.5928665843285</v>
      </c>
      <c r="AG402" s="923">
        <v>12</v>
      </c>
      <c r="AH402" s="948">
        <v>3.1699999999999999E-2</v>
      </c>
      <c r="AI402" s="937">
        <v>206.2906938707232</v>
      </c>
      <c r="AJ402" s="937">
        <v>84.52549685999999</v>
      </c>
      <c r="AK402" s="792">
        <v>9.424209404023759E-2</v>
      </c>
      <c r="AL402" s="923">
        <v>7.9658598238779259</v>
      </c>
      <c r="AM402" s="923">
        <v>0</v>
      </c>
      <c r="AN402" s="937">
        <v>92.49135668387791</v>
      </c>
      <c r="AO402" s="937">
        <v>298.78205055460114</v>
      </c>
      <c r="AP402" s="792">
        <v>0.92999999999999994</v>
      </c>
      <c r="AQ402" s="937">
        <v>36.674774212525307</v>
      </c>
      <c r="AR402" s="886">
        <v>0</v>
      </c>
      <c r="AS402" s="923">
        <v>0</v>
      </c>
      <c r="AT402" s="923">
        <v>0</v>
      </c>
      <c r="AU402" s="949">
        <v>8.7390767939999989</v>
      </c>
      <c r="AV402" s="944">
        <v>0</v>
      </c>
      <c r="AW402" s="923">
        <v>0</v>
      </c>
      <c r="AX402" s="23">
        <v>0</v>
      </c>
      <c r="AY402" s="937">
        <v>45.413851006525306</v>
      </c>
      <c r="AZ402" s="923">
        <v>-24.88937857511447</v>
      </c>
      <c r="BA402" s="950">
        <v>20.524472431410835</v>
      </c>
      <c r="BB402" s="951">
        <v>135.0324586815415</v>
      </c>
      <c r="BL402" s="887"/>
      <c r="BN402" s="945"/>
    </row>
    <row r="403" spans="3:66">
      <c r="C403" s="841" t="s">
        <v>238</v>
      </c>
      <c r="D403" s="842" t="s">
        <v>68</v>
      </c>
      <c r="E403" s="842">
        <v>6130</v>
      </c>
      <c r="F403" s="829">
        <v>600</v>
      </c>
      <c r="G403" s="830">
        <v>2030</v>
      </c>
      <c r="H403" s="830">
        <v>4</v>
      </c>
      <c r="I403" s="830">
        <v>2034</v>
      </c>
      <c r="J403" s="830">
        <v>60</v>
      </c>
      <c r="K403" s="843">
        <v>6304.5460175671424</v>
      </c>
      <c r="L403" s="843">
        <v>8.7390767939999989</v>
      </c>
      <c r="M403" s="844">
        <v>0</v>
      </c>
      <c r="N403" s="844">
        <v>0</v>
      </c>
      <c r="O403" s="845">
        <v>84.52549685999999</v>
      </c>
      <c r="P403" s="844">
        <v>0</v>
      </c>
      <c r="Q403" s="845">
        <v>12</v>
      </c>
      <c r="R403" s="829">
        <v>9180</v>
      </c>
      <c r="S403" s="836">
        <v>0.37169297166632898</v>
      </c>
      <c r="T403" s="836">
        <v>0.02</v>
      </c>
      <c r="U403" s="846">
        <v>0.05</v>
      </c>
      <c r="V403" s="847">
        <v>720</v>
      </c>
      <c r="W403" s="848">
        <v>0</v>
      </c>
      <c r="X403" s="848">
        <v>0</v>
      </c>
      <c r="Y403" s="849">
        <v>0</v>
      </c>
      <c r="Z403" s="850">
        <v>0</v>
      </c>
      <c r="AD403" s="952" t="s">
        <v>68</v>
      </c>
      <c r="AE403" s="947">
        <v>6130</v>
      </c>
      <c r="AF403" s="923">
        <v>6304.5460175671424</v>
      </c>
      <c r="AG403" s="923">
        <v>12</v>
      </c>
      <c r="AH403" s="948">
        <v>3.1699999999999999E-2</v>
      </c>
      <c r="AI403" s="937">
        <v>200.2345087568784</v>
      </c>
      <c r="AJ403" s="937">
        <v>84.52549685999999</v>
      </c>
      <c r="AK403" s="792">
        <v>9.424209404023759E-2</v>
      </c>
      <c r="AL403" s="923">
        <v>7.9658598238779259</v>
      </c>
      <c r="AM403" s="923">
        <v>0</v>
      </c>
      <c r="AN403" s="937">
        <v>92.49135668387791</v>
      </c>
      <c r="AO403" s="937">
        <v>292.72586544075631</v>
      </c>
      <c r="AP403" s="792">
        <v>0.92999999999999994</v>
      </c>
      <c r="AQ403" s="937">
        <v>35.931392134427796</v>
      </c>
      <c r="AR403" s="886">
        <v>0</v>
      </c>
      <c r="AS403" s="923">
        <v>0</v>
      </c>
      <c r="AT403" s="923">
        <v>0</v>
      </c>
      <c r="AU403" s="949">
        <v>8.7390767939999989</v>
      </c>
      <c r="AV403" s="944">
        <v>0</v>
      </c>
      <c r="AW403" s="923">
        <v>0</v>
      </c>
      <c r="AX403" s="23">
        <v>0</v>
      </c>
      <c r="AY403" s="937">
        <v>44.670468928427795</v>
      </c>
      <c r="AZ403" s="923">
        <v>-24.88937857511447</v>
      </c>
      <c r="BA403" s="950">
        <v>19.781090353313324</v>
      </c>
      <c r="BB403" s="951">
        <v>129.62561020599605</v>
      </c>
      <c r="BL403" s="887"/>
      <c r="BN403" s="945"/>
    </row>
    <row r="404" spans="3:66">
      <c r="C404" s="826" t="s">
        <v>29</v>
      </c>
      <c r="D404" s="827" t="s">
        <v>141</v>
      </c>
      <c r="E404" s="827" t="s">
        <v>19</v>
      </c>
      <c r="F404" s="852">
        <v>750</v>
      </c>
      <c r="G404" s="853">
        <v>2030</v>
      </c>
      <c r="H404" s="854">
        <v>5</v>
      </c>
      <c r="I404" s="855">
        <v>2035</v>
      </c>
      <c r="J404" s="853">
        <v>60</v>
      </c>
      <c r="K404" s="856">
        <v>10628.298988472528</v>
      </c>
      <c r="L404" s="856">
        <v>10.716113839199998</v>
      </c>
      <c r="M404" s="857">
        <v>0</v>
      </c>
      <c r="N404" s="857">
        <v>0</v>
      </c>
      <c r="O404" s="858">
        <v>107.16113839200001</v>
      </c>
      <c r="P404" s="857">
        <v>0</v>
      </c>
      <c r="Q404" s="858">
        <v>17</v>
      </c>
      <c r="R404" s="852">
        <v>12626.464646464647</v>
      </c>
      <c r="S404" s="859">
        <v>0.37169297166632898</v>
      </c>
      <c r="T404" s="859">
        <v>0.02</v>
      </c>
      <c r="U404" s="860">
        <v>0.05</v>
      </c>
      <c r="V404" s="861">
        <v>720</v>
      </c>
      <c r="W404" s="862">
        <v>0</v>
      </c>
      <c r="X404" s="862">
        <v>0</v>
      </c>
      <c r="Y404" s="863">
        <v>0</v>
      </c>
      <c r="Z404" s="696">
        <v>0</v>
      </c>
      <c r="AD404" s="946" t="s">
        <v>141</v>
      </c>
      <c r="AE404" s="947" t="s">
        <v>19</v>
      </c>
      <c r="AF404" s="923">
        <v>10628.298988472528</v>
      </c>
      <c r="AG404" s="923">
        <v>17</v>
      </c>
      <c r="AH404" s="948">
        <v>3.1699999999999999E-2</v>
      </c>
      <c r="AI404" s="937">
        <v>337.45597793457915</v>
      </c>
      <c r="AJ404" s="937">
        <v>107.16113839200001</v>
      </c>
      <c r="AK404" s="792">
        <v>9.424209404023759E-2</v>
      </c>
      <c r="AL404" s="923">
        <v>10.09909008179778</v>
      </c>
      <c r="AM404" s="923">
        <v>0</v>
      </c>
      <c r="AN404" s="937">
        <v>117.2602284737978</v>
      </c>
      <c r="AO404" s="937">
        <v>454.71620640837693</v>
      </c>
      <c r="AP404" s="792">
        <v>0.92999999999999994</v>
      </c>
      <c r="AQ404" s="937">
        <v>55.815314774927209</v>
      </c>
      <c r="AR404" s="886">
        <v>0</v>
      </c>
      <c r="AS404" s="923">
        <v>0</v>
      </c>
      <c r="AT404" s="923">
        <v>0</v>
      </c>
      <c r="AU404" s="949">
        <v>10.716113839199998</v>
      </c>
      <c r="AV404" s="944">
        <v>0</v>
      </c>
      <c r="AW404" s="923">
        <v>0</v>
      </c>
      <c r="AX404" s="23">
        <v>0</v>
      </c>
      <c r="AY404" s="937">
        <v>66.531428614127208</v>
      </c>
      <c r="AZ404" s="986">
        <v>-24.42207456476233</v>
      </c>
      <c r="BA404" s="950">
        <v>66.531428614127208</v>
      </c>
      <c r="BB404" s="951">
        <v>454.71620640837693</v>
      </c>
      <c r="BL404" s="887"/>
      <c r="BN404" s="945"/>
    </row>
    <row r="405" spans="3:66">
      <c r="C405" s="841" t="s">
        <v>234</v>
      </c>
      <c r="D405" s="842" t="s">
        <v>64</v>
      </c>
      <c r="E405" s="842">
        <v>19</v>
      </c>
      <c r="F405" s="829">
        <v>750</v>
      </c>
      <c r="G405" s="830">
        <v>2030</v>
      </c>
      <c r="H405" s="830">
        <v>5</v>
      </c>
      <c r="I405" s="830">
        <v>2035</v>
      </c>
      <c r="J405" s="830">
        <v>60</v>
      </c>
      <c r="K405" s="843">
        <v>11584.845897435056</v>
      </c>
      <c r="L405" s="843">
        <v>10.716113839199998</v>
      </c>
      <c r="M405" s="844">
        <v>0</v>
      </c>
      <c r="N405" s="844">
        <v>0</v>
      </c>
      <c r="O405" s="845">
        <v>107.16113839200001</v>
      </c>
      <c r="P405" s="844">
        <v>0</v>
      </c>
      <c r="Q405" s="845">
        <v>17</v>
      </c>
      <c r="R405" s="829">
        <v>12626.464646464647</v>
      </c>
      <c r="S405" s="836">
        <v>0.37169297166632898</v>
      </c>
      <c r="T405" s="836">
        <v>0.02</v>
      </c>
      <c r="U405" s="846">
        <v>0.05</v>
      </c>
      <c r="V405" s="847">
        <v>720</v>
      </c>
      <c r="W405" s="848">
        <v>0</v>
      </c>
      <c r="X405" s="848">
        <v>0</v>
      </c>
      <c r="Y405" s="849">
        <v>0</v>
      </c>
      <c r="Z405" s="850">
        <v>0</v>
      </c>
      <c r="AD405" s="952" t="s">
        <v>64</v>
      </c>
      <c r="AE405" s="947">
        <v>19</v>
      </c>
      <c r="AF405" s="923">
        <v>11584.845897435056</v>
      </c>
      <c r="AG405" s="923">
        <v>17</v>
      </c>
      <c r="AH405" s="948">
        <v>3.1699999999999999E-2</v>
      </c>
      <c r="AI405" s="937">
        <v>367.77851494869128</v>
      </c>
      <c r="AJ405" s="937">
        <v>107.16113839200001</v>
      </c>
      <c r="AK405" s="792">
        <v>9.424209404023759E-2</v>
      </c>
      <c r="AL405" s="923">
        <v>10.09909008179778</v>
      </c>
      <c r="AM405" s="923">
        <v>0</v>
      </c>
      <c r="AN405" s="937">
        <v>117.2602284737978</v>
      </c>
      <c r="AO405" s="937">
        <v>485.03874342248906</v>
      </c>
      <c r="AP405" s="792">
        <v>0.92999999999999994</v>
      </c>
      <c r="AQ405" s="937">
        <v>59.537332869653</v>
      </c>
      <c r="AR405" s="886">
        <v>0</v>
      </c>
      <c r="AS405" s="923">
        <v>0</v>
      </c>
      <c r="AT405" s="923">
        <v>0</v>
      </c>
      <c r="AU405" s="949">
        <v>10.716113839199998</v>
      </c>
      <c r="AV405" s="944">
        <v>0</v>
      </c>
      <c r="AW405" s="923">
        <v>0</v>
      </c>
      <c r="AX405" s="23">
        <v>0</v>
      </c>
      <c r="AY405" s="937">
        <v>70.253446708853005</v>
      </c>
      <c r="AZ405" s="986">
        <v>-26.620061275590942</v>
      </c>
      <c r="BA405" s="950">
        <v>70.253446708853005</v>
      </c>
      <c r="BB405" s="951">
        <v>485.03874342248906</v>
      </c>
      <c r="BL405" s="887"/>
      <c r="BN405" s="945"/>
    </row>
    <row r="406" spans="3:66">
      <c r="C406" s="841" t="s">
        <v>235</v>
      </c>
      <c r="D406" s="842" t="s">
        <v>65</v>
      </c>
      <c r="E406" s="842">
        <v>497</v>
      </c>
      <c r="F406" s="829">
        <v>750</v>
      </c>
      <c r="G406" s="830">
        <v>2030</v>
      </c>
      <c r="H406" s="830">
        <v>5</v>
      </c>
      <c r="I406" s="830">
        <v>2035</v>
      </c>
      <c r="J406" s="830">
        <v>60</v>
      </c>
      <c r="K406" s="843">
        <v>12328.826826628132</v>
      </c>
      <c r="L406" s="843">
        <v>10.716113839199998</v>
      </c>
      <c r="M406" s="844">
        <v>0</v>
      </c>
      <c r="N406" s="844">
        <v>0</v>
      </c>
      <c r="O406" s="845">
        <v>107.16113839200001</v>
      </c>
      <c r="P406" s="844">
        <v>0</v>
      </c>
      <c r="Q406" s="845">
        <v>17</v>
      </c>
      <c r="R406" s="829">
        <v>12626.464646464647</v>
      </c>
      <c r="S406" s="836">
        <v>0.37169297166632898</v>
      </c>
      <c r="T406" s="836">
        <v>0.02</v>
      </c>
      <c r="U406" s="846">
        <v>0.05</v>
      </c>
      <c r="V406" s="847">
        <v>720</v>
      </c>
      <c r="W406" s="848">
        <v>0</v>
      </c>
      <c r="X406" s="848">
        <v>0</v>
      </c>
      <c r="Y406" s="849">
        <v>0</v>
      </c>
      <c r="Z406" s="850">
        <v>0</v>
      </c>
      <c r="AD406" s="952" t="s">
        <v>65</v>
      </c>
      <c r="AE406" s="947">
        <v>497</v>
      </c>
      <c r="AF406" s="923">
        <v>12328.826826628132</v>
      </c>
      <c r="AG406" s="923">
        <v>17</v>
      </c>
      <c r="AH406" s="948">
        <v>3.1699999999999999E-2</v>
      </c>
      <c r="AI406" s="937">
        <v>391.36271040411179</v>
      </c>
      <c r="AJ406" s="937">
        <v>107.16113839200001</v>
      </c>
      <c r="AK406" s="792">
        <v>9.424209404023759E-2</v>
      </c>
      <c r="AL406" s="923">
        <v>10.09909008179778</v>
      </c>
      <c r="AM406" s="923">
        <v>0</v>
      </c>
      <c r="AN406" s="937">
        <v>117.2602284737978</v>
      </c>
      <c r="AO406" s="937">
        <v>508.62293887790958</v>
      </c>
      <c r="AP406" s="792">
        <v>0.92999999999999994</v>
      </c>
      <c r="AQ406" s="937">
        <v>62.432235832217515</v>
      </c>
      <c r="AR406" s="886">
        <v>0</v>
      </c>
      <c r="AS406" s="923">
        <v>0</v>
      </c>
      <c r="AT406" s="923">
        <v>0</v>
      </c>
      <c r="AU406" s="949">
        <v>10.716113839199998</v>
      </c>
      <c r="AV406" s="944">
        <v>0</v>
      </c>
      <c r="AW406" s="923">
        <v>0</v>
      </c>
      <c r="AX406" s="23">
        <v>0</v>
      </c>
      <c r="AY406" s="937">
        <v>73.14834967141752</v>
      </c>
      <c r="AZ406" s="986">
        <v>-28.329606495124299</v>
      </c>
      <c r="BA406" s="950">
        <v>73.14834967141752</v>
      </c>
      <c r="BB406" s="951">
        <v>508.62293887790958</v>
      </c>
      <c r="BL406" s="887"/>
      <c r="BN406" s="945"/>
    </row>
    <row r="407" spans="3:66">
      <c r="C407" s="841" t="s">
        <v>236</v>
      </c>
      <c r="D407" s="842" t="s">
        <v>56</v>
      </c>
      <c r="E407" s="842">
        <v>2353</v>
      </c>
      <c r="F407" s="829">
        <v>750</v>
      </c>
      <c r="G407" s="830">
        <v>2030</v>
      </c>
      <c r="H407" s="830">
        <v>5</v>
      </c>
      <c r="I407" s="830">
        <v>2035</v>
      </c>
      <c r="J407" s="830">
        <v>60</v>
      </c>
      <c r="K407" s="843">
        <v>11053.43094801143</v>
      </c>
      <c r="L407" s="843">
        <v>10.716113839199998</v>
      </c>
      <c r="M407" s="844">
        <v>0</v>
      </c>
      <c r="N407" s="844">
        <v>0</v>
      </c>
      <c r="O407" s="845">
        <v>107.16113839200001</v>
      </c>
      <c r="P407" s="844">
        <v>0</v>
      </c>
      <c r="Q407" s="845">
        <v>17</v>
      </c>
      <c r="R407" s="829">
        <v>12626.464646464647</v>
      </c>
      <c r="S407" s="836">
        <v>0.37169297166632898</v>
      </c>
      <c r="T407" s="836">
        <v>0.02</v>
      </c>
      <c r="U407" s="846">
        <v>0.05</v>
      </c>
      <c r="V407" s="847">
        <v>720</v>
      </c>
      <c r="W407" s="848">
        <v>0</v>
      </c>
      <c r="X407" s="848">
        <v>0</v>
      </c>
      <c r="Y407" s="849">
        <v>0</v>
      </c>
      <c r="Z407" s="850">
        <v>0</v>
      </c>
      <c r="AD407" s="952" t="s">
        <v>56</v>
      </c>
      <c r="AE407" s="947">
        <v>2353</v>
      </c>
      <c r="AF407" s="923">
        <v>11053.43094801143</v>
      </c>
      <c r="AG407" s="923">
        <v>17</v>
      </c>
      <c r="AH407" s="948">
        <v>3.1699999999999999E-2</v>
      </c>
      <c r="AI407" s="937">
        <v>350.93266105196233</v>
      </c>
      <c r="AJ407" s="937">
        <v>107.16113839200001</v>
      </c>
      <c r="AK407" s="792">
        <v>9.424209404023759E-2</v>
      </c>
      <c r="AL407" s="923">
        <v>10.09909008179778</v>
      </c>
      <c r="AM407" s="923">
        <v>0</v>
      </c>
      <c r="AN407" s="937">
        <v>117.2602284737978</v>
      </c>
      <c r="AO407" s="937">
        <v>468.19288952576011</v>
      </c>
      <c r="AP407" s="792">
        <v>0.92999999999999994</v>
      </c>
      <c r="AQ407" s="937">
        <v>57.46954503924978</v>
      </c>
      <c r="AR407" s="886">
        <v>0</v>
      </c>
      <c r="AS407" s="923">
        <v>0</v>
      </c>
      <c r="AT407" s="923">
        <v>0</v>
      </c>
      <c r="AU407" s="949">
        <v>10.716113839199998</v>
      </c>
      <c r="AV407" s="944">
        <v>0</v>
      </c>
      <c r="AW407" s="923">
        <v>0</v>
      </c>
      <c r="AX407" s="23">
        <v>0</v>
      </c>
      <c r="AY407" s="937">
        <v>68.185658878449772</v>
      </c>
      <c r="AZ407" s="986">
        <v>-25.398957547352826</v>
      </c>
      <c r="BA407" s="950">
        <v>68.185658878449772</v>
      </c>
      <c r="BB407" s="951">
        <v>468.19288952576011</v>
      </c>
      <c r="BL407" s="887"/>
      <c r="BN407" s="945"/>
    </row>
    <row r="408" spans="3:66">
      <c r="C408" s="841" t="s">
        <v>237</v>
      </c>
      <c r="D408" s="842" t="s">
        <v>66</v>
      </c>
      <c r="E408" s="842">
        <v>2814</v>
      </c>
      <c r="F408" s="829">
        <v>750</v>
      </c>
      <c r="G408" s="830">
        <v>2030</v>
      </c>
      <c r="H408" s="830">
        <v>5</v>
      </c>
      <c r="I408" s="830">
        <v>2035</v>
      </c>
      <c r="J408" s="830">
        <v>60</v>
      </c>
      <c r="K408" s="843">
        <v>10840.86496824198</v>
      </c>
      <c r="L408" s="843">
        <v>10.716113839199998</v>
      </c>
      <c r="M408" s="844">
        <v>0</v>
      </c>
      <c r="N408" s="844">
        <v>0</v>
      </c>
      <c r="O408" s="845">
        <v>107.16113839200001</v>
      </c>
      <c r="P408" s="844">
        <v>0</v>
      </c>
      <c r="Q408" s="845">
        <v>17</v>
      </c>
      <c r="R408" s="829">
        <v>12626.464646464647</v>
      </c>
      <c r="S408" s="836">
        <v>0.37169297166632898</v>
      </c>
      <c r="T408" s="836">
        <v>0.02</v>
      </c>
      <c r="U408" s="846">
        <v>0.05</v>
      </c>
      <c r="V408" s="847">
        <v>720</v>
      </c>
      <c r="W408" s="848">
        <v>0</v>
      </c>
      <c r="X408" s="848">
        <v>0</v>
      </c>
      <c r="Y408" s="849">
        <v>0</v>
      </c>
      <c r="Z408" s="850">
        <v>0</v>
      </c>
      <c r="AD408" s="952" t="s">
        <v>66</v>
      </c>
      <c r="AE408" s="947">
        <v>2814</v>
      </c>
      <c r="AF408" s="923">
        <v>10840.86496824198</v>
      </c>
      <c r="AG408" s="923">
        <v>17</v>
      </c>
      <c r="AH408" s="948">
        <v>3.1699999999999999E-2</v>
      </c>
      <c r="AI408" s="937">
        <v>344.19431949327077</v>
      </c>
      <c r="AJ408" s="937">
        <v>107.16113839200001</v>
      </c>
      <c r="AK408" s="792">
        <v>9.424209404023759E-2</v>
      </c>
      <c r="AL408" s="923">
        <v>10.09909008179778</v>
      </c>
      <c r="AM408" s="923">
        <v>0</v>
      </c>
      <c r="AN408" s="937">
        <v>117.2602284737978</v>
      </c>
      <c r="AO408" s="937">
        <v>461.45454796706855</v>
      </c>
      <c r="AP408" s="792">
        <v>0.92999999999999994</v>
      </c>
      <c r="AQ408" s="937">
        <v>56.642429907088498</v>
      </c>
      <c r="AR408" s="886">
        <v>0</v>
      </c>
      <c r="AS408" s="923">
        <v>0</v>
      </c>
      <c r="AT408" s="923">
        <v>0</v>
      </c>
      <c r="AU408" s="949">
        <v>10.716113839199998</v>
      </c>
      <c r="AV408" s="944">
        <v>0</v>
      </c>
      <c r="AW408" s="923">
        <v>0</v>
      </c>
      <c r="AX408" s="23">
        <v>0</v>
      </c>
      <c r="AY408" s="937">
        <v>67.35854374628849</v>
      </c>
      <c r="AZ408" s="986">
        <v>-24.910516056057578</v>
      </c>
      <c r="BA408" s="950">
        <v>67.35854374628849</v>
      </c>
      <c r="BB408" s="951">
        <v>461.45454796706855</v>
      </c>
      <c r="BL408" s="887"/>
      <c r="BN408" s="945"/>
    </row>
    <row r="409" spans="3:66">
      <c r="C409" s="841" t="s">
        <v>61</v>
      </c>
      <c r="D409" s="842" t="s">
        <v>67</v>
      </c>
      <c r="E409" s="842">
        <v>4225</v>
      </c>
      <c r="F409" s="829">
        <v>750</v>
      </c>
      <c r="G409" s="830">
        <v>2030</v>
      </c>
      <c r="H409" s="830">
        <v>5</v>
      </c>
      <c r="I409" s="830">
        <v>2035</v>
      </c>
      <c r="J409" s="830">
        <v>60</v>
      </c>
      <c r="K409" s="843">
        <v>10840.86496824198</v>
      </c>
      <c r="L409" s="843">
        <v>10.716113839199998</v>
      </c>
      <c r="M409" s="844">
        <v>0</v>
      </c>
      <c r="N409" s="844">
        <v>0</v>
      </c>
      <c r="O409" s="845">
        <v>107.16113839200001</v>
      </c>
      <c r="P409" s="844">
        <v>0</v>
      </c>
      <c r="Q409" s="845">
        <v>17</v>
      </c>
      <c r="R409" s="829">
        <v>12626.464646464647</v>
      </c>
      <c r="S409" s="836">
        <v>0.37169297166632898</v>
      </c>
      <c r="T409" s="836">
        <v>0.02</v>
      </c>
      <c r="U409" s="846">
        <v>0.05</v>
      </c>
      <c r="V409" s="847">
        <v>720</v>
      </c>
      <c r="W409" s="848">
        <v>0</v>
      </c>
      <c r="X409" s="848">
        <v>0</v>
      </c>
      <c r="Y409" s="849">
        <v>0</v>
      </c>
      <c r="Z409" s="850">
        <v>0</v>
      </c>
      <c r="AD409" s="952" t="s">
        <v>67</v>
      </c>
      <c r="AE409" s="947">
        <v>4225</v>
      </c>
      <c r="AF409" s="923">
        <v>10840.86496824198</v>
      </c>
      <c r="AG409" s="923">
        <v>17</v>
      </c>
      <c r="AH409" s="948">
        <v>3.1699999999999999E-2</v>
      </c>
      <c r="AI409" s="937">
        <v>344.19431949327077</v>
      </c>
      <c r="AJ409" s="937">
        <v>107.16113839200001</v>
      </c>
      <c r="AK409" s="792">
        <v>9.424209404023759E-2</v>
      </c>
      <c r="AL409" s="923">
        <v>10.09909008179778</v>
      </c>
      <c r="AM409" s="923">
        <v>0</v>
      </c>
      <c r="AN409" s="937">
        <v>117.2602284737978</v>
      </c>
      <c r="AO409" s="937">
        <v>461.45454796706855</v>
      </c>
      <c r="AP409" s="792">
        <v>0.92999999999999994</v>
      </c>
      <c r="AQ409" s="937">
        <v>56.642429907088498</v>
      </c>
      <c r="AR409" s="886">
        <v>0</v>
      </c>
      <c r="AS409" s="923">
        <v>0</v>
      </c>
      <c r="AT409" s="923">
        <v>0</v>
      </c>
      <c r="AU409" s="949">
        <v>10.716113839199998</v>
      </c>
      <c r="AV409" s="944">
        <v>0</v>
      </c>
      <c r="AW409" s="923">
        <v>0</v>
      </c>
      <c r="AX409" s="23">
        <v>0</v>
      </c>
      <c r="AY409" s="937">
        <v>67.35854374628849</v>
      </c>
      <c r="AZ409" s="986">
        <v>-24.910516056057578</v>
      </c>
      <c r="BA409" s="950">
        <v>67.35854374628849</v>
      </c>
      <c r="BB409" s="951">
        <v>461.45454796706855</v>
      </c>
      <c r="BL409" s="887"/>
      <c r="BN409" s="945"/>
    </row>
    <row r="410" spans="3:66">
      <c r="C410" s="841" t="s">
        <v>238</v>
      </c>
      <c r="D410" s="842" t="s">
        <v>68</v>
      </c>
      <c r="E410" s="842">
        <v>6130</v>
      </c>
      <c r="F410" s="829">
        <v>750</v>
      </c>
      <c r="G410" s="830">
        <v>2030</v>
      </c>
      <c r="H410" s="830">
        <v>5</v>
      </c>
      <c r="I410" s="830">
        <v>2035</v>
      </c>
      <c r="J410" s="830">
        <v>60</v>
      </c>
      <c r="K410" s="843">
        <v>10522.015998587804</v>
      </c>
      <c r="L410" s="843">
        <v>10.716113839199998</v>
      </c>
      <c r="M410" s="844">
        <v>0</v>
      </c>
      <c r="N410" s="844">
        <v>0</v>
      </c>
      <c r="O410" s="845">
        <v>107.16113839200001</v>
      </c>
      <c r="P410" s="844">
        <v>0</v>
      </c>
      <c r="Q410" s="845">
        <v>17</v>
      </c>
      <c r="R410" s="829">
        <v>12626.464646464647</v>
      </c>
      <c r="S410" s="836">
        <v>0.37169297166632898</v>
      </c>
      <c r="T410" s="836">
        <v>0.02</v>
      </c>
      <c r="U410" s="846">
        <v>0.05</v>
      </c>
      <c r="V410" s="847">
        <v>720</v>
      </c>
      <c r="W410" s="848">
        <v>0</v>
      </c>
      <c r="X410" s="848">
        <v>0</v>
      </c>
      <c r="Y410" s="849">
        <v>0</v>
      </c>
      <c r="Z410" s="850">
        <v>0</v>
      </c>
      <c r="AD410" s="952" t="s">
        <v>68</v>
      </c>
      <c r="AE410" s="947">
        <v>6130</v>
      </c>
      <c r="AF410" s="923">
        <v>10522.015998587804</v>
      </c>
      <c r="AG410" s="923">
        <v>17</v>
      </c>
      <c r="AH410" s="948">
        <v>3.1699999999999999E-2</v>
      </c>
      <c r="AI410" s="937">
        <v>334.08680715523337</v>
      </c>
      <c r="AJ410" s="937">
        <v>107.16113839200001</v>
      </c>
      <c r="AK410" s="792">
        <v>9.424209404023759E-2</v>
      </c>
      <c r="AL410" s="923">
        <v>10.09909008179778</v>
      </c>
      <c r="AM410" s="923">
        <v>0</v>
      </c>
      <c r="AN410" s="937">
        <v>117.2602284737978</v>
      </c>
      <c r="AO410" s="937">
        <v>451.34703562903115</v>
      </c>
      <c r="AP410" s="792">
        <v>0.92999999999999994</v>
      </c>
      <c r="AQ410" s="937">
        <v>55.401757208846561</v>
      </c>
      <c r="AR410" s="886">
        <v>0</v>
      </c>
      <c r="AS410" s="923">
        <v>0</v>
      </c>
      <c r="AT410" s="923">
        <v>0</v>
      </c>
      <c r="AU410" s="949">
        <v>10.716113839199998</v>
      </c>
      <c r="AV410" s="944">
        <v>0</v>
      </c>
      <c r="AW410" s="923">
        <v>0</v>
      </c>
      <c r="AX410" s="23">
        <v>0</v>
      </c>
      <c r="AY410" s="937">
        <v>66.117871048046567</v>
      </c>
      <c r="AZ410" s="986">
        <v>-24.177853819114709</v>
      </c>
      <c r="BA410" s="950">
        <v>66.117871048046567</v>
      </c>
      <c r="BB410" s="951">
        <v>451.34703562903115</v>
      </c>
      <c r="BL410" s="887"/>
      <c r="BN410" s="945"/>
    </row>
    <row r="411" spans="3:66">
      <c r="C411" s="826" t="s">
        <v>29</v>
      </c>
      <c r="D411" s="827" t="s">
        <v>142</v>
      </c>
      <c r="E411" s="827" t="s">
        <v>19</v>
      </c>
      <c r="F411" s="852">
        <v>750</v>
      </c>
      <c r="G411" s="853">
        <v>2030</v>
      </c>
      <c r="H411" s="854">
        <v>4</v>
      </c>
      <c r="I411" s="855">
        <v>2034</v>
      </c>
      <c r="J411" s="853">
        <v>60</v>
      </c>
      <c r="K411" s="856">
        <v>7005.0511306301587</v>
      </c>
      <c r="L411" s="856">
        <v>9.6129844733999992</v>
      </c>
      <c r="M411" s="857">
        <v>0</v>
      </c>
      <c r="N411" s="857">
        <v>0</v>
      </c>
      <c r="O411" s="858">
        <v>92.978046545999987</v>
      </c>
      <c r="P411" s="857">
        <v>0</v>
      </c>
      <c r="Q411" s="858">
        <v>12</v>
      </c>
      <c r="R411" s="852">
        <v>12626.464646464647</v>
      </c>
      <c r="S411" s="859">
        <v>0.37169297166632898</v>
      </c>
      <c r="T411" s="859">
        <v>0.02</v>
      </c>
      <c r="U411" s="860">
        <v>0.05</v>
      </c>
      <c r="V411" s="861">
        <v>720</v>
      </c>
      <c r="W411" s="862">
        <v>0</v>
      </c>
      <c r="X411" s="862">
        <v>0</v>
      </c>
      <c r="Y411" s="863">
        <v>0</v>
      </c>
      <c r="Z411" s="696">
        <v>0</v>
      </c>
      <c r="AD411" s="946" t="s">
        <v>142</v>
      </c>
      <c r="AE411" s="947" t="s">
        <v>19</v>
      </c>
      <c r="AF411" s="923">
        <v>7005.0511306301587</v>
      </c>
      <c r="AG411" s="923">
        <v>12</v>
      </c>
      <c r="AH411" s="948">
        <v>3.1699999999999999E-2</v>
      </c>
      <c r="AI411" s="937">
        <v>222.44052084097603</v>
      </c>
      <c r="AJ411" s="937">
        <v>92.978046545999987</v>
      </c>
      <c r="AK411" s="792">
        <v>9.424209404023759E-2</v>
      </c>
      <c r="AL411" s="923">
        <v>8.7624458062657187</v>
      </c>
      <c r="AM411" s="923">
        <v>0</v>
      </c>
      <c r="AN411" s="937">
        <v>101.7404923522657</v>
      </c>
      <c r="AO411" s="937">
        <v>324.18101319324171</v>
      </c>
      <c r="AP411" s="792">
        <v>0.92999999999999994</v>
      </c>
      <c r="AQ411" s="937">
        <v>39.792435458491887</v>
      </c>
      <c r="AR411" s="886">
        <v>0</v>
      </c>
      <c r="AS411" s="923">
        <v>0</v>
      </c>
      <c r="AT411" s="923">
        <v>0</v>
      </c>
      <c r="AU411" s="949">
        <v>9.6129844733999992</v>
      </c>
      <c r="AV411" s="944">
        <v>0</v>
      </c>
      <c r="AW411" s="923">
        <v>0</v>
      </c>
      <c r="AX411" s="23">
        <v>0</v>
      </c>
      <c r="AY411" s="937">
        <v>49.405419931891885</v>
      </c>
      <c r="AZ411" s="923">
        <v>-22.714082333249404</v>
      </c>
      <c r="BA411" s="950">
        <v>26.69133759864248</v>
      </c>
      <c r="BB411" s="951">
        <v>175.13918266739125</v>
      </c>
      <c r="BL411" s="887"/>
      <c r="BN411" s="945"/>
    </row>
    <row r="412" spans="3:66">
      <c r="C412" s="841" t="s">
        <v>234</v>
      </c>
      <c r="D412" s="842" t="s">
        <v>64</v>
      </c>
      <c r="E412" s="842">
        <v>19</v>
      </c>
      <c r="F412" s="829">
        <v>750</v>
      </c>
      <c r="G412" s="830">
        <v>2030</v>
      </c>
      <c r="H412" s="830">
        <v>4</v>
      </c>
      <c r="I412" s="830">
        <v>2034</v>
      </c>
      <c r="J412" s="830">
        <v>60</v>
      </c>
      <c r="K412" s="843">
        <v>7635.5057323868732</v>
      </c>
      <c r="L412" s="843">
        <v>9.6129844733999992</v>
      </c>
      <c r="M412" s="844">
        <v>0</v>
      </c>
      <c r="N412" s="844">
        <v>0</v>
      </c>
      <c r="O412" s="845">
        <v>92.978046545999987</v>
      </c>
      <c r="P412" s="844">
        <v>0</v>
      </c>
      <c r="Q412" s="845">
        <v>12</v>
      </c>
      <c r="R412" s="829">
        <v>12626.464646464647</v>
      </c>
      <c r="S412" s="836">
        <v>0.37169297166632898</v>
      </c>
      <c r="T412" s="836">
        <v>0.02</v>
      </c>
      <c r="U412" s="846">
        <v>0.05</v>
      </c>
      <c r="V412" s="847">
        <v>720</v>
      </c>
      <c r="W412" s="848">
        <v>0</v>
      </c>
      <c r="X412" s="848">
        <v>0</v>
      </c>
      <c r="Y412" s="849">
        <v>0</v>
      </c>
      <c r="Z412" s="850">
        <v>0</v>
      </c>
      <c r="AD412" s="952" t="s">
        <v>64</v>
      </c>
      <c r="AE412" s="947">
        <v>19</v>
      </c>
      <c r="AF412" s="923">
        <v>7635.5057323868732</v>
      </c>
      <c r="AG412" s="923">
        <v>12</v>
      </c>
      <c r="AH412" s="948">
        <v>3.1699999999999999E-2</v>
      </c>
      <c r="AI412" s="937">
        <v>242.42593171666388</v>
      </c>
      <c r="AJ412" s="937">
        <v>92.978046545999987</v>
      </c>
      <c r="AK412" s="792">
        <v>9.424209404023759E-2</v>
      </c>
      <c r="AL412" s="923">
        <v>8.7624458062657187</v>
      </c>
      <c r="AM412" s="923">
        <v>0</v>
      </c>
      <c r="AN412" s="937">
        <v>101.7404923522657</v>
      </c>
      <c r="AO412" s="937">
        <v>344.16642406892959</v>
      </c>
      <c r="AP412" s="792">
        <v>0.92999999999999994</v>
      </c>
      <c r="AQ412" s="937">
        <v>42.245596316213685</v>
      </c>
      <c r="AR412" s="886">
        <v>0</v>
      </c>
      <c r="AS412" s="923">
        <v>0</v>
      </c>
      <c r="AT412" s="923">
        <v>0</v>
      </c>
      <c r="AU412" s="949">
        <v>9.6129844733999992</v>
      </c>
      <c r="AV412" s="944">
        <v>0</v>
      </c>
      <c r="AW412" s="923">
        <v>0</v>
      </c>
      <c r="AX412" s="23">
        <v>0</v>
      </c>
      <c r="AY412" s="937">
        <v>51.858580789613683</v>
      </c>
      <c r="AZ412" s="923">
        <v>-22.714082333249404</v>
      </c>
      <c r="BA412" s="950">
        <v>29.144498456364278</v>
      </c>
      <c r="BB412" s="951">
        <v>193.42137139661693</v>
      </c>
      <c r="BL412" s="887"/>
      <c r="BN412" s="945"/>
    </row>
    <row r="413" spans="3:66">
      <c r="C413" s="841" t="s">
        <v>235</v>
      </c>
      <c r="D413" s="842" t="s">
        <v>65</v>
      </c>
      <c r="E413" s="842">
        <v>497</v>
      </c>
      <c r="F413" s="829">
        <v>750</v>
      </c>
      <c r="G413" s="830">
        <v>2030</v>
      </c>
      <c r="H413" s="830">
        <v>4</v>
      </c>
      <c r="I413" s="830">
        <v>2034</v>
      </c>
      <c r="J413" s="830">
        <v>60</v>
      </c>
      <c r="K413" s="843">
        <v>8125.8593115309832</v>
      </c>
      <c r="L413" s="843">
        <v>9.6129844733999992</v>
      </c>
      <c r="M413" s="844">
        <v>0</v>
      </c>
      <c r="N413" s="844">
        <v>0</v>
      </c>
      <c r="O413" s="845">
        <v>92.978046545999987</v>
      </c>
      <c r="P413" s="844">
        <v>0</v>
      </c>
      <c r="Q413" s="845">
        <v>12</v>
      </c>
      <c r="R413" s="829">
        <v>12626.464646464647</v>
      </c>
      <c r="S413" s="836">
        <v>0.37169297166632898</v>
      </c>
      <c r="T413" s="836">
        <v>0.02</v>
      </c>
      <c r="U413" s="846">
        <v>0.05</v>
      </c>
      <c r="V413" s="847">
        <v>720</v>
      </c>
      <c r="W413" s="848">
        <v>0</v>
      </c>
      <c r="X413" s="848">
        <v>0</v>
      </c>
      <c r="Y413" s="849">
        <v>0</v>
      </c>
      <c r="Z413" s="850">
        <v>0</v>
      </c>
      <c r="AD413" s="952" t="s">
        <v>65</v>
      </c>
      <c r="AE413" s="947">
        <v>497</v>
      </c>
      <c r="AF413" s="923">
        <v>8125.8593115309832</v>
      </c>
      <c r="AG413" s="923">
        <v>12</v>
      </c>
      <c r="AH413" s="948">
        <v>3.1699999999999999E-2</v>
      </c>
      <c r="AI413" s="937">
        <v>257.97014017553215</v>
      </c>
      <c r="AJ413" s="937">
        <v>92.978046545999987</v>
      </c>
      <c r="AK413" s="792">
        <v>9.424209404023759E-2</v>
      </c>
      <c r="AL413" s="923">
        <v>8.7624458062657187</v>
      </c>
      <c r="AM413" s="923">
        <v>0</v>
      </c>
      <c r="AN413" s="937">
        <v>101.7404923522657</v>
      </c>
      <c r="AO413" s="937">
        <v>359.71063252779788</v>
      </c>
      <c r="AP413" s="792">
        <v>0.92999999999999994</v>
      </c>
      <c r="AQ413" s="937">
        <v>44.153610316663958</v>
      </c>
      <c r="AR413" s="886">
        <v>0</v>
      </c>
      <c r="AS413" s="923">
        <v>0</v>
      </c>
      <c r="AT413" s="923">
        <v>0</v>
      </c>
      <c r="AU413" s="949">
        <v>9.6129844733999992</v>
      </c>
      <c r="AV413" s="944">
        <v>0</v>
      </c>
      <c r="AW413" s="923">
        <v>0</v>
      </c>
      <c r="AX413" s="23">
        <v>0</v>
      </c>
      <c r="AY413" s="937">
        <v>53.766594790063955</v>
      </c>
      <c r="AZ413" s="923">
        <v>-22.714082333249404</v>
      </c>
      <c r="BA413" s="950">
        <v>31.052512456814551</v>
      </c>
      <c r="BB413" s="951">
        <v>207.74830433342382</v>
      </c>
      <c r="BL413" s="887"/>
      <c r="BN413" s="945"/>
    </row>
    <row r="414" spans="3:66">
      <c r="C414" s="841" t="s">
        <v>236</v>
      </c>
      <c r="D414" s="842" t="s">
        <v>56</v>
      </c>
      <c r="E414" s="842">
        <v>2353</v>
      </c>
      <c r="F414" s="829">
        <v>750</v>
      </c>
      <c r="G414" s="830">
        <v>2030</v>
      </c>
      <c r="H414" s="830">
        <v>4</v>
      </c>
      <c r="I414" s="830">
        <v>2034</v>
      </c>
      <c r="J414" s="830">
        <v>60</v>
      </c>
      <c r="K414" s="843">
        <v>7285.253175855365</v>
      </c>
      <c r="L414" s="843">
        <v>9.6129844733999992</v>
      </c>
      <c r="M414" s="844">
        <v>0</v>
      </c>
      <c r="N414" s="844">
        <v>0</v>
      </c>
      <c r="O414" s="845">
        <v>92.978046545999987</v>
      </c>
      <c r="P414" s="844">
        <v>0</v>
      </c>
      <c r="Q414" s="845">
        <v>12</v>
      </c>
      <c r="R414" s="829">
        <v>12626.464646464647</v>
      </c>
      <c r="S414" s="836">
        <v>0.37169297166632898</v>
      </c>
      <c r="T414" s="836">
        <v>0.02</v>
      </c>
      <c r="U414" s="846">
        <v>0.05</v>
      </c>
      <c r="V414" s="847">
        <v>720</v>
      </c>
      <c r="W414" s="848">
        <v>0</v>
      </c>
      <c r="X414" s="848">
        <v>0</v>
      </c>
      <c r="Y414" s="849">
        <v>0</v>
      </c>
      <c r="Z414" s="850">
        <v>0</v>
      </c>
      <c r="AD414" s="952" t="s">
        <v>56</v>
      </c>
      <c r="AE414" s="947">
        <v>2353</v>
      </c>
      <c r="AF414" s="923">
        <v>7285.253175855365</v>
      </c>
      <c r="AG414" s="923">
        <v>12</v>
      </c>
      <c r="AH414" s="948">
        <v>3.1699999999999999E-2</v>
      </c>
      <c r="AI414" s="937">
        <v>231.32292567461508</v>
      </c>
      <c r="AJ414" s="937">
        <v>92.978046545999987</v>
      </c>
      <c r="AK414" s="792">
        <v>9.424209404023759E-2</v>
      </c>
      <c r="AL414" s="923">
        <v>8.7624458062657187</v>
      </c>
      <c r="AM414" s="923">
        <v>0</v>
      </c>
      <c r="AN414" s="937">
        <v>101.7404923522657</v>
      </c>
      <c r="AO414" s="937">
        <v>333.06341802688075</v>
      </c>
      <c r="AP414" s="792">
        <v>0.92999999999999994</v>
      </c>
      <c r="AQ414" s="937">
        <v>40.882729173034903</v>
      </c>
      <c r="AR414" s="886">
        <v>0</v>
      </c>
      <c r="AS414" s="923">
        <v>0</v>
      </c>
      <c r="AT414" s="923">
        <v>0</v>
      </c>
      <c r="AU414" s="949">
        <v>9.6129844733999992</v>
      </c>
      <c r="AV414" s="944">
        <v>0</v>
      </c>
      <c r="AW414" s="923">
        <v>0</v>
      </c>
      <c r="AX414" s="23">
        <v>0</v>
      </c>
      <c r="AY414" s="937">
        <v>50.495713646434901</v>
      </c>
      <c r="AZ414" s="923">
        <v>-22.714082333249404</v>
      </c>
      <c r="BA414" s="950">
        <v>27.781631313185496</v>
      </c>
      <c r="BB414" s="951">
        <v>183.24416896691318</v>
      </c>
      <c r="BL414" s="887"/>
      <c r="BN414" s="945"/>
    </row>
    <row r="415" spans="3:66">
      <c r="C415" s="841" t="s">
        <v>237</v>
      </c>
      <c r="D415" s="842" t="s">
        <v>66</v>
      </c>
      <c r="E415" s="842">
        <v>2814</v>
      </c>
      <c r="F415" s="829">
        <v>750</v>
      </c>
      <c r="G415" s="830">
        <v>2030</v>
      </c>
      <c r="H415" s="830">
        <v>4</v>
      </c>
      <c r="I415" s="830">
        <v>2034</v>
      </c>
      <c r="J415" s="830">
        <v>60</v>
      </c>
      <c r="K415" s="843">
        <v>7145.1521532427623</v>
      </c>
      <c r="L415" s="843">
        <v>9.6129844733999992</v>
      </c>
      <c r="M415" s="844">
        <v>0</v>
      </c>
      <c r="N415" s="844">
        <v>0</v>
      </c>
      <c r="O415" s="845">
        <v>92.978046545999987</v>
      </c>
      <c r="P415" s="844">
        <v>0</v>
      </c>
      <c r="Q415" s="845">
        <v>12</v>
      </c>
      <c r="R415" s="829">
        <v>12626.464646464647</v>
      </c>
      <c r="S415" s="836">
        <v>0.37169297166632898</v>
      </c>
      <c r="T415" s="836">
        <v>0.02</v>
      </c>
      <c r="U415" s="846">
        <v>0.05</v>
      </c>
      <c r="V415" s="847">
        <v>720</v>
      </c>
      <c r="W415" s="848">
        <v>0</v>
      </c>
      <c r="X415" s="848">
        <v>0</v>
      </c>
      <c r="Y415" s="849">
        <v>0</v>
      </c>
      <c r="Z415" s="850">
        <v>0</v>
      </c>
      <c r="AD415" s="952" t="s">
        <v>66</v>
      </c>
      <c r="AE415" s="947">
        <v>2814</v>
      </c>
      <c r="AF415" s="923">
        <v>7145.1521532427623</v>
      </c>
      <c r="AG415" s="923">
        <v>12</v>
      </c>
      <c r="AH415" s="948">
        <v>3.1699999999999999E-2</v>
      </c>
      <c r="AI415" s="937">
        <v>226.88172325779556</v>
      </c>
      <c r="AJ415" s="937">
        <v>92.978046545999987</v>
      </c>
      <c r="AK415" s="792">
        <v>9.424209404023759E-2</v>
      </c>
      <c r="AL415" s="923">
        <v>8.7624458062657187</v>
      </c>
      <c r="AM415" s="923">
        <v>0</v>
      </c>
      <c r="AN415" s="937">
        <v>101.7404923522657</v>
      </c>
      <c r="AO415" s="937">
        <v>328.62221561006129</v>
      </c>
      <c r="AP415" s="792">
        <v>0.92999999999999994</v>
      </c>
      <c r="AQ415" s="937">
        <v>40.337582315763406</v>
      </c>
      <c r="AR415" s="886">
        <v>0</v>
      </c>
      <c r="AS415" s="923">
        <v>0</v>
      </c>
      <c r="AT415" s="923">
        <v>0</v>
      </c>
      <c r="AU415" s="949">
        <v>9.6129844733999992</v>
      </c>
      <c r="AV415" s="944">
        <v>0</v>
      </c>
      <c r="AW415" s="923">
        <v>0</v>
      </c>
      <c r="AX415" s="23">
        <v>0</v>
      </c>
      <c r="AY415" s="937">
        <v>49.950566789163403</v>
      </c>
      <c r="AZ415" s="923">
        <v>-22.714082333249404</v>
      </c>
      <c r="BA415" s="950">
        <v>27.236484455913999</v>
      </c>
      <c r="BB415" s="951">
        <v>179.18743355026825</v>
      </c>
      <c r="BL415" s="887"/>
      <c r="BN415" s="945"/>
    </row>
    <row r="416" spans="3:66">
      <c r="C416" s="841" t="s">
        <v>61</v>
      </c>
      <c r="D416" s="842" t="s">
        <v>67</v>
      </c>
      <c r="E416" s="842">
        <v>4225</v>
      </c>
      <c r="F416" s="829">
        <v>750</v>
      </c>
      <c r="G416" s="830">
        <v>2030</v>
      </c>
      <c r="H416" s="830">
        <v>4</v>
      </c>
      <c r="I416" s="830">
        <v>2034</v>
      </c>
      <c r="J416" s="830">
        <v>60</v>
      </c>
      <c r="K416" s="843">
        <v>7145.1521532427623</v>
      </c>
      <c r="L416" s="843">
        <v>9.6129844733999992</v>
      </c>
      <c r="M416" s="844">
        <v>0</v>
      </c>
      <c r="N416" s="844">
        <v>0</v>
      </c>
      <c r="O416" s="845">
        <v>92.978046545999987</v>
      </c>
      <c r="P416" s="844">
        <v>0</v>
      </c>
      <c r="Q416" s="845">
        <v>12</v>
      </c>
      <c r="R416" s="829">
        <v>12626.464646464647</v>
      </c>
      <c r="S416" s="836">
        <v>0.37169297166632898</v>
      </c>
      <c r="T416" s="836">
        <v>0.02</v>
      </c>
      <c r="U416" s="846">
        <v>0.05</v>
      </c>
      <c r="V416" s="847">
        <v>720</v>
      </c>
      <c r="W416" s="848">
        <v>0</v>
      </c>
      <c r="X416" s="848">
        <v>0</v>
      </c>
      <c r="Y416" s="849">
        <v>0</v>
      </c>
      <c r="Z416" s="850">
        <v>0</v>
      </c>
      <c r="AD416" s="952" t="s">
        <v>67</v>
      </c>
      <c r="AE416" s="947">
        <v>4225</v>
      </c>
      <c r="AF416" s="923">
        <v>7145.1521532427623</v>
      </c>
      <c r="AG416" s="923">
        <v>12</v>
      </c>
      <c r="AH416" s="948">
        <v>3.1699999999999999E-2</v>
      </c>
      <c r="AI416" s="937">
        <v>226.88172325779556</v>
      </c>
      <c r="AJ416" s="937">
        <v>92.978046545999987</v>
      </c>
      <c r="AK416" s="792">
        <v>9.424209404023759E-2</v>
      </c>
      <c r="AL416" s="923">
        <v>8.7624458062657187</v>
      </c>
      <c r="AM416" s="923">
        <v>0</v>
      </c>
      <c r="AN416" s="937">
        <v>101.7404923522657</v>
      </c>
      <c r="AO416" s="937">
        <v>328.62221561006129</v>
      </c>
      <c r="AP416" s="792">
        <v>0.92999999999999994</v>
      </c>
      <c r="AQ416" s="937">
        <v>40.337582315763406</v>
      </c>
      <c r="AR416" s="886">
        <v>0</v>
      </c>
      <c r="AS416" s="923">
        <v>0</v>
      </c>
      <c r="AT416" s="923">
        <v>0</v>
      </c>
      <c r="AU416" s="949">
        <v>9.6129844733999992</v>
      </c>
      <c r="AV416" s="944">
        <v>0</v>
      </c>
      <c r="AW416" s="923">
        <v>0</v>
      </c>
      <c r="AX416" s="23">
        <v>0</v>
      </c>
      <c r="AY416" s="937">
        <v>49.950566789163403</v>
      </c>
      <c r="AZ416" s="923">
        <v>-24.88937857511447</v>
      </c>
      <c r="BA416" s="950">
        <v>25.061188214048933</v>
      </c>
      <c r="BB416" s="951">
        <v>164.87627120395786</v>
      </c>
      <c r="BL416" s="887"/>
      <c r="BN416" s="945"/>
    </row>
    <row r="417" spans="3:66">
      <c r="C417" s="841" t="s">
        <v>238</v>
      </c>
      <c r="D417" s="842" t="s">
        <v>68</v>
      </c>
      <c r="E417" s="842">
        <v>6130</v>
      </c>
      <c r="F417" s="829">
        <v>750</v>
      </c>
      <c r="G417" s="830">
        <v>2030</v>
      </c>
      <c r="H417" s="830">
        <v>4</v>
      </c>
      <c r="I417" s="830">
        <v>2034</v>
      </c>
      <c r="J417" s="830">
        <v>60</v>
      </c>
      <c r="K417" s="843">
        <v>6935.0006193238569</v>
      </c>
      <c r="L417" s="843">
        <v>9.6129844733999992</v>
      </c>
      <c r="M417" s="844">
        <v>0</v>
      </c>
      <c r="N417" s="844">
        <v>0</v>
      </c>
      <c r="O417" s="845">
        <v>92.978046545999987</v>
      </c>
      <c r="P417" s="844">
        <v>0</v>
      </c>
      <c r="Q417" s="845">
        <v>12</v>
      </c>
      <c r="R417" s="829">
        <v>12626.464646464647</v>
      </c>
      <c r="S417" s="836">
        <v>0.37169297166632898</v>
      </c>
      <c r="T417" s="836">
        <v>0.02</v>
      </c>
      <c r="U417" s="846">
        <v>0.05</v>
      </c>
      <c r="V417" s="847">
        <v>720</v>
      </c>
      <c r="W417" s="848">
        <v>0</v>
      </c>
      <c r="X417" s="848">
        <v>0</v>
      </c>
      <c r="Y417" s="849">
        <v>0</v>
      </c>
      <c r="Z417" s="850">
        <v>0</v>
      </c>
      <c r="AD417" s="952" t="s">
        <v>68</v>
      </c>
      <c r="AE417" s="947">
        <v>6130</v>
      </c>
      <c r="AF417" s="923">
        <v>6935.0006193238569</v>
      </c>
      <c r="AG417" s="923">
        <v>12</v>
      </c>
      <c r="AH417" s="948">
        <v>3.1699999999999999E-2</v>
      </c>
      <c r="AI417" s="937">
        <v>220.21991963256625</v>
      </c>
      <c r="AJ417" s="937">
        <v>92.978046545999987</v>
      </c>
      <c r="AK417" s="792">
        <v>9.424209404023759E-2</v>
      </c>
      <c r="AL417" s="923">
        <v>8.7624458062657187</v>
      </c>
      <c r="AM417" s="923">
        <v>0</v>
      </c>
      <c r="AN417" s="937">
        <v>101.7404923522657</v>
      </c>
      <c r="AO417" s="937">
        <v>321.96041198483192</v>
      </c>
      <c r="AP417" s="792">
        <v>0.92999999999999994</v>
      </c>
      <c r="AQ417" s="937">
        <v>39.519862029856135</v>
      </c>
      <c r="AR417" s="886">
        <v>0</v>
      </c>
      <c r="AS417" s="923">
        <v>0</v>
      </c>
      <c r="AT417" s="923">
        <v>0</v>
      </c>
      <c r="AU417" s="949">
        <v>9.6129844733999992</v>
      </c>
      <c r="AV417" s="944">
        <v>0</v>
      </c>
      <c r="AW417" s="923">
        <v>0</v>
      </c>
      <c r="AX417" s="23">
        <v>0</v>
      </c>
      <c r="AY417" s="937">
        <v>49.132846503256133</v>
      </c>
      <c r="AZ417" s="923">
        <v>-24.88937857511447</v>
      </c>
      <c r="BA417" s="950">
        <v>24.243467928141662</v>
      </c>
      <c r="BB417" s="951">
        <v>158.86392663140873</v>
      </c>
      <c r="BL417" s="887"/>
      <c r="BN417" s="945"/>
    </row>
    <row r="418" spans="3:66">
      <c r="C418" s="826" t="s">
        <v>29</v>
      </c>
      <c r="D418" s="827" t="s">
        <v>143</v>
      </c>
      <c r="E418" s="827" t="s">
        <v>19</v>
      </c>
      <c r="F418" s="852">
        <v>2000</v>
      </c>
      <c r="G418" s="853">
        <v>2030</v>
      </c>
      <c r="H418" s="854">
        <v>7</v>
      </c>
      <c r="I418" s="855">
        <v>2037</v>
      </c>
      <c r="J418" s="853">
        <v>60</v>
      </c>
      <c r="K418" s="856">
        <v>7562.8694222602198</v>
      </c>
      <c r="L418" s="856">
        <v>9.3837627870000002</v>
      </c>
      <c r="M418" s="857">
        <v>0</v>
      </c>
      <c r="N418" s="857">
        <v>0</v>
      </c>
      <c r="O418" s="858">
        <v>125.35560974999999</v>
      </c>
      <c r="P418" s="857">
        <v>0</v>
      </c>
      <c r="Q418" s="858">
        <v>10</v>
      </c>
      <c r="R418" s="852">
        <v>10497</v>
      </c>
      <c r="S418" s="859">
        <v>0.32505872915089074</v>
      </c>
      <c r="T418" s="859">
        <v>0.02</v>
      </c>
      <c r="U418" s="860">
        <v>0.05</v>
      </c>
      <c r="V418" s="861">
        <v>720</v>
      </c>
      <c r="W418" s="862">
        <v>0</v>
      </c>
      <c r="X418" s="862">
        <v>0</v>
      </c>
      <c r="Y418" s="863">
        <v>0</v>
      </c>
      <c r="Z418" s="696">
        <v>0</v>
      </c>
      <c r="AD418" s="946" t="s">
        <v>143</v>
      </c>
      <c r="AE418" s="947" t="s">
        <v>19</v>
      </c>
      <c r="AF418" s="923">
        <v>7562.8694222602198</v>
      </c>
      <c r="AG418" s="923">
        <v>10</v>
      </c>
      <c r="AH418" s="948">
        <v>3.1699999999999999E-2</v>
      </c>
      <c r="AI418" s="937">
        <v>240.05996068564897</v>
      </c>
      <c r="AJ418" s="937">
        <v>125.35560974999999</v>
      </c>
      <c r="AK418" s="792">
        <v>9.424209404023759E-2</v>
      </c>
      <c r="AL418" s="923">
        <v>11.813775162530822</v>
      </c>
      <c r="AM418" s="923">
        <v>0</v>
      </c>
      <c r="AN418" s="937">
        <v>137.1693849125308</v>
      </c>
      <c r="AO418" s="937">
        <v>377.22934559817975</v>
      </c>
      <c r="AP418" s="792">
        <v>0.92999999999999994</v>
      </c>
      <c r="AQ418" s="937">
        <v>46.303989983573885</v>
      </c>
      <c r="AR418" s="886">
        <v>0</v>
      </c>
      <c r="AS418" s="923">
        <v>0</v>
      </c>
      <c r="AT418" s="923">
        <v>0</v>
      </c>
      <c r="AU418" s="949">
        <v>9.3837627870000002</v>
      </c>
      <c r="AV418" s="944">
        <v>0</v>
      </c>
      <c r="AW418" s="923">
        <v>0</v>
      </c>
      <c r="AX418" s="23">
        <v>0</v>
      </c>
      <c r="AY418" s="937">
        <v>55.687752770573887</v>
      </c>
      <c r="AZ418" s="923">
        <v>-20.662253860134935</v>
      </c>
      <c r="BA418" s="950">
        <v>35.025498910438955</v>
      </c>
      <c r="BB418" s="951">
        <v>237.26304933993268</v>
      </c>
      <c r="BL418" s="887"/>
      <c r="BN418" s="945"/>
    </row>
    <row r="419" spans="3:66">
      <c r="C419" s="841" t="s">
        <v>234</v>
      </c>
      <c r="D419" s="842" t="s">
        <v>64</v>
      </c>
      <c r="E419" s="842">
        <v>19</v>
      </c>
      <c r="F419" s="829">
        <v>2000</v>
      </c>
      <c r="G419" s="830">
        <v>2030</v>
      </c>
      <c r="H419" s="830">
        <v>7</v>
      </c>
      <c r="I419" s="830">
        <v>2037</v>
      </c>
      <c r="J419" s="830">
        <v>60</v>
      </c>
      <c r="K419" s="843">
        <v>8546.0424471540482</v>
      </c>
      <c r="L419" s="843">
        <v>9.3837627870000002</v>
      </c>
      <c r="M419" s="844">
        <v>0</v>
      </c>
      <c r="N419" s="844">
        <v>0</v>
      </c>
      <c r="O419" s="845">
        <v>125.35560974999999</v>
      </c>
      <c r="P419" s="844">
        <v>0</v>
      </c>
      <c r="Q419" s="845">
        <v>10</v>
      </c>
      <c r="R419" s="829">
        <v>10497</v>
      </c>
      <c r="S419" s="836">
        <v>0.32505872915089074</v>
      </c>
      <c r="T419" s="836">
        <v>0.02</v>
      </c>
      <c r="U419" s="846">
        <v>0.05</v>
      </c>
      <c r="V419" s="847">
        <v>720</v>
      </c>
      <c r="W419" s="848">
        <v>0</v>
      </c>
      <c r="X419" s="848">
        <v>0</v>
      </c>
      <c r="Y419" s="849">
        <v>0</v>
      </c>
      <c r="Z419" s="850">
        <v>0</v>
      </c>
      <c r="AD419" s="952" t="s">
        <v>64</v>
      </c>
      <c r="AE419" s="947">
        <v>19</v>
      </c>
      <c r="AF419" s="923">
        <v>8546.0424471540482</v>
      </c>
      <c r="AG419" s="923">
        <v>10</v>
      </c>
      <c r="AH419" s="948">
        <v>3.1699999999999999E-2</v>
      </c>
      <c r="AI419" s="937">
        <v>271.2265455747833</v>
      </c>
      <c r="AJ419" s="937">
        <v>125.35560974999999</v>
      </c>
      <c r="AK419" s="792">
        <v>9.424209404023759E-2</v>
      </c>
      <c r="AL419" s="923">
        <v>11.813775162530822</v>
      </c>
      <c r="AM419" s="923">
        <v>0</v>
      </c>
      <c r="AN419" s="937">
        <v>137.1693849125308</v>
      </c>
      <c r="AO419" s="937">
        <v>408.3959304873141</v>
      </c>
      <c r="AP419" s="792">
        <v>0.92999999999999994</v>
      </c>
      <c r="AQ419" s="937">
        <v>50.129612913943404</v>
      </c>
      <c r="AR419" s="886">
        <v>0</v>
      </c>
      <c r="AS419" s="923">
        <v>0</v>
      </c>
      <c r="AT419" s="923">
        <v>0</v>
      </c>
      <c r="AU419" s="949">
        <v>9.3837627870000002</v>
      </c>
      <c r="AV419" s="944">
        <v>0</v>
      </c>
      <c r="AW419" s="923">
        <v>0</v>
      </c>
      <c r="AX419" s="23">
        <v>0</v>
      </c>
      <c r="AY419" s="937">
        <v>59.513375700943406</v>
      </c>
      <c r="AZ419" s="923">
        <v>-20.662253860134935</v>
      </c>
      <c r="BA419" s="950">
        <v>38.851121840808474</v>
      </c>
      <c r="BB419" s="951">
        <v>266.60628586056612</v>
      </c>
      <c r="BL419" s="887"/>
      <c r="BN419" s="945"/>
    </row>
    <row r="420" spans="3:66">
      <c r="C420" s="841" t="s">
        <v>235</v>
      </c>
      <c r="D420" s="842" t="s">
        <v>65</v>
      </c>
      <c r="E420" s="842">
        <v>497</v>
      </c>
      <c r="F420" s="829">
        <v>2000</v>
      </c>
      <c r="G420" s="830">
        <v>2030</v>
      </c>
      <c r="H420" s="830">
        <v>7</v>
      </c>
      <c r="I420" s="830">
        <v>2037</v>
      </c>
      <c r="J420" s="830">
        <v>60</v>
      </c>
      <c r="K420" s="843">
        <v>9151.0720009348661</v>
      </c>
      <c r="L420" s="843">
        <v>9.3837627870000002</v>
      </c>
      <c r="M420" s="844">
        <v>0</v>
      </c>
      <c r="N420" s="844">
        <v>0</v>
      </c>
      <c r="O420" s="845">
        <v>125.35560974999999</v>
      </c>
      <c r="P420" s="844">
        <v>0</v>
      </c>
      <c r="Q420" s="845">
        <v>10</v>
      </c>
      <c r="R420" s="829">
        <v>10497</v>
      </c>
      <c r="S420" s="836">
        <v>0.32505872915089074</v>
      </c>
      <c r="T420" s="836">
        <v>0.02</v>
      </c>
      <c r="U420" s="846">
        <v>0.05</v>
      </c>
      <c r="V420" s="847">
        <v>720</v>
      </c>
      <c r="W420" s="848">
        <v>0</v>
      </c>
      <c r="X420" s="848">
        <v>0</v>
      </c>
      <c r="Y420" s="849">
        <v>0</v>
      </c>
      <c r="Z420" s="850">
        <v>0</v>
      </c>
      <c r="AD420" s="952" t="s">
        <v>65</v>
      </c>
      <c r="AE420" s="947">
        <v>497</v>
      </c>
      <c r="AF420" s="923">
        <v>9151.0720009348661</v>
      </c>
      <c r="AG420" s="923">
        <v>10</v>
      </c>
      <c r="AH420" s="948">
        <v>3.1699999999999999E-2</v>
      </c>
      <c r="AI420" s="937">
        <v>290.40598242963523</v>
      </c>
      <c r="AJ420" s="937">
        <v>125.35560974999999</v>
      </c>
      <c r="AK420" s="792">
        <v>9.424209404023759E-2</v>
      </c>
      <c r="AL420" s="923">
        <v>11.813775162530822</v>
      </c>
      <c r="AM420" s="923">
        <v>0</v>
      </c>
      <c r="AN420" s="937">
        <v>137.1693849125308</v>
      </c>
      <c r="AO420" s="937">
        <v>427.57536734216603</v>
      </c>
      <c r="AP420" s="792">
        <v>0.92999999999999994</v>
      </c>
      <c r="AQ420" s="937">
        <v>52.483842409555422</v>
      </c>
      <c r="AR420" s="886">
        <v>0</v>
      </c>
      <c r="AS420" s="923">
        <v>0</v>
      </c>
      <c r="AT420" s="923">
        <v>0</v>
      </c>
      <c r="AU420" s="949">
        <v>9.3837627870000002</v>
      </c>
      <c r="AV420" s="944">
        <v>0</v>
      </c>
      <c r="AW420" s="923">
        <v>0</v>
      </c>
      <c r="AX420" s="23">
        <v>0</v>
      </c>
      <c r="AY420" s="937">
        <v>61.867605196555424</v>
      </c>
      <c r="AZ420" s="986">
        <v>-21.027651084781844</v>
      </c>
      <c r="BA420" s="950">
        <v>61.867605196555424</v>
      </c>
      <c r="BB420" s="951">
        <v>427.57536734216603</v>
      </c>
      <c r="BL420" s="887"/>
      <c r="BN420" s="945"/>
    </row>
    <row r="421" spans="3:66">
      <c r="C421" s="841" t="s">
        <v>236</v>
      </c>
      <c r="D421" s="842" t="s">
        <v>56</v>
      </c>
      <c r="E421" s="842">
        <v>2353</v>
      </c>
      <c r="F421" s="829">
        <v>2000</v>
      </c>
      <c r="G421" s="830">
        <v>2030</v>
      </c>
      <c r="H421" s="830">
        <v>7</v>
      </c>
      <c r="I421" s="830">
        <v>2037</v>
      </c>
      <c r="J421" s="830">
        <v>60</v>
      </c>
      <c r="K421" s="843">
        <v>8016.6415875958337</v>
      </c>
      <c r="L421" s="843">
        <v>9.3837627870000002</v>
      </c>
      <c r="M421" s="844">
        <v>0</v>
      </c>
      <c r="N421" s="844">
        <v>0</v>
      </c>
      <c r="O421" s="845">
        <v>125.35560974999999</v>
      </c>
      <c r="P421" s="844">
        <v>0</v>
      </c>
      <c r="Q421" s="845">
        <v>10</v>
      </c>
      <c r="R421" s="829">
        <v>10497</v>
      </c>
      <c r="S421" s="836">
        <v>0.32505872915089074</v>
      </c>
      <c r="T421" s="836">
        <v>0.02</v>
      </c>
      <c r="U421" s="846">
        <v>0.05</v>
      </c>
      <c r="V421" s="847">
        <v>720</v>
      </c>
      <c r="W421" s="848">
        <v>0</v>
      </c>
      <c r="X421" s="848">
        <v>0</v>
      </c>
      <c r="Y421" s="849">
        <v>0</v>
      </c>
      <c r="Z421" s="850">
        <v>0</v>
      </c>
      <c r="AD421" s="952" t="s">
        <v>56</v>
      </c>
      <c r="AE421" s="947">
        <v>2353</v>
      </c>
      <c r="AF421" s="923">
        <v>8016.6415875958337</v>
      </c>
      <c r="AG421" s="923">
        <v>10</v>
      </c>
      <c r="AH421" s="948">
        <v>3.1699999999999999E-2</v>
      </c>
      <c r="AI421" s="937">
        <v>254.44453832678792</v>
      </c>
      <c r="AJ421" s="937">
        <v>125.35560974999999</v>
      </c>
      <c r="AK421" s="792">
        <v>9.424209404023759E-2</v>
      </c>
      <c r="AL421" s="923">
        <v>11.813775162530822</v>
      </c>
      <c r="AM421" s="923">
        <v>0</v>
      </c>
      <c r="AN421" s="937">
        <v>137.1693849125308</v>
      </c>
      <c r="AO421" s="937">
        <v>391.61392323931875</v>
      </c>
      <c r="AP421" s="792">
        <v>0.92999999999999994</v>
      </c>
      <c r="AQ421" s="937">
        <v>48.069662105282909</v>
      </c>
      <c r="AR421" s="886">
        <v>0</v>
      </c>
      <c r="AS421" s="923">
        <v>0</v>
      </c>
      <c r="AT421" s="923">
        <v>0</v>
      </c>
      <c r="AU421" s="949">
        <v>9.3837627870000002</v>
      </c>
      <c r="AV421" s="944">
        <v>0</v>
      </c>
      <c r="AW421" s="923">
        <v>0</v>
      </c>
      <c r="AX421" s="23">
        <v>0</v>
      </c>
      <c r="AY421" s="937">
        <v>57.453424892282911</v>
      </c>
      <c r="AZ421" s="923">
        <v>-20.662253860134935</v>
      </c>
      <c r="BA421" s="950">
        <v>36.791171032147972</v>
      </c>
      <c r="BB421" s="951">
        <v>250.77590858127422</v>
      </c>
      <c r="BL421" s="887"/>
      <c r="BN421" s="945"/>
    </row>
    <row r="422" spans="3:66">
      <c r="C422" s="841" t="s">
        <v>237</v>
      </c>
      <c r="D422" s="842" t="s">
        <v>66</v>
      </c>
      <c r="E422" s="842">
        <v>2814</v>
      </c>
      <c r="F422" s="829">
        <v>2000</v>
      </c>
      <c r="G422" s="830">
        <v>2030</v>
      </c>
      <c r="H422" s="830">
        <v>7</v>
      </c>
      <c r="I422" s="830">
        <v>2037</v>
      </c>
      <c r="J422" s="830">
        <v>60</v>
      </c>
      <c r="K422" s="843">
        <v>7789.7555049280263</v>
      </c>
      <c r="L422" s="843">
        <v>9.3837627870000002</v>
      </c>
      <c r="M422" s="844">
        <v>0</v>
      </c>
      <c r="N422" s="844">
        <v>0</v>
      </c>
      <c r="O422" s="845">
        <v>125.35560974999999</v>
      </c>
      <c r="P422" s="844">
        <v>0</v>
      </c>
      <c r="Q422" s="845">
        <v>10</v>
      </c>
      <c r="R422" s="829">
        <v>10497</v>
      </c>
      <c r="S422" s="836">
        <v>0.32505872915089074</v>
      </c>
      <c r="T422" s="836">
        <v>0.02</v>
      </c>
      <c r="U422" s="846">
        <v>0.05</v>
      </c>
      <c r="V422" s="847">
        <v>720</v>
      </c>
      <c r="W422" s="848">
        <v>0</v>
      </c>
      <c r="X422" s="848">
        <v>0</v>
      </c>
      <c r="Y422" s="849">
        <v>0</v>
      </c>
      <c r="Z422" s="850">
        <v>0</v>
      </c>
      <c r="AD422" s="952" t="s">
        <v>66</v>
      </c>
      <c r="AE422" s="947">
        <v>2814</v>
      </c>
      <c r="AF422" s="923">
        <v>7789.7555049280263</v>
      </c>
      <c r="AG422" s="923">
        <v>10</v>
      </c>
      <c r="AH422" s="948">
        <v>3.1699999999999999E-2</v>
      </c>
      <c r="AI422" s="937">
        <v>247.25224950621842</v>
      </c>
      <c r="AJ422" s="937">
        <v>125.35560974999999</v>
      </c>
      <c r="AK422" s="792">
        <v>9.424209404023759E-2</v>
      </c>
      <c r="AL422" s="923">
        <v>11.813775162530822</v>
      </c>
      <c r="AM422" s="923">
        <v>0</v>
      </c>
      <c r="AN422" s="937">
        <v>137.1693849125308</v>
      </c>
      <c r="AO422" s="937">
        <v>384.42163441874925</v>
      </c>
      <c r="AP422" s="792">
        <v>0.92999999999999994</v>
      </c>
      <c r="AQ422" s="937">
        <v>47.1868260444284</v>
      </c>
      <c r="AR422" s="886">
        <v>0</v>
      </c>
      <c r="AS422" s="923">
        <v>0</v>
      </c>
      <c r="AT422" s="923">
        <v>0</v>
      </c>
      <c r="AU422" s="949">
        <v>9.3837627870000002</v>
      </c>
      <c r="AV422" s="944">
        <v>0</v>
      </c>
      <c r="AW422" s="923">
        <v>0</v>
      </c>
      <c r="AX422" s="23">
        <v>0</v>
      </c>
      <c r="AY422" s="937">
        <v>56.570588831428402</v>
      </c>
      <c r="AZ422" s="923">
        <v>-20.662253860134935</v>
      </c>
      <c r="BA422" s="950">
        <v>35.908334971293471</v>
      </c>
      <c r="BB422" s="951">
        <v>244.01267697697429</v>
      </c>
      <c r="BL422" s="887"/>
      <c r="BN422" s="945"/>
    </row>
    <row r="423" spans="3:66">
      <c r="C423" s="841" t="s">
        <v>61</v>
      </c>
      <c r="D423" s="842" t="s">
        <v>67</v>
      </c>
      <c r="E423" s="842">
        <v>4225</v>
      </c>
      <c r="F423" s="829">
        <v>2000</v>
      </c>
      <c r="G423" s="830">
        <v>2030</v>
      </c>
      <c r="H423" s="830">
        <v>7</v>
      </c>
      <c r="I423" s="830">
        <v>2037</v>
      </c>
      <c r="J423" s="830">
        <v>60</v>
      </c>
      <c r="K423" s="843">
        <v>8016.6415875958337</v>
      </c>
      <c r="L423" s="843">
        <v>9.3837627870000002</v>
      </c>
      <c r="M423" s="844">
        <v>0</v>
      </c>
      <c r="N423" s="844">
        <v>0</v>
      </c>
      <c r="O423" s="845">
        <v>125.35560974999999</v>
      </c>
      <c r="P423" s="844">
        <v>0</v>
      </c>
      <c r="Q423" s="845">
        <v>10</v>
      </c>
      <c r="R423" s="829">
        <v>10497</v>
      </c>
      <c r="S423" s="836">
        <v>0.32505872915089074</v>
      </c>
      <c r="T423" s="836">
        <v>0.02</v>
      </c>
      <c r="U423" s="846">
        <v>0.05</v>
      </c>
      <c r="V423" s="847">
        <v>720</v>
      </c>
      <c r="W423" s="848">
        <v>0</v>
      </c>
      <c r="X423" s="848">
        <v>0</v>
      </c>
      <c r="Y423" s="849">
        <v>0</v>
      </c>
      <c r="Z423" s="850">
        <v>0</v>
      </c>
      <c r="AD423" s="952" t="s">
        <v>67</v>
      </c>
      <c r="AE423" s="947">
        <v>4225</v>
      </c>
      <c r="AF423" s="923">
        <v>8016.6415875958337</v>
      </c>
      <c r="AG423" s="923">
        <v>10</v>
      </c>
      <c r="AH423" s="948">
        <v>3.1699999999999999E-2</v>
      </c>
      <c r="AI423" s="937">
        <v>254.44453832678792</v>
      </c>
      <c r="AJ423" s="937">
        <v>125.35560974999999</v>
      </c>
      <c r="AK423" s="792">
        <v>9.424209404023759E-2</v>
      </c>
      <c r="AL423" s="923">
        <v>11.813775162530822</v>
      </c>
      <c r="AM423" s="923">
        <v>0</v>
      </c>
      <c r="AN423" s="937">
        <v>137.1693849125308</v>
      </c>
      <c r="AO423" s="937">
        <v>391.61392323931875</v>
      </c>
      <c r="AP423" s="792">
        <v>0.92999999999999994</v>
      </c>
      <c r="AQ423" s="937">
        <v>48.069662105282909</v>
      </c>
      <c r="AR423" s="886">
        <v>0</v>
      </c>
      <c r="AS423" s="923">
        <v>0</v>
      </c>
      <c r="AT423" s="923">
        <v>0</v>
      </c>
      <c r="AU423" s="949">
        <v>9.3837627870000002</v>
      </c>
      <c r="AV423" s="944">
        <v>0</v>
      </c>
      <c r="AW423" s="923">
        <v>0</v>
      </c>
      <c r="AX423" s="23">
        <v>0</v>
      </c>
      <c r="AY423" s="937">
        <v>57.453424892282911</v>
      </c>
      <c r="AZ423" s="923">
        <v>-22.714082333249404</v>
      </c>
      <c r="BA423" s="950">
        <v>34.739342559033503</v>
      </c>
      <c r="BB423" s="951">
        <v>236.79023932522909</v>
      </c>
      <c r="BL423" s="887"/>
      <c r="BN423" s="945"/>
    </row>
    <row r="424" spans="3:66">
      <c r="C424" s="841" t="s">
        <v>238</v>
      </c>
      <c r="D424" s="842" t="s">
        <v>68</v>
      </c>
      <c r="E424" s="842">
        <v>6130</v>
      </c>
      <c r="F424" s="829">
        <v>2000</v>
      </c>
      <c r="G424" s="830">
        <v>2030</v>
      </c>
      <c r="H424" s="830">
        <v>7</v>
      </c>
      <c r="I424" s="830">
        <v>2037</v>
      </c>
      <c r="J424" s="830">
        <v>60</v>
      </c>
      <c r="K424" s="843">
        <v>7411.6120338150149</v>
      </c>
      <c r="L424" s="843">
        <v>9.3837627870000002</v>
      </c>
      <c r="M424" s="844">
        <v>0</v>
      </c>
      <c r="N424" s="844">
        <v>0</v>
      </c>
      <c r="O424" s="845">
        <v>125.35560974999999</v>
      </c>
      <c r="P424" s="844">
        <v>0</v>
      </c>
      <c r="Q424" s="845">
        <v>10</v>
      </c>
      <c r="R424" s="829">
        <v>10497</v>
      </c>
      <c r="S424" s="836">
        <v>0.32505872915089074</v>
      </c>
      <c r="T424" s="836">
        <v>0.02</v>
      </c>
      <c r="U424" s="846">
        <v>0.05</v>
      </c>
      <c r="V424" s="847">
        <v>720</v>
      </c>
      <c r="W424" s="848">
        <v>0</v>
      </c>
      <c r="X424" s="848">
        <v>0</v>
      </c>
      <c r="Y424" s="849">
        <v>0</v>
      </c>
      <c r="Z424" s="850">
        <v>0</v>
      </c>
      <c r="AD424" s="952" t="s">
        <v>68</v>
      </c>
      <c r="AE424" s="947">
        <v>6130</v>
      </c>
      <c r="AF424" s="923">
        <v>7411.6120338150149</v>
      </c>
      <c r="AG424" s="923">
        <v>10</v>
      </c>
      <c r="AH424" s="948">
        <v>3.1699999999999999E-2</v>
      </c>
      <c r="AI424" s="937">
        <v>235.26510147193596</v>
      </c>
      <c r="AJ424" s="937">
        <v>125.35560974999999</v>
      </c>
      <c r="AK424" s="792">
        <v>9.424209404023759E-2</v>
      </c>
      <c r="AL424" s="923">
        <v>11.813775162530822</v>
      </c>
      <c r="AM424" s="923">
        <v>0</v>
      </c>
      <c r="AN424" s="937">
        <v>137.1693849125308</v>
      </c>
      <c r="AO424" s="937">
        <v>372.43448638446677</v>
      </c>
      <c r="AP424" s="792">
        <v>0.92999999999999994</v>
      </c>
      <c r="AQ424" s="937">
        <v>45.715432609670891</v>
      </c>
      <c r="AR424" s="886">
        <v>0</v>
      </c>
      <c r="AS424" s="923">
        <v>0</v>
      </c>
      <c r="AT424" s="923">
        <v>0</v>
      </c>
      <c r="AU424" s="949">
        <v>9.3837627870000002</v>
      </c>
      <c r="AV424" s="944">
        <v>0</v>
      </c>
      <c r="AW424" s="923">
        <v>0</v>
      </c>
      <c r="AX424" s="23">
        <v>0</v>
      </c>
      <c r="AY424" s="937">
        <v>55.099195396670893</v>
      </c>
      <c r="AZ424" s="923">
        <v>-22.714082333249404</v>
      </c>
      <c r="BA424" s="950">
        <v>32.385113063421485</v>
      </c>
      <c r="BB424" s="951">
        <v>218.90216115582362</v>
      </c>
      <c r="BL424" s="887"/>
      <c r="BN424" s="945"/>
    </row>
    <row r="425" spans="3:66">
      <c r="C425" s="826" t="s">
        <v>29</v>
      </c>
      <c r="D425" s="827" t="s">
        <v>144</v>
      </c>
      <c r="E425" s="827" t="s">
        <v>19</v>
      </c>
      <c r="F425" s="852">
        <v>2000</v>
      </c>
      <c r="G425" s="853">
        <v>2030</v>
      </c>
      <c r="H425" s="854">
        <v>5</v>
      </c>
      <c r="I425" s="855">
        <v>2035</v>
      </c>
      <c r="J425" s="853">
        <v>60</v>
      </c>
      <c r="K425" s="856">
        <v>6265.2501251879012</v>
      </c>
      <c r="L425" s="856">
        <v>7.8794954699999984</v>
      </c>
      <c r="M425" s="857">
        <v>0</v>
      </c>
      <c r="N425" s="857">
        <v>0</v>
      </c>
      <c r="O425" s="858">
        <v>90.256039019999989</v>
      </c>
      <c r="P425" s="857">
        <v>0</v>
      </c>
      <c r="Q425" s="858">
        <v>9</v>
      </c>
      <c r="R425" s="852">
        <v>10497</v>
      </c>
      <c r="S425" s="859">
        <v>0.32505872915089074</v>
      </c>
      <c r="T425" s="859">
        <v>0.02</v>
      </c>
      <c r="U425" s="860">
        <v>0.05</v>
      </c>
      <c r="V425" s="861">
        <v>720</v>
      </c>
      <c r="W425" s="862">
        <v>0</v>
      </c>
      <c r="X425" s="862">
        <v>0</v>
      </c>
      <c r="Y425" s="863">
        <v>0</v>
      </c>
      <c r="Z425" s="696">
        <v>0</v>
      </c>
      <c r="AD425" s="946" t="s">
        <v>144</v>
      </c>
      <c r="AE425" s="947" t="s">
        <v>19</v>
      </c>
      <c r="AF425" s="923">
        <v>6265.2501251879012</v>
      </c>
      <c r="AG425" s="923">
        <v>9</v>
      </c>
      <c r="AH425" s="948">
        <v>3.1699999999999999E-2</v>
      </c>
      <c r="AI425" s="937">
        <v>198.89372896845646</v>
      </c>
      <c r="AJ425" s="937">
        <v>90.256039019999989</v>
      </c>
      <c r="AK425" s="792">
        <v>9.424209404023759E-2</v>
      </c>
      <c r="AL425" s="923">
        <v>8.5059181170221922</v>
      </c>
      <c r="AM425" s="923">
        <v>0</v>
      </c>
      <c r="AN425" s="937">
        <v>98.761957137022179</v>
      </c>
      <c r="AO425" s="937">
        <v>297.65568610547865</v>
      </c>
      <c r="AP425" s="792">
        <v>0.92999999999999994</v>
      </c>
      <c r="AQ425" s="937">
        <v>36.536515700088209</v>
      </c>
      <c r="AR425" s="886">
        <v>0</v>
      </c>
      <c r="AS425" s="923">
        <v>0</v>
      </c>
      <c r="AT425" s="923">
        <v>0</v>
      </c>
      <c r="AU425" s="949">
        <v>7.8794954699999984</v>
      </c>
      <c r="AV425" s="944">
        <v>0</v>
      </c>
      <c r="AW425" s="923">
        <v>0</v>
      </c>
      <c r="AX425" s="23">
        <v>0</v>
      </c>
      <c r="AY425" s="937">
        <v>44.416011170088211</v>
      </c>
      <c r="AZ425" s="923">
        <v>-22.714082333249404</v>
      </c>
      <c r="BA425" s="950">
        <v>21.701928836838807</v>
      </c>
      <c r="BB425" s="951">
        <v>145.43634936069606</v>
      </c>
      <c r="BL425" s="887"/>
      <c r="BN425" s="945"/>
    </row>
    <row r="426" spans="3:66">
      <c r="C426" s="841" t="s">
        <v>234</v>
      </c>
      <c r="D426" s="842" t="s">
        <v>64</v>
      </c>
      <c r="E426" s="842">
        <v>19</v>
      </c>
      <c r="F426" s="829">
        <v>2000</v>
      </c>
      <c r="G426" s="830">
        <v>2030</v>
      </c>
      <c r="H426" s="830">
        <v>5</v>
      </c>
      <c r="I426" s="830">
        <v>2035</v>
      </c>
      <c r="J426" s="830">
        <v>60</v>
      </c>
      <c r="K426" s="843">
        <v>7079.7326414623276</v>
      </c>
      <c r="L426" s="843">
        <v>7.8794954699999984</v>
      </c>
      <c r="M426" s="844">
        <v>0</v>
      </c>
      <c r="N426" s="844">
        <v>0</v>
      </c>
      <c r="O426" s="845">
        <v>90.256039019999989</v>
      </c>
      <c r="P426" s="844">
        <v>0</v>
      </c>
      <c r="Q426" s="845">
        <v>9</v>
      </c>
      <c r="R426" s="829">
        <v>10497</v>
      </c>
      <c r="S426" s="836">
        <v>0.32505872915089074</v>
      </c>
      <c r="T426" s="836">
        <v>0.02</v>
      </c>
      <c r="U426" s="846">
        <v>0.05</v>
      </c>
      <c r="V426" s="847">
        <v>720</v>
      </c>
      <c r="W426" s="848">
        <v>0</v>
      </c>
      <c r="X426" s="848">
        <v>0</v>
      </c>
      <c r="Y426" s="849">
        <v>0</v>
      </c>
      <c r="Z426" s="850">
        <v>0</v>
      </c>
      <c r="AD426" s="952" t="s">
        <v>64</v>
      </c>
      <c r="AE426" s="947">
        <v>19</v>
      </c>
      <c r="AF426" s="923">
        <v>7079.7326414623276</v>
      </c>
      <c r="AG426" s="923">
        <v>9</v>
      </c>
      <c r="AH426" s="948">
        <v>3.1699999999999999E-2</v>
      </c>
      <c r="AI426" s="937">
        <v>224.71282473435579</v>
      </c>
      <c r="AJ426" s="937">
        <v>90.256039019999989</v>
      </c>
      <c r="AK426" s="792">
        <v>9.424209404023759E-2</v>
      </c>
      <c r="AL426" s="923">
        <v>8.5059181170221922</v>
      </c>
      <c r="AM426" s="923">
        <v>0</v>
      </c>
      <c r="AN426" s="937">
        <v>98.761957137022179</v>
      </c>
      <c r="AO426" s="937">
        <v>323.47478187137796</v>
      </c>
      <c r="AP426" s="792">
        <v>0.92999999999999994</v>
      </c>
      <c r="AQ426" s="937">
        <v>39.705747271490402</v>
      </c>
      <c r="AR426" s="886">
        <v>0</v>
      </c>
      <c r="AS426" s="923">
        <v>0</v>
      </c>
      <c r="AT426" s="923">
        <v>0</v>
      </c>
      <c r="AU426" s="949">
        <v>7.8794954699999984</v>
      </c>
      <c r="AV426" s="944">
        <v>0</v>
      </c>
      <c r="AW426" s="923">
        <v>0</v>
      </c>
      <c r="AX426" s="23">
        <v>0</v>
      </c>
      <c r="AY426" s="937">
        <v>47.585242741490404</v>
      </c>
      <c r="AZ426" s="923">
        <v>-22.714082333249404</v>
      </c>
      <c r="BA426" s="950">
        <v>24.871160408241</v>
      </c>
      <c r="BB426" s="951">
        <v>169.06907949697322</v>
      </c>
      <c r="BL426" s="887"/>
      <c r="BN426" s="945"/>
    </row>
    <row r="427" spans="3:66">
      <c r="C427" s="841" t="s">
        <v>235</v>
      </c>
      <c r="D427" s="842" t="s">
        <v>65</v>
      </c>
      <c r="E427" s="842">
        <v>497</v>
      </c>
      <c r="F427" s="829">
        <v>2000</v>
      </c>
      <c r="G427" s="830">
        <v>2030</v>
      </c>
      <c r="H427" s="830">
        <v>5</v>
      </c>
      <c r="I427" s="830">
        <v>2035</v>
      </c>
      <c r="J427" s="830">
        <v>60</v>
      </c>
      <c r="K427" s="843">
        <v>7580.9526514773606</v>
      </c>
      <c r="L427" s="843">
        <v>7.8794954699999984</v>
      </c>
      <c r="M427" s="844">
        <v>0</v>
      </c>
      <c r="N427" s="844">
        <v>0</v>
      </c>
      <c r="O427" s="845">
        <v>90.256039019999989</v>
      </c>
      <c r="P427" s="844">
        <v>0</v>
      </c>
      <c r="Q427" s="845">
        <v>9</v>
      </c>
      <c r="R427" s="829">
        <v>10497</v>
      </c>
      <c r="S427" s="836">
        <v>0.32505872915089074</v>
      </c>
      <c r="T427" s="836">
        <v>0.02</v>
      </c>
      <c r="U427" s="846">
        <v>0.05</v>
      </c>
      <c r="V427" s="847">
        <v>720</v>
      </c>
      <c r="W427" s="848">
        <v>0</v>
      </c>
      <c r="X427" s="848">
        <v>0</v>
      </c>
      <c r="Y427" s="849">
        <v>0</v>
      </c>
      <c r="Z427" s="850">
        <v>0</v>
      </c>
      <c r="AD427" s="952" t="s">
        <v>65</v>
      </c>
      <c r="AE427" s="947">
        <v>497</v>
      </c>
      <c r="AF427" s="923">
        <v>7580.9526514773606</v>
      </c>
      <c r="AG427" s="923">
        <v>9</v>
      </c>
      <c r="AH427" s="948">
        <v>3.1699999999999999E-2</v>
      </c>
      <c r="AI427" s="937">
        <v>240.60149905183232</v>
      </c>
      <c r="AJ427" s="937">
        <v>90.256039019999989</v>
      </c>
      <c r="AK427" s="792">
        <v>9.424209404023759E-2</v>
      </c>
      <c r="AL427" s="923">
        <v>8.5059181170221922</v>
      </c>
      <c r="AM427" s="923">
        <v>0</v>
      </c>
      <c r="AN427" s="937">
        <v>98.761957137022179</v>
      </c>
      <c r="AO427" s="937">
        <v>339.36345618885451</v>
      </c>
      <c r="AP427" s="792">
        <v>0.92999999999999994</v>
      </c>
      <c r="AQ427" s="937">
        <v>41.656043623122514</v>
      </c>
      <c r="AR427" s="886">
        <v>0</v>
      </c>
      <c r="AS427" s="923">
        <v>0</v>
      </c>
      <c r="AT427" s="923">
        <v>0</v>
      </c>
      <c r="AU427" s="949">
        <v>7.8794954699999984</v>
      </c>
      <c r="AV427" s="944">
        <v>0</v>
      </c>
      <c r="AW427" s="923">
        <v>0</v>
      </c>
      <c r="AX427" s="23">
        <v>0</v>
      </c>
      <c r="AY427" s="937">
        <v>49.535539093122509</v>
      </c>
      <c r="AZ427" s="923">
        <v>-22.714082333249404</v>
      </c>
      <c r="BA427" s="950">
        <v>26.821456759873104</v>
      </c>
      <c r="BB427" s="951">
        <v>183.75135171011394</v>
      </c>
      <c r="BL427" s="887"/>
      <c r="BN427" s="945"/>
    </row>
    <row r="428" spans="3:66">
      <c r="C428" s="841" t="s">
        <v>236</v>
      </c>
      <c r="D428" s="842" t="s">
        <v>56</v>
      </c>
      <c r="E428" s="842">
        <v>2353</v>
      </c>
      <c r="F428" s="829">
        <v>2000</v>
      </c>
      <c r="G428" s="830">
        <v>2030</v>
      </c>
      <c r="H428" s="830">
        <v>5</v>
      </c>
      <c r="I428" s="830">
        <v>2035</v>
      </c>
      <c r="J428" s="830">
        <v>60</v>
      </c>
      <c r="K428" s="843">
        <v>6641.165132699176</v>
      </c>
      <c r="L428" s="843">
        <v>7.8794954699999984</v>
      </c>
      <c r="M428" s="844">
        <v>0</v>
      </c>
      <c r="N428" s="844">
        <v>0</v>
      </c>
      <c r="O428" s="845">
        <v>90.256039019999989</v>
      </c>
      <c r="P428" s="844">
        <v>0</v>
      </c>
      <c r="Q428" s="845">
        <v>9</v>
      </c>
      <c r="R428" s="829">
        <v>10497</v>
      </c>
      <c r="S428" s="836">
        <v>0.32505872915089074</v>
      </c>
      <c r="T428" s="836">
        <v>0.02</v>
      </c>
      <c r="U428" s="846">
        <v>0.05</v>
      </c>
      <c r="V428" s="847">
        <v>720</v>
      </c>
      <c r="W428" s="848">
        <v>0</v>
      </c>
      <c r="X428" s="848">
        <v>0</v>
      </c>
      <c r="Y428" s="849">
        <v>0</v>
      </c>
      <c r="Z428" s="850">
        <v>0</v>
      </c>
      <c r="AD428" s="952" t="s">
        <v>56</v>
      </c>
      <c r="AE428" s="947">
        <v>2353</v>
      </c>
      <c r="AF428" s="923">
        <v>6641.165132699176</v>
      </c>
      <c r="AG428" s="923">
        <v>9</v>
      </c>
      <c r="AH428" s="948">
        <v>3.1699999999999999E-2</v>
      </c>
      <c r="AI428" s="937">
        <v>210.81023470656388</v>
      </c>
      <c r="AJ428" s="937">
        <v>90.256039019999989</v>
      </c>
      <c r="AK428" s="792">
        <v>9.424209404023759E-2</v>
      </c>
      <c r="AL428" s="923">
        <v>8.5059181170221922</v>
      </c>
      <c r="AM428" s="923">
        <v>0</v>
      </c>
      <c r="AN428" s="937">
        <v>98.761957137022179</v>
      </c>
      <c r="AO428" s="937">
        <v>309.57219184358604</v>
      </c>
      <c r="AP428" s="792">
        <v>0.92999999999999994</v>
      </c>
      <c r="AQ428" s="937">
        <v>37.999237963812298</v>
      </c>
      <c r="AR428" s="886">
        <v>0</v>
      </c>
      <c r="AS428" s="923">
        <v>0</v>
      </c>
      <c r="AT428" s="923">
        <v>0</v>
      </c>
      <c r="AU428" s="949">
        <v>7.8794954699999984</v>
      </c>
      <c r="AV428" s="944">
        <v>0</v>
      </c>
      <c r="AW428" s="923">
        <v>0</v>
      </c>
      <c r="AX428" s="23">
        <v>0</v>
      </c>
      <c r="AY428" s="937">
        <v>45.8787334338123</v>
      </c>
      <c r="AZ428" s="923">
        <v>-22.714082333249404</v>
      </c>
      <c r="BA428" s="950">
        <v>23.164651100562896</v>
      </c>
      <c r="BB428" s="951">
        <v>156.30622900343889</v>
      </c>
      <c r="BL428" s="887"/>
      <c r="BN428" s="945"/>
    </row>
    <row r="429" spans="3:66">
      <c r="C429" s="841" t="s">
        <v>237</v>
      </c>
      <c r="D429" s="842" t="s">
        <v>66</v>
      </c>
      <c r="E429" s="842">
        <v>2814</v>
      </c>
      <c r="F429" s="829">
        <v>2000</v>
      </c>
      <c r="G429" s="830">
        <v>2030</v>
      </c>
      <c r="H429" s="830">
        <v>5</v>
      </c>
      <c r="I429" s="830">
        <v>2035</v>
      </c>
      <c r="J429" s="830">
        <v>60</v>
      </c>
      <c r="K429" s="843">
        <v>6453.2076289435381</v>
      </c>
      <c r="L429" s="843">
        <v>7.8794954699999984</v>
      </c>
      <c r="M429" s="844">
        <v>0</v>
      </c>
      <c r="N429" s="844">
        <v>0</v>
      </c>
      <c r="O429" s="845">
        <v>90.256039019999989</v>
      </c>
      <c r="P429" s="844">
        <v>0</v>
      </c>
      <c r="Q429" s="845">
        <v>9</v>
      </c>
      <c r="R429" s="829">
        <v>10497</v>
      </c>
      <c r="S429" s="836">
        <v>0.32505872915089074</v>
      </c>
      <c r="T429" s="836">
        <v>0.02</v>
      </c>
      <c r="U429" s="846">
        <v>0.05</v>
      </c>
      <c r="V429" s="847">
        <v>720</v>
      </c>
      <c r="W429" s="848">
        <v>0</v>
      </c>
      <c r="X429" s="848">
        <v>0</v>
      </c>
      <c r="Y429" s="849">
        <v>0</v>
      </c>
      <c r="Z429" s="850">
        <v>0</v>
      </c>
      <c r="AD429" s="952" t="s">
        <v>66</v>
      </c>
      <c r="AE429" s="947">
        <v>2814</v>
      </c>
      <c r="AF429" s="923">
        <v>6453.2076289435381</v>
      </c>
      <c r="AG429" s="923">
        <v>9</v>
      </c>
      <c r="AH429" s="948">
        <v>3.1699999999999999E-2</v>
      </c>
      <c r="AI429" s="937">
        <v>204.85198183751015</v>
      </c>
      <c r="AJ429" s="937">
        <v>90.256039019999989</v>
      </c>
      <c r="AK429" s="792">
        <v>9.424209404023759E-2</v>
      </c>
      <c r="AL429" s="923">
        <v>8.5059181170221922</v>
      </c>
      <c r="AM429" s="923">
        <v>0</v>
      </c>
      <c r="AN429" s="937">
        <v>98.761957137022179</v>
      </c>
      <c r="AO429" s="937">
        <v>303.61393897453235</v>
      </c>
      <c r="AP429" s="792">
        <v>0.92999999999999994</v>
      </c>
      <c r="AQ429" s="937">
        <v>37.267876831950254</v>
      </c>
      <c r="AR429" s="886">
        <v>0</v>
      </c>
      <c r="AS429" s="923">
        <v>0</v>
      </c>
      <c r="AT429" s="923">
        <v>0</v>
      </c>
      <c r="AU429" s="949">
        <v>7.8794954699999984</v>
      </c>
      <c r="AV429" s="944">
        <v>0</v>
      </c>
      <c r="AW429" s="923">
        <v>0</v>
      </c>
      <c r="AX429" s="23">
        <v>0</v>
      </c>
      <c r="AY429" s="937">
        <v>45.147372301950256</v>
      </c>
      <c r="AZ429" s="923">
        <v>-22.714082333249404</v>
      </c>
      <c r="BA429" s="950">
        <v>22.433289968700851</v>
      </c>
      <c r="BB429" s="951">
        <v>150.86281181553744</v>
      </c>
      <c r="BL429" s="887"/>
      <c r="BN429" s="945"/>
    </row>
    <row r="430" spans="3:66">
      <c r="C430" s="841" t="s">
        <v>61</v>
      </c>
      <c r="D430" s="842" t="s">
        <v>67</v>
      </c>
      <c r="E430" s="842">
        <v>4225</v>
      </c>
      <c r="F430" s="829">
        <v>2000</v>
      </c>
      <c r="G430" s="830">
        <v>2030</v>
      </c>
      <c r="H430" s="830">
        <v>5</v>
      </c>
      <c r="I430" s="830">
        <v>2035</v>
      </c>
      <c r="J430" s="830">
        <v>60</v>
      </c>
      <c r="K430" s="843">
        <v>6641.165132699176</v>
      </c>
      <c r="L430" s="843">
        <v>7.8794954699999984</v>
      </c>
      <c r="M430" s="844">
        <v>0</v>
      </c>
      <c r="N430" s="844">
        <v>0</v>
      </c>
      <c r="O430" s="845">
        <v>90.256039019999989</v>
      </c>
      <c r="P430" s="844">
        <v>0</v>
      </c>
      <c r="Q430" s="845">
        <v>9</v>
      </c>
      <c r="R430" s="829">
        <v>10497</v>
      </c>
      <c r="S430" s="836">
        <v>0.32505872915089074</v>
      </c>
      <c r="T430" s="836">
        <v>0.02</v>
      </c>
      <c r="U430" s="846">
        <v>0.05</v>
      </c>
      <c r="V430" s="847">
        <v>720</v>
      </c>
      <c r="W430" s="848">
        <v>0</v>
      </c>
      <c r="X430" s="848">
        <v>0</v>
      </c>
      <c r="Y430" s="849">
        <v>0</v>
      </c>
      <c r="Z430" s="850">
        <v>0</v>
      </c>
      <c r="AD430" s="952" t="s">
        <v>67</v>
      </c>
      <c r="AE430" s="947">
        <v>4225</v>
      </c>
      <c r="AF430" s="923">
        <v>6641.165132699176</v>
      </c>
      <c r="AG430" s="923">
        <v>9</v>
      </c>
      <c r="AH430" s="948">
        <v>3.1699999999999999E-2</v>
      </c>
      <c r="AI430" s="937">
        <v>210.81023470656388</v>
      </c>
      <c r="AJ430" s="937">
        <v>90.256039019999989</v>
      </c>
      <c r="AK430" s="792">
        <v>9.424209404023759E-2</v>
      </c>
      <c r="AL430" s="923">
        <v>8.5059181170221922</v>
      </c>
      <c r="AM430" s="923">
        <v>0</v>
      </c>
      <c r="AN430" s="937">
        <v>98.761957137022179</v>
      </c>
      <c r="AO430" s="937">
        <v>309.57219184358604</v>
      </c>
      <c r="AP430" s="792">
        <v>0.92999999999999994</v>
      </c>
      <c r="AQ430" s="937">
        <v>37.999237963812298</v>
      </c>
      <c r="AR430" s="886">
        <v>0</v>
      </c>
      <c r="AS430" s="923">
        <v>0</v>
      </c>
      <c r="AT430" s="923">
        <v>0</v>
      </c>
      <c r="AU430" s="949">
        <v>7.8794954699999984</v>
      </c>
      <c r="AV430" s="944">
        <v>0</v>
      </c>
      <c r="AW430" s="923">
        <v>0</v>
      </c>
      <c r="AX430" s="23">
        <v>0</v>
      </c>
      <c r="AY430" s="937">
        <v>45.8787334338123</v>
      </c>
      <c r="AZ430" s="923">
        <v>-24.88937857511447</v>
      </c>
      <c r="BA430" s="950">
        <v>20.98935485869783</v>
      </c>
      <c r="BB430" s="951">
        <v>141.62815977393865</v>
      </c>
      <c r="BL430" s="887"/>
      <c r="BN430" s="945"/>
    </row>
    <row r="431" spans="3:66">
      <c r="C431" s="841" t="s">
        <v>238</v>
      </c>
      <c r="D431" s="842" t="s">
        <v>68</v>
      </c>
      <c r="E431" s="842">
        <v>6130</v>
      </c>
      <c r="F431" s="829">
        <v>2000</v>
      </c>
      <c r="G431" s="830">
        <v>2030</v>
      </c>
      <c r="H431" s="830">
        <v>5</v>
      </c>
      <c r="I431" s="830">
        <v>2035</v>
      </c>
      <c r="J431" s="830">
        <v>60</v>
      </c>
      <c r="K431" s="843">
        <v>6139.9451226841429</v>
      </c>
      <c r="L431" s="843">
        <v>7.8794954699999984</v>
      </c>
      <c r="M431" s="844">
        <v>0</v>
      </c>
      <c r="N431" s="844">
        <v>0</v>
      </c>
      <c r="O431" s="845">
        <v>90.256039019999989</v>
      </c>
      <c r="P431" s="844">
        <v>0</v>
      </c>
      <c r="Q431" s="845">
        <v>9</v>
      </c>
      <c r="R431" s="829">
        <v>10497</v>
      </c>
      <c r="S431" s="836">
        <v>0.32505872915089074</v>
      </c>
      <c r="T431" s="836">
        <v>0.02</v>
      </c>
      <c r="U431" s="846">
        <v>0.05</v>
      </c>
      <c r="V431" s="847">
        <v>720</v>
      </c>
      <c r="W431" s="848">
        <v>0</v>
      </c>
      <c r="X431" s="848">
        <v>0</v>
      </c>
      <c r="Y431" s="849">
        <v>0</v>
      </c>
      <c r="Z431" s="850">
        <v>0</v>
      </c>
      <c r="AD431" s="952" t="s">
        <v>68</v>
      </c>
      <c r="AE431" s="947">
        <v>6130</v>
      </c>
      <c r="AF431" s="923">
        <v>6139.9451226841429</v>
      </c>
      <c r="AG431" s="923">
        <v>9</v>
      </c>
      <c r="AH431" s="948">
        <v>3.1699999999999999E-2</v>
      </c>
      <c r="AI431" s="937">
        <v>194.92156038908732</v>
      </c>
      <c r="AJ431" s="937">
        <v>90.256039019999989</v>
      </c>
      <c r="AK431" s="792">
        <v>9.424209404023759E-2</v>
      </c>
      <c r="AL431" s="923">
        <v>8.5059181170221922</v>
      </c>
      <c r="AM431" s="923">
        <v>0</v>
      </c>
      <c r="AN431" s="937">
        <v>98.761957137022179</v>
      </c>
      <c r="AO431" s="937">
        <v>293.68351752610948</v>
      </c>
      <c r="AP431" s="792">
        <v>0.92999999999999994</v>
      </c>
      <c r="AQ431" s="937">
        <v>36.04894161218018</v>
      </c>
      <c r="AR431" s="886">
        <v>0</v>
      </c>
      <c r="AS431" s="923">
        <v>0</v>
      </c>
      <c r="AT431" s="923">
        <v>0</v>
      </c>
      <c r="AU431" s="949">
        <v>7.8794954699999984</v>
      </c>
      <c r="AV431" s="944">
        <v>0</v>
      </c>
      <c r="AW431" s="923">
        <v>0</v>
      </c>
      <c r="AX431" s="23">
        <v>0</v>
      </c>
      <c r="AY431" s="937">
        <v>43.928437082180182</v>
      </c>
      <c r="AZ431" s="923">
        <v>-24.88937857511447</v>
      </c>
      <c r="BA431" s="950">
        <v>19.039058507065711</v>
      </c>
      <c r="BB431" s="951">
        <v>127.28560459094192</v>
      </c>
      <c r="BL431" s="887"/>
      <c r="BN431" s="945"/>
    </row>
    <row r="432" spans="3:66">
      <c r="C432" s="826" t="s">
        <v>30</v>
      </c>
      <c r="D432" s="827" t="s">
        <v>145</v>
      </c>
      <c r="E432" s="827" t="s">
        <v>19</v>
      </c>
      <c r="F432" s="852">
        <v>707</v>
      </c>
      <c r="G432" s="853">
        <v>2025</v>
      </c>
      <c r="H432" s="854">
        <v>3</v>
      </c>
      <c r="I432" s="855">
        <v>2028</v>
      </c>
      <c r="J432" s="853">
        <v>30</v>
      </c>
      <c r="K432" s="856">
        <v>7593.0582801731898</v>
      </c>
      <c r="L432" s="856" t="s">
        <v>224</v>
      </c>
      <c r="M432" s="857">
        <v>0</v>
      </c>
      <c r="N432" s="857">
        <v>0</v>
      </c>
      <c r="O432" s="858">
        <v>194</v>
      </c>
      <c r="P432" s="857">
        <v>6.0740781794057008E-2</v>
      </c>
      <c r="Q432" s="858">
        <v>125.08832699999998</v>
      </c>
      <c r="R432" s="852" t="s">
        <v>19</v>
      </c>
      <c r="S432" s="859" t="s">
        <v>19</v>
      </c>
      <c r="T432" s="859">
        <v>0.1</v>
      </c>
      <c r="U432" s="860">
        <v>0.1</v>
      </c>
      <c r="V432" s="861">
        <v>510</v>
      </c>
      <c r="W432" s="862" t="s">
        <v>23</v>
      </c>
      <c r="X432" s="862" t="s">
        <v>23</v>
      </c>
      <c r="Y432" s="863" t="s">
        <v>23</v>
      </c>
      <c r="Z432" s="696" t="s">
        <v>23</v>
      </c>
      <c r="AD432" s="946" t="s">
        <v>145</v>
      </c>
      <c r="AE432" s="947" t="s">
        <v>19</v>
      </c>
      <c r="AF432" s="923">
        <v>7593.0582801731898</v>
      </c>
      <c r="AG432" s="923">
        <v>125.08832699999998</v>
      </c>
      <c r="AH432" s="948">
        <v>4.4549999999999999E-2</v>
      </c>
      <c r="AI432" s="937">
        <v>343.84343134956561</v>
      </c>
      <c r="AJ432" s="937">
        <v>194</v>
      </c>
      <c r="AK432" s="792">
        <v>8.720910452610562E-3</v>
      </c>
      <c r="AL432" s="923">
        <v>1.6918566278064491</v>
      </c>
      <c r="AM432" s="923">
        <v>0</v>
      </c>
      <c r="AN432" s="937">
        <v>195.69185662780646</v>
      </c>
      <c r="AO432" s="937">
        <v>539.53528797737204</v>
      </c>
      <c r="AP432" s="792">
        <v>0.8</v>
      </c>
      <c r="AQ432" s="937">
        <v>76.988482873483449</v>
      </c>
      <c r="AR432" s="886">
        <v>0</v>
      </c>
      <c r="AS432" s="923">
        <v>0</v>
      </c>
      <c r="AT432" s="923">
        <v>0</v>
      </c>
      <c r="AU432" s="949">
        <v>0</v>
      </c>
      <c r="AV432" s="944">
        <v>0</v>
      </c>
      <c r="AW432" s="923">
        <v>0</v>
      </c>
      <c r="AX432" s="23">
        <v>0</v>
      </c>
      <c r="AY432" s="937">
        <v>76.988482873483449</v>
      </c>
      <c r="AZ432" s="923">
        <v>-23.893560057308729</v>
      </c>
      <c r="BA432" s="950">
        <v>53.094922816174716</v>
      </c>
      <c r="BB432" s="951">
        <v>372.08921909575241</v>
      </c>
      <c r="BL432" s="887"/>
      <c r="BN432" s="945"/>
    </row>
    <row r="433" spans="3:66">
      <c r="C433" s="841" t="s">
        <v>234</v>
      </c>
      <c r="D433" s="842" t="s">
        <v>64</v>
      </c>
      <c r="E433" s="842">
        <v>19</v>
      </c>
      <c r="F433" s="829">
        <v>707</v>
      </c>
      <c r="G433" s="830">
        <v>2025</v>
      </c>
      <c r="H433" s="830">
        <v>3</v>
      </c>
      <c r="I433" s="830">
        <v>2028</v>
      </c>
      <c r="J433" s="830">
        <v>30</v>
      </c>
      <c r="K433" s="843">
        <v>8276.4335253887766</v>
      </c>
      <c r="L433" s="843" t="s">
        <v>224</v>
      </c>
      <c r="M433" s="844">
        <v>0</v>
      </c>
      <c r="N433" s="844">
        <v>0</v>
      </c>
      <c r="O433" s="845">
        <v>194</v>
      </c>
      <c r="P433" s="844">
        <v>6.0740781794057008E-2</v>
      </c>
      <c r="Q433" s="845">
        <v>125.08832699999998</v>
      </c>
      <c r="R433" s="829" t="s">
        <v>19</v>
      </c>
      <c r="S433" s="836" t="s">
        <v>19</v>
      </c>
      <c r="T433" s="836">
        <v>0.1</v>
      </c>
      <c r="U433" s="846">
        <v>0.1</v>
      </c>
      <c r="V433" s="847">
        <v>510</v>
      </c>
      <c r="W433" s="848" t="s">
        <v>23</v>
      </c>
      <c r="X433" s="848" t="s">
        <v>23</v>
      </c>
      <c r="Y433" s="849" t="s">
        <v>23</v>
      </c>
      <c r="Z433" s="850" t="s">
        <v>23</v>
      </c>
      <c r="AD433" s="952" t="s">
        <v>64</v>
      </c>
      <c r="AE433" s="947">
        <v>19</v>
      </c>
      <c r="AF433" s="923">
        <v>8276.4335253887766</v>
      </c>
      <c r="AG433" s="923">
        <v>125.08832699999998</v>
      </c>
      <c r="AH433" s="948">
        <v>4.4549999999999999E-2</v>
      </c>
      <c r="AI433" s="937">
        <v>374.28779852391995</v>
      </c>
      <c r="AJ433" s="937">
        <v>194</v>
      </c>
      <c r="AK433" s="792">
        <v>8.720910452610562E-3</v>
      </c>
      <c r="AL433" s="923">
        <v>1.6918566278064491</v>
      </c>
      <c r="AM433" s="923">
        <v>0</v>
      </c>
      <c r="AN433" s="937">
        <v>195.69185662780646</v>
      </c>
      <c r="AO433" s="937">
        <v>569.97965515172643</v>
      </c>
      <c r="AP433" s="792">
        <v>0.8</v>
      </c>
      <c r="AQ433" s="937">
        <v>81.332713349276034</v>
      </c>
      <c r="AR433" s="886">
        <v>0</v>
      </c>
      <c r="AS433" s="923">
        <v>0</v>
      </c>
      <c r="AT433" s="923">
        <v>0</v>
      </c>
      <c r="AU433" s="949">
        <v>0</v>
      </c>
      <c r="AV433" s="944">
        <v>0</v>
      </c>
      <c r="AW433" s="923">
        <v>0</v>
      </c>
      <c r="AX433" s="23">
        <v>0</v>
      </c>
      <c r="AY433" s="937">
        <v>81.332713349276034</v>
      </c>
      <c r="AZ433" s="923">
        <v>-23.893560057308729</v>
      </c>
      <c r="BA433" s="950">
        <v>57.439153291967301</v>
      </c>
      <c r="BB433" s="951">
        <v>402.53358627010687</v>
      </c>
      <c r="BL433" s="887"/>
      <c r="BN433" s="945"/>
    </row>
    <row r="434" spans="3:66">
      <c r="C434" s="841" t="s">
        <v>235</v>
      </c>
      <c r="D434" s="842" t="s">
        <v>65</v>
      </c>
      <c r="E434" s="842">
        <v>497</v>
      </c>
      <c r="F434" s="829">
        <v>707</v>
      </c>
      <c r="G434" s="830">
        <v>2025</v>
      </c>
      <c r="H434" s="830">
        <v>3</v>
      </c>
      <c r="I434" s="830">
        <v>2028</v>
      </c>
      <c r="J434" s="830">
        <v>30</v>
      </c>
      <c r="K434" s="843">
        <v>8883.8781878026311</v>
      </c>
      <c r="L434" s="843" t="s">
        <v>224</v>
      </c>
      <c r="M434" s="844">
        <v>0</v>
      </c>
      <c r="N434" s="844">
        <v>0</v>
      </c>
      <c r="O434" s="845">
        <v>194</v>
      </c>
      <c r="P434" s="844">
        <v>6.0740781794057008E-2</v>
      </c>
      <c r="Q434" s="845">
        <v>125.08832699999998</v>
      </c>
      <c r="R434" s="829" t="s">
        <v>19</v>
      </c>
      <c r="S434" s="836" t="s">
        <v>19</v>
      </c>
      <c r="T434" s="836">
        <v>0.1</v>
      </c>
      <c r="U434" s="846">
        <v>0.1</v>
      </c>
      <c r="V434" s="847">
        <v>510</v>
      </c>
      <c r="W434" s="848" t="s">
        <v>23</v>
      </c>
      <c r="X434" s="848" t="s">
        <v>23</v>
      </c>
      <c r="Y434" s="849" t="s">
        <v>23</v>
      </c>
      <c r="Z434" s="850" t="s">
        <v>23</v>
      </c>
      <c r="AD434" s="952" t="s">
        <v>65</v>
      </c>
      <c r="AE434" s="947">
        <v>497</v>
      </c>
      <c r="AF434" s="923">
        <v>8883.8781878026311</v>
      </c>
      <c r="AG434" s="923">
        <v>125.08832699999998</v>
      </c>
      <c r="AH434" s="948">
        <v>4.4549999999999999E-2</v>
      </c>
      <c r="AI434" s="937">
        <v>401.34945823445719</v>
      </c>
      <c r="AJ434" s="937">
        <v>194</v>
      </c>
      <c r="AK434" s="792">
        <v>8.720910452610562E-3</v>
      </c>
      <c r="AL434" s="923">
        <v>1.6918566278064491</v>
      </c>
      <c r="AM434" s="923">
        <v>0</v>
      </c>
      <c r="AN434" s="937">
        <v>195.69185662780646</v>
      </c>
      <c r="AO434" s="937">
        <v>597.04131486226368</v>
      </c>
      <c r="AP434" s="792">
        <v>0.8</v>
      </c>
      <c r="AQ434" s="937">
        <v>85.194251549980549</v>
      </c>
      <c r="AR434" s="886">
        <v>0</v>
      </c>
      <c r="AS434" s="923">
        <v>0</v>
      </c>
      <c r="AT434" s="923">
        <v>0</v>
      </c>
      <c r="AU434" s="949">
        <v>0</v>
      </c>
      <c r="AV434" s="944">
        <v>0</v>
      </c>
      <c r="AW434" s="923">
        <v>0</v>
      </c>
      <c r="AX434" s="23">
        <v>0</v>
      </c>
      <c r="AY434" s="937">
        <v>85.194251549980549</v>
      </c>
      <c r="AZ434" s="923">
        <v>-23.893560057308729</v>
      </c>
      <c r="BA434" s="950">
        <v>61.300691492671817</v>
      </c>
      <c r="BB434" s="951">
        <v>429.59524598064411</v>
      </c>
      <c r="BL434" s="887"/>
      <c r="BN434" s="945"/>
    </row>
    <row r="435" spans="3:66">
      <c r="C435" s="841" t="s">
        <v>236</v>
      </c>
      <c r="D435" s="842" t="s">
        <v>56</v>
      </c>
      <c r="E435" s="842">
        <v>2353</v>
      </c>
      <c r="F435" s="829">
        <v>707</v>
      </c>
      <c r="G435" s="830">
        <v>2025</v>
      </c>
      <c r="H435" s="830">
        <v>3</v>
      </c>
      <c r="I435" s="830">
        <v>2028</v>
      </c>
      <c r="J435" s="830">
        <v>30</v>
      </c>
      <c r="K435" s="843">
        <v>7820.8500285783857</v>
      </c>
      <c r="L435" s="843" t="s">
        <v>224</v>
      </c>
      <c r="M435" s="844">
        <v>0</v>
      </c>
      <c r="N435" s="844">
        <v>0</v>
      </c>
      <c r="O435" s="845">
        <v>194</v>
      </c>
      <c r="P435" s="844">
        <v>6.0740781794057008E-2</v>
      </c>
      <c r="Q435" s="845">
        <v>125.08832699999998</v>
      </c>
      <c r="R435" s="829" t="s">
        <v>19</v>
      </c>
      <c r="S435" s="836" t="s">
        <v>19</v>
      </c>
      <c r="T435" s="836">
        <v>0.1</v>
      </c>
      <c r="U435" s="846">
        <v>0.1</v>
      </c>
      <c r="V435" s="847">
        <v>510</v>
      </c>
      <c r="W435" s="848" t="s">
        <v>23</v>
      </c>
      <c r="X435" s="848" t="s">
        <v>23</v>
      </c>
      <c r="Y435" s="849" t="s">
        <v>23</v>
      </c>
      <c r="Z435" s="850" t="s">
        <v>23</v>
      </c>
      <c r="AD435" s="952" t="s">
        <v>56</v>
      </c>
      <c r="AE435" s="947">
        <v>2353</v>
      </c>
      <c r="AF435" s="923">
        <v>7820.8500285783857</v>
      </c>
      <c r="AG435" s="923">
        <v>125.08832699999998</v>
      </c>
      <c r="AH435" s="948">
        <v>4.4549999999999999E-2</v>
      </c>
      <c r="AI435" s="937">
        <v>353.99155374101707</v>
      </c>
      <c r="AJ435" s="937">
        <v>194</v>
      </c>
      <c r="AK435" s="792">
        <v>8.720910452610562E-3</v>
      </c>
      <c r="AL435" s="923">
        <v>1.6918566278064491</v>
      </c>
      <c r="AM435" s="923">
        <v>0</v>
      </c>
      <c r="AN435" s="937">
        <v>195.69185662780646</v>
      </c>
      <c r="AO435" s="937">
        <v>549.6834103688235</v>
      </c>
      <c r="AP435" s="792">
        <v>0.8</v>
      </c>
      <c r="AQ435" s="937">
        <v>78.436559698747644</v>
      </c>
      <c r="AR435" s="886">
        <v>0</v>
      </c>
      <c r="AS435" s="923">
        <v>0</v>
      </c>
      <c r="AT435" s="923">
        <v>0</v>
      </c>
      <c r="AU435" s="949">
        <v>0</v>
      </c>
      <c r="AV435" s="944">
        <v>0</v>
      </c>
      <c r="AW435" s="923">
        <v>0</v>
      </c>
      <c r="AX435" s="23">
        <v>0</v>
      </c>
      <c r="AY435" s="937">
        <v>78.436559698747644</v>
      </c>
      <c r="AZ435" s="923">
        <v>-23.893560057308729</v>
      </c>
      <c r="BA435" s="950">
        <v>54.542999641438911</v>
      </c>
      <c r="BB435" s="951">
        <v>382.23734148720388</v>
      </c>
      <c r="BL435" s="887"/>
      <c r="BN435" s="945"/>
    </row>
    <row r="436" spans="3:66">
      <c r="C436" s="841" t="s">
        <v>237</v>
      </c>
      <c r="D436" s="842" t="s">
        <v>66</v>
      </c>
      <c r="E436" s="842">
        <v>2814</v>
      </c>
      <c r="F436" s="829">
        <v>707</v>
      </c>
      <c r="G436" s="830">
        <v>2025</v>
      </c>
      <c r="H436" s="830">
        <v>3</v>
      </c>
      <c r="I436" s="830">
        <v>2028</v>
      </c>
      <c r="J436" s="830">
        <v>30</v>
      </c>
      <c r="K436" s="843">
        <v>7744.9194457766534</v>
      </c>
      <c r="L436" s="843" t="s">
        <v>224</v>
      </c>
      <c r="M436" s="844">
        <v>0</v>
      </c>
      <c r="N436" s="844">
        <v>0</v>
      </c>
      <c r="O436" s="845">
        <v>194</v>
      </c>
      <c r="P436" s="844">
        <v>6.0740781794057008E-2</v>
      </c>
      <c r="Q436" s="845">
        <v>125.08832699999998</v>
      </c>
      <c r="R436" s="829" t="s">
        <v>19</v>
      </c>
      <c r="S436" s="836" t="s">
        <v>19</v>
      </c>
      <c r="T436" s="836">
        <v>0.1</v>
      </c>
      <c r="U436" s="846">
        <v>0.1</v>
      </c>
      <c r="V436" s="847">
        <v>510</v>
      </c>
      <c r="W436" s="848" t="s">
        <v>23</v>
      </c>
      <c r="X436" s="848" t="s">
        <v>23</v>
      </c>
      <c r="Y436" s="849" t="s">
        <v>23</v>
      </c>
      <c r="Z436" s="850" t="s">
        <v>23</v>
      </c>
      <c r="AD436" s="952" t="s">
        <v>66</v>
      </c>
      <c r="AE436" s="947">
        <v>2814</v>
      </c>
      <c r="AF436" s="923">
        <v>7744.9194457766534</v>
      </c>
      <c r="AG436" s="923">
        <v>125.08832699999998</v>
      </c>
      <c r="AH436" s="948">
        <v>4.4549999999999999E-2</v>
      </c>
      <c r="AI436" s="937">
        <v>350.60884627719992</v>
      </c>
      <c r="AJ436" s="937">
        <v>194</v>
      </c>
      <c r="AK436" s="792">
        <v>8.720910452610562E-3</v>
      </c>
      <c r="AL436" s="923">
        <v>1.6918566278064491</v>
      </c>
      <c r="AM436" s="923">
        <v>0</v>
      </c>
      <c r="AN436" s="937">
        <v>195.69185662780646</v>
      </c>
      <c r="AO436" s="937">
        <v>546.30070290500635</v>
      </c>
      <c r="AP436" s="792">
        <v>0.8</v>
      </c>
      <c r="AQ436" s="937">
        <v>77.953867423659574</v>
      </c>
      <c r="AR436" s="886">
        <v>0</v>
      </c>
      <c r="AS436" s="923">
        <v>0</v>
      </c>
      <c r="AT436" s="923">
        <v>0</v>
      </c>
      <c r="AU436" s="949">
        <v>0</v>
      </c>
      <c r="AV436" s="944">
        <v>0</v>
      </c>
      <c r="AW436" s="923">
        <v>0</v>
      </c>
      <c r="AX436" s="23">
        <v>0</v>
      </c>
      <c r="AY436" s="937">
        <v>77.953867423659574</v>
      </c>
      <c r="AZ436" s="923">
        <v>-23.893560057308729</v>
      </c>
      <c r="BA436" s="950">
        <v>54.060307366350841</v>
      </c>
      <c r="BB436" s="951">
        <v>378.85463402338672</v>
      </c>
      <c r="BL436" s="887"/>
      <c r="BN436" s="945"/>
    </row>
    <row r="437" spans="3:66">
      <c r="C437" s="841" t="s">
        <v>61</v>
      </c>
      <c r="D437" s="842" t="s">
        <v>67</v>
      </c>
      <c r="E437" s="842">
        <v>4225</v>
      </c>
      <c r="F437" s="829">
        <v>707</v>
      </c>
      <c r="G437" s="830">
        <v>2025</v>
      </c>
      <c r="H437" s="830">
        <v>3</v>
      </c>
      <c r="I437" s="830">
        <v>2028</v>
      </c>
      <c r="J437" s="830">
        <v>30</v>
      </c>
      <c r="K437" s="843">
        <v>7593.0582801731898</v>
      </c>
      <c r="L437" s="843" t="s">
        <v>224</v>
      </c>
      <c r="M437" s="844">
        <v>0</v>
      </c>
      <c r="N437" s="844">
        <v>0</v>
      </c>
      <c r="O437" s="845">
        <v>194</v>
      </c>
      <c r="P437" s="844">
        <v>6.0740781794057008E-2</v>
      </c>
      <c r="Q437" s="845">
        <v>125.08832699999998</v>
      </c>
      <c r="R437" s="829" t="s">
        <v>19</v>
      </c>
      <c r="S437" s="836" t="s">
        <v>19</v>
      </c>
      <c r="T437" s="836">
        <v>0.1</v>
      </c>
      <c r="U437" s="846">
        <v>0.1</v>
      </c>
      <c r="V437" s="847">
        <v>510</v>
      </c>
      <c r="W437" s="848" t="s">
        <v>23</v>
      </c>
      <c r="X437" s="848" t="s">
        <v>23</v>
      </c>
      <c r="Y437" s="849" t="s">
        <v>23</v>
      </c>
      <c r="Z437" s="850" t="s">
        <v>23</v>
      </c>
      <c r="AD437" s="952" t="s">
        <v>67</v>
      </c>
      <c r="AE437" s="947">
        <v>4225</v>
      </c>
      <c r="AF437" s="923">
        <v>7593.0582801731898</v>
      </c>
      <c r="AG437" s="923">
        <v>125.08832699999998</v>
      </c>
      <c r="AH437" s="948">
        <v>4.4549999999999999E-2</v>
      </c>
      <c r="AI437" s="937">
        <v>343.84343134956561</v>
      </c>
      <c r="AJ437" s="937">
        <v>194</v>
      </c>
      <c r="AK437" s="792">
        <v>8.720910452610562E-3</v>
      </c>
      <c r="AL437" s="923">
        <v>1.6918566278064491</v>
      </c>
      <c r="AM437" s="923">
        <v>0</v>
      </c>
      <c r="AN437" s="937">
        <v>195.69185662780646</v>
      </c>
      <c r="AO437" s="937">
        <v>539.53528797737204</v>
      </c>
      <c r="AP437" s="792">
        <v>0.8</v>
      </c>
      <c r="AQ437" s="937">
        <v>76.988482873483449</v>
      </c>
      <c r="AR437" s="886">
        <v>0</v>
      </c>
      <c r="AS437" s="923">
        <v>0</v>
      </c>
      <c r="AT437" s="923">
        <v>0</v>
      </c>
      <c r="AU437" s="949">
        <v>0</v>
      </c>
      <c r="AV437" s="944">
        <v>0</v>
      </c>
      <c r="AW437" s="923">
        <v>0</v>
      </c>
      <c r="AX437" s="23">
        <v>0</v>
      </c>
      <c r="AY437" s="937">
        <v>76.988482873483449</v>
      </c>
      <c r="AZ437" s="923">
        <v>-26.266267661305633</v>
      </c>
      <c r="BA437" s="950">
        <v>50.722215212177815</v>
      </c>
      <c r="BB437" s="951">
        <v>355.46128420694214</v>
      </c>
      <c r="BL437" s="887"/>
      <c r="BN437" s="945"/>
    </row>
    <row r="438" spans="3:66" ht="15.75" thickBot="1">
      <c r="C438" s="873" t="s">
        <v>238</v>
      </c>
      <c r="D438" s="874" t="s">
        <v>68</v>
      </c>
      <c r="E438" s="874">
        <v>6130</v>
      </c>
      <c r="F438" s="875">
        <v>707</v>
      </c>
      <c r="G438" s="876">
        <v>2025</v>
      </c>
      <c r="H438" s="876">
        <v>3</v>
      </c>
      <c r="I438" s="876">
        <v>2028</v>
      </c>
      <c r="J438" s="876">
        <v>30</v>
      </c>
      <c r="K438" s="877">
        <v>7507.6363745212411</v>
      </c>
      <c r="L438" s="877" t="s">
        <v>224</v>
      </c>
      <c r="M438" s="878">
        <v>0</v>
      </c>
      <c r="N438" s="878">
        <v>0</v>
      </c>
      <c r="O438" s="879">
        <v>194</v>
      </c>
      <c r="P438" s="878">
        <v>6.0740781794057008E-2</v>
      </c>
      <c r="Q438" s="879">
        <v>125.08832699999998</v>
      </c>
      <c r="R438" s="875" t="s">
        <v>19</v>
      </c>
      <c r="S438" s="880" t="s">
        <v>19</v>
      </c>
      <c r="T438" s="880">
        <v>0.1</v>
      </c>
      <c r="U438" s="881">
        <v>0.1</v>
      </c>
      <c r="V438" s="882">
        <v>510</v>
      </c>
      <c r="W438" s="883" t="s">
        <v>23</v>
      </c>
      <c r="X438" s="883" t="s">
        <v>23</v>
      </c>
      <c r="Y438" s="884" t="s">
        <v>23</v>
      </c>
      <c r="Z438" s="885" t="s">
        <v>23</v>
      </c>
      <c r="AD438" s="954" t="s">
        <v>68</v>
      </c>
      <c r="AE438" s="955">
        <v>6130</v>
      </c>
      <c r="AF438" s="956">
        <v>7507.6363745212411</v>
      </c>
      <c r="AG438" s="956">
        <v>125.08832699999998</v>
      </c>
      <c r="AH438" s="957">
        <v>4.4549999999999999E-2</v>
      </c>
      <c r="AI438" s="958">
        <v>340.03788545277132</v>
      </c>
      <c r="AJ438" s="958">
        <v>194</v>
      </c>
      <c r="AK438" s="959">
        <v>8.720910452610562E-3</v>
      </c>
      <c r="AL438" s="956">
        <v>1.6918566278064491</v>
      </c>
      <c r="AM438" s="956">
        <v>0</v>
      </c>
      <c r="AN438" s="958">
        <v>195.69185662780646</v>
      </c>
      <c r="AO438" s="958">
        <v>535.72974208057781</v>
      </c>
      <c r="AP438" s="959">
        <v>0.8</v>
      </c>
      <c r="AQ438" s="958">
        <v>76.445454064009397</v>
      </c>
      <c r="AR438" s="960">
        <v>0</v>
      </c>
      <c r="AS438" s="956">
        <v>0</v>
      </c>
      <c r="AT438" s="956">
        <v>0</v>
      </c>
      <c r="AU438" s="961">
        <v>0</v>
      </c>
      <c r="AV438" s="962">
        <v>0</v>
      </c>
      <c r="AW438" s="956">
        <v>0</v>
      </c>
      <c r="AX438" s="963">
        <v>0</v>
      </c>
      <c r="AY438" s="958">
        <v>76.445454064009397</v>
      </c>
      <c r="AZ438" s="956">
        <v>-26.266267661305633</v>
      </c>
      <c r="BA438" s="964">
        <v>50.179186402703763</v>
      </c>
      <c r="BB438" s="965">
        <v>351.65573831014797</v>
      </c>
      <c r="BL438" s="887"/>
      <c r="BN438" s="945"/>
    </row>
    <row r="439" spans="3:66">
      <c r="M439" s="23"/>
      <c r="P439" s="23"/>
      <c r="Q439" s="23"/>
      <c r="S439" s="23"/>
      <c r="T439" s="23"/>
      <c r="U439" s="23"/>
      <c r="V439" s="23"/>
      <c r="W439" s="23"/>
      <c r="X439" s="23"/>
      <c r="Y439" s="23"/>
      <c r="Z439" s="23"/>
      <c r="AD439" s="23"/>
      <c r="AF439" s="23"/>
      <c r="AG439" s="23"/>
      <c r="AH439" s="23"/>
      <c r="AL439" s="23"/>
      <c r="AP439" s="23"/>
      <c r="AS439" s="23"/>
      <c r="AW439" s="23"/>
      <c r="BA439" s="23"/>
      <c r="BB439" s="23"/>
    </row>
    <row r="440" spans="3:66">
      <c r="C440" s="826" t="s">
        <v>173</v>
      </c>
      <c r="D440" s="827" t="s">
        <v>239</v>
      </c>
      <c r="E440" s="827">
        <v>0</v>
      </c>
      <c r="F440" s="852">
        <v>649</v>
      </c>
      <c r="G440" s="853">
        <v>2025</v>
      </c>
      <c r="H440" s="854">
        <v>5</v>
      </c>
      <c r="I440" s="855">
        <v>2030</v>
      </c>
      <c r="J440" s="853">
        <v>40</v>
      </c>
      <c r="K440" s="856">
        <v>2858.4977195685669</v>
      </c>
      <c r="L440" s="856">
        <v>27.184665726790818</v>
      </c>
      <c r="M440" s="857">
        <v>0</v>
      </c>
      <c r="N440" s="857">
        <v>1</v>
      </c>
      <c r="O440" s="858">
        <v>60.954791987673339</v>
      </c>
      <c r="P440" s="857">
        <v>0</v>
      </c>
      <c r="Q440" s="858">
        <v>44.936891080098263</v>
      </c>
      <c r="R440" s="852">
        <v>6040</v>
      </c>
      <c r="S440" s="859">
        <v>0.27800000000000002</v>
      </c>
      <c r="T440" s="859">
        <v>0.01</v>
      </c>
      <c r="U440" s="860">
        <v>0.01</v>
      </c>
      <c r="V440" s="861">
        <v>91.324200913242009</v>
      </c>
      <c r="W440" s="862">
        <v>0</v>
      </c>
      <c r="X440" s="862">
        <v>0</v>
      </c>
      <c r="Y440" s="863">
        <v>0</v>
      </c>
      <c r="Z440" s="696">
        <v>0</v>
      </c>
      <c r="AD440" s="971" t="s">
        <v>239</v>
      </c>
      <c r="AE440" s="947">
        <v>0</v>
      </c>
      <c r="AF440" s="887">
        <v>2858.4977195685669</v>
      </c>
      <c r="AG440" s="887">
        <v>44.936891080098263</v>
      </c>
      <c r="AH440" s="972">
        <v>3.805E-2</v>
      </c>
      <c r="AI440" s="937">
        <v>110.47568693518171</v>
      </c>
      <c r="AJ440" s="937">
        <v>60.954791987673339</v>
      </c>
      <c r="AK440" s="888">
        <v>0</v>
      </c>
      <c r="AL440" s="887">
        <v>0</v>
      </c>
      <c r="AM440" s="887">
        <v>0</v>
      </c>
      <c r="AN440" s="937">
        <v>60.954791987673339</v>
      </c>
      <c r="AO440" s="937">
        <v>171.43047892285506</v>
      </c>
      <c r="AP440" s="888">
        <v>0.98</v>
      </c>
      <c r="AQ440" s="937">
        <v>19.969070790566477</v>
      </c>
      <c r="AR440" s="886">
        <v>0</v>
      </c>
      <c r="AS440" s="887">
        <v>0</v>
      </c>
      <c r="AT440" s="887">
        <v>0</v>
      </c>
      <c r="AU440" s="949">
        <v>0</v>
      </c>
      <c r="AV440" s="944">
        <v>0</v>
      </c>
      <c r="AW440" s="887">
        <v>0</v>
      </c>
      <c r="AX440" s="23">
        <v>0</v>
      </c>
      <c r="AY440" s="937">
        <v>19.969070790566477</v>
      </c>
      <c r="AZ440" s="987">
        <v>-6.0700789101359334</v>
      </c>
      <c r="BA440" s="887">
        <v>19.969070790566477</v>
      </c>
      <c r="BB440" s="887">
        <v>171.43047892285506</v>
      </c>
      <c r="BL440" s="887"/>
      <c r="BN440" s="945"/>
    </row>
    <row r="441" spans="3:66">
      <c r="C441" s="826" t="s">
        <v>208</v>
      </c>
      <c r="D441" s="827" t="s">
        <v>109</v>
      </c>
      <c r="E441" s="827">
        <v>0</v>
      </c>
      <c r="F441" s="852">
        <v>-118.625</v>
      </c>
      <c r="G441" s="853">
        <v>2025</v>
      </c>
      <c r="H441" s="854">
        <v>5</v>
      </c>
      <c r="I441" s="855">
        <v>2030</v>
      </c>
      <c r="J441" s="853">
        <v>40</v>
      </c>
      <c r="K441" s="856">
        <v>560.98894824976549</v>
      </c>
      <c r="L441" s="856">
        <v>23.91</v>
      </c>
      <c r="M441" s="857">
        <v>0</v>
      </c>
      <c r="N441" s="857">
        <v>0</v>
      </c>
      <c r="O441" s="858">
        <v>10.281924723214283</v>
      </c>
      <c r="P441" s="857">
        <v>1</v>
      </c>
      <c r="Q441" s="858">
        <v>32.458977529649992</v>
      </c>
      <c r="R441" s="852" t="s">
        <v>19</v>
      </c>
      <c r="S441" s="859">
        <v>0.7913</v>
      </c>
      <c r="T441" s="859">
        <v>1.4999999999999999E-2</v>
      </c>
      <c r="U441" s="860">
        <v>1.4999999999999999E-2</v>
      </c>
      <c r="V441" s="861">
        <v>45.662100456621005</v>
      </c>
      <c r="W441" s="862">
        <v>0</v>
      </c>
      <c r="X441" s="862">
        <v>0</v>
      </c>
      <c r="Y441" s="863">
        <v>0</v>
      </c>
      <c r="Z441" s="696">
        <v>0</v>
      </c>
      <c r="AD441" s="971" t="s">
        <v>109</v>
      </c>
      <c r="AE441" s="947">
        <v>0</v>
      </c>
      <c r="AF441" s="887">
        <v>560.98894824976549</v>
      </c>
      <c r="AG441" s="887">
        <v>32.458977529649992</v>
      </c>
      <c r="AH441" s="972">
        <v>3.805E-2</v>
      </c>
      <c r="AI441" s="937">
        <v>22.580693575906761</v>
      </c>
      <c r="AJ441" s="937">
        <v>10.281924723214283</v>
      </c>
      <c r="AK441" s="888">
        <v>0</v>
      </c>
      <c r="AL441" s="887">
        <v>0</v>
      </c>
      <c r="AM441" s="887">
        <v>0</v>
      </c>
      <c r="AN441" s="937">
        <v>10.281924723214283</v>
      </c>
      <c r="AO441" s="937">
        <v>32.862618299121046</v>
      </c>
      <c r="AP441" s="888">
        <v>0.97</v>
      </c>
      <c r="AQ441" s="937">
        <v>3.8674643763970544</v>
      </c>
      <c r="AR441" s="886">
        <v>0</v>
      </c>
      <c r="AS441" s="887">
        <v>0</v>
      </c>
      <c r="AT441" s="887">
        <v>0</v>
      </c>
      <c r="AU441" s="949">
        <v>0</v>
      </c>
      <c r="AV441" s="944">
        <v>0</v>
      </c>
      <c r="AW441" s="887">
        <v>0</v>
      </c>
      <c r="AX441" s="23">
        <v>0</v>
      </c>
      <c r="AY441" s="937">
        <v>3.8674643763970544</v>
      </c>
      <c r="AZ441" s="987">
        <v>-1.2035527616854051</v>
      </c>
      <c r="BA441" s="887">
        <v>3.8674643763970544</v>
      </c>
      <c r="BB441" s="887">
        <v>32.862618299121046</v>
      </c>
      <c r="BL441" s="887"/>
      <c r="BN441" s="945"/>
    </row>
    <row r="442" spans="3:66">
      <c r="C442" s="826" t="s">
        <v>208</v>
      </c>
      <c r="D442" s="827" t="s">
        <v>103</v>
      </c>
      <c r="E442" s="827">
        <v>0</v>
      </c>
      <c r="F442" s="852">
        <v>649</v>
      </c>
      <c r="G442" s="853">
        <v>2025</v>
      </c>
      <c r="H442" s="854">
        <v>5</v>
      </c>
      <c r="I442" s="855">
        <v>2030</v>
      </c>
      <c r="J442" s="853">
        <v>40</v>
      </c>
      <c r="K442" s="856">
        <v>2549.9144987594104</v>
      </c>
      <c r="L442" s="856">
        <v>3.274665726790817</v>
      </c>
      <c r="M442" s="857">
        <v>0</v>
      </c>
      <c r="N442" s="857">
        <v>1</v>
      </c>
      <c r="O442" s="858">
        <v>55.298936024371827</v>
      </c>
      <c r="P442" s="857">
        <v>0</v>
      </c>
      <c r="Q442" s="858">
        <v>27.081952747147497</v>
      </c>
      <c r="R442" s="852">
        <v>6040</v>
      </c>
      <c r="S442" s="859">
        <v>0.5649240860756457</v>
      </c>
      <c r="T442" s="859">
        <v>2.5500000000000002E-2</v>
      </c>
      <c r="U442" s="860">
        <v>3.7999999999999999E-2</v>
      </c>
      <c r="V442" s="861">
        <v>210</v>
      </c>
      <c r="W442" s="862">
        <v>1.9620000000000002E-3</v>
      </c>
      <c r="X442" s="862">
        <v>9.4619999999999999E-3</v>
      </c>
      <c r="Y442" s="863">
        <v>1.9620000000000002E-3</v>
      </c>
      <c r="Z442" s="696">
        <v>1.9620000000000002E-3</v>
      </c>
      <c r="AD442" s="971" t="s">
        <v>103</v>
      </c>
      <c r="AE442" s="947">
        <v>0</v>
      </c>
      <c r="AF442" s="887">
        <v>2549.9144987594104</v>
      </c>
      <c r="AG442" s="887">
        <v>27.081952747147497</v>
      </c>
      <c r="AH442" s="972">
        <v>7.4429999999999996E-2</v>
      </c>
      <c r="AI442" s="937">
        <v>191.80584588563312</v>
      </c>
      <c r="AJ442" s="937">
        <v>55.298936024371827</v>
      </c>
      <c r="AK442" s="888">
        <v>2.6162731357831728E-2</v>
      </c>
      <c r="AL442" s="887">
        <v>1.4467712075795633</v>
      </c>
      <c r="AM442" s="887">
        <v>0</v>
      </c>
      <c r="AN442" s="937">
        <v>56.745707231951393</v>
      </c>
      <c r="AO442" s="937">
        <v>248.55155311758452</v>
      </c>
      <c r="AP442" s="888">
        <v>0.9365</v>
      </c>
      <c r="AQ442" s="937">
        <v>30.297346468511254</v>
      </c>
      <c r="AR442" s="886">
        <v>0</v>
      </c>
      <c r="AS442" s="887">
        <v>5.6147516544049472</v>
      </c>
      <c r="AT442" s="887">
        <v>33.913099992605886</v>
      </c>
      <c r="AU442" s="949">
        <v>0</v>
      </c>
      <c r="AV442" s="944">
        <v>0.14389502246807465</v>
      </c>
      <c r="AW442" s="887">
        <v>0</v>
      </c>
      <c r="AX442" s="23">
        <v>0</v>
      </c>
      <c r="AY442" s="937">
        <v>64.210446461117144</v>
      </c>
      <c r="AZ442" s="887" t="s">
        <v>63</v>
      </c>
      <c r="BA442" s="887">
        <v>64.210446461117144</v>
      </c>
      <c r="BB442" s="887">
        <v>248.55155311758452</v>
      </c>
      <c r="BL442" s="887"/>
      <c r="BN442" s="945"/>
    </row>
    <row r="443" spans="3:66" ht="15.75" thickBot="1">
      <c r="C443" s="787"/>
      <c r="D443" s="788"/>
      <c r="E443" s="788"/>
      <c r="F443" s="788"/>
      <c r="G443" s="788"/>
      <c r="H443" s="788"/>
      <c r="I443" s="788"/>
      <c r="J443" s="788"/>
      <c r="K443" s="788"/>
      <c r="L443" s="788"/>
      <c r="M443" s="789"/>
      <c r="N443" s="788"/>
      <c r="O443" s="788"/>
      <c r="P443" s="789"/>
      <c r="Q443" s="790"/>
      <c r="R443" s="788"/>
      <c r="S443" s="791"/>
      <c r="T443" s="791"/>
      <c r="U443" s="792"/>
      <c r="V443" s="651"/>
      <c r="W443" s="651"/>
      <c r="X443" s="651"/>
      <c r="Y443" s="651"/>
      <c r="Z443" s="651"/>
      <c r="BB443" s="887"/>
    </row>
    <row r="444" spans="3:66" ht="15.75" thickBot="1">
      <c r="C444" s="973"/>
      <c r="AC444" s="974"/>
      <c r="AD444" s="975" t="s">
        <v>58</v>
      </c>
      <c r="AE444" s="976">
        <v>0</v>
      </c>
      <c r="AH444" s="23"/>
      <c r="AI444" s="651"/>
      <c r="AL444" s="23"/>
      <c r="AM444" s="923"/>
      <c r="AR444" s="651">
        <v>1</v>
      </c>
      <c r="AS444" s="23"/>
      <c r="AT444" s="923"/>
      <c r="AW444" s="23"/>
      <c r="AX444" s="923"/>
      <c r="BA444" s="23"/>
      <c r="BB444" s="887"/>
    </row>
    <row r="445" spans="3:66">
      <c r="C445" s="973"/>
      <c r="AD445" s="977" t="s">
        <v>59</v>
      </c>
      <c r="AE445" s="978">
        <v>33.718993297238697</v>
      </c>
      <c r="AH445" s="23"/>
      <c r="AI445" s="651"/>
      <c r="AL445" s="23"/>
      <c r="AM445" s="923"/>
      <c r="AS445" s="23"/>
      <c r="AT445" s="923"/>
      <c r="AW445" s="23"/>
      <c r="AX445" s="923"/>
      <c r="BA445" s="23"/>
      <c r="BB445" s="887"/>
    </row>
    <row r="446" spans="3:66" ht="15.75" thickBot="1">
      <c r="AD446" s="979" t="s">
        <v>60</v>
      </c>
      <c r="AE446" s="980">
        <v>64.099779731082819</v>
      </c>
      <c r="AH446" s="23"/>
      <c r="AI446" s="651"/>
      <c r="AL446" s="23"/>
      <c r="AM446" s="923"/>
      <c r="AS446" s="23"/>
      <c r="AT446" s="923"/>
      <c r="AW446" s="23"/>
      <c r="AX446" s="923"/>
      <c r="BA446" s="23"/>
    </row>
    <row r="447" spans="3:66" ht="15.75" thickBot="1"/>
    <row r="448" spans="3:66" ht="15.75" thickBot="1">
      <c r="AC448" s="981"/>
      <c r="AD448" s="982" t="s">
        <v>69</v>
      </c>
    </row>
    <row r="449" spans="30:30">
      <c r="AD449" s="983" t="s">
        <v>70</v>
      </c>
    </row>
    <row r="450" spans="30:30" ht="15.75" thickBot="1">
      <c r="AD450" s="984" t="s">
        <v>71</v>
      </c>
    </row>
  </sheetData>
  <mergeCells count="6">
    <mergeCell ref="AU2:AX2"/>
    <mergeCell ref="E2:J2"/>
    <mergeCell ref="R2:U2"/>
    <mergeCell ref="V2:Z2"/>
    <mergeCell ref="AJ2:AN2"/>
    <mergeCell ref="AS2:AT2"/>
  </mergeCells>
  <dataValidations count="2">
    <dataValidation type="list" allowBlank="1" showInputMessage="1" showErrorMessage="1" sqref="AS3" xr:uid="{28BFBC0B-D6AF-4BBC-9983-35FFBFE40F77}">
      <formula1>$AD$448:$AD$450</formula1>
    </dataValidation>
    <dataValidation type="list" allowBlank="1" showInputMessage="1" showErrorMessage="1" sqref="AX3" xr:uid="{BC0AE152-4549-4FA5-9D64-BF0D7C080408}">
      <formula1>$AD$444:$AD$446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08DB4955B0D342BFDD40F8F1264977" ma:contentTypeVersion="24" ma:contentTypeDescription="" ma:contentTypeScope="" ma:versionID="2d0cde048cbbdfd54a20e0eb72fbbfe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IsConfidential xmlns="dc463f71-b30c-4ab2-9473-d307f9d35888">false</IsConfidential>
    <Date1 xmlns="dc463f71-b30c-4ab2-9473-d307f9d35888">2025-04-16T07:00:00+00:00</Date1>
    <DocumentSetType xmlns="dc463f71-b30c-4ab2-9473-d307f9d35888">Workpapers</DocumentSetType>
    <DocketNumber xmlns="dc463f71-b30c-4ab2-9473-d307f9d35888">230812</DocketNumber>
    <Prefix xmlns="dc463f71-b30c-4ab2-9473-d307f9d35888" xsi:nil="true"/>
    <Visibility xmlns="dc463f71-b30c-4ab2-9473-d307f9d35888">Full Visibility</Visibility>
    <AgendaOrder xmlns="dc463f71-b30c-4ab2-9473-d307f9d35888">false</AgendaOrder>
    <CaseType xmlns="dc463f71-b30c-4ab2-9473-d307f9d35888" xsi:nil="true"/>
    <IndustryCode xmlns="dc463f71-b30c-4ab2-9473-d307f9d35888" xsi:nil="true"/>
    <CaseStatus xmlns="dc463f71-b30c-4ab2-9473-d307f9d35888" xsi:nil="true"/>
    <OpenedDate xmlns="dc463f71-b30c-4ab2-9473-d307f9d35888" xsi:nil="true"/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20C791F-5D60-41F7-AF76-336F7369E2D1}"/>
</file>

<file path=customXml/itemProps2.xml><?xml version="1.0" encoding="utf-8"?>
<ds:datastoreItem xmlns:ds="http://schemas.openxmlformats.org/officeDocument/2006/customXml" ds:itemID="{2DBD1CFD-5E2A-4C52-9927-4B06463E7F08}"/>
</file>

<file path=customXml/itemProps3.xml><?xml version="1.0" encoding="utf-8"?>
<ds:datastoreItem xmlns:ds="http://schemas.openxmlformats.org/officeDocument/2006/customXml" ds:itemID="{364675A8-A621-456C-A7FA-E2D4AC97753B}"/>
</file>

<file path=customXml/itemProps4.xml><?xml version="1.0" encoding="utf-8"?>
<ds:datastoreItem xmlns:ds="http://schemas.openxmlformats.org/officeDocument/2006/customXml" ds:itemID="{C892577B-F041-4A83-A60A-2ABAC6BBEB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Table of Contents</vt:lpstr>
      <vt:lpstr>25 IRP Draft Table - Combined</vt:lpstr>
      <vt:lpstr>Draft Tables 7.6-7.11 (Ch 7)</vt:lpstr>
      <vt:lpstr>SSR&gt;&gt;&gt;</vt:lpstr>
      <vt:lpstr>Database</vt:lpstr>
      <vt:lpstr>DB - No Deltas</vt:lpstr>
      <vt:lpstr>SSR Table</vt:lpstr>
      <vt:lpstr>SSR Table 0%ITC</vt:lpstr>
      <vt:lpstr>SSR Table 30%ITC</vt:lpstr>
      <vt:lpstr>SSR Table 40%ITC</vt:lpstr>
      <vt:lpstr>SSR Table 50%ITC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2024-09-17T19:38:40Z</dcterms:created>
  <dcterms:modified xsi:type="dcterms:W3CDTF">2025-04-01T20:59:10Z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0x0101006E56B4D1795A2E4DB2F0B01679ED314A001F08DB4955B0D342BFDD40F8F1264977</vt:lpwstr>
  </property>
</Properties>
</file>