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2.19E-2.15G Restate 2018 Rate Base AMA to EOP\"/>
    </mc:Choice>
  </mc:AlternateContent>
  <bookViews>
    <workbookView xWindow="0" yWindow="0" windowWidth="19155" windowHeight="7185"/>
  </bookViews>
  <sheets>
    <sheet name="ROO - Supporting Detail - Total" sheetId="2" r:id="rId1"/>
    <sheet name="Scenario Info" sheetId="1" r:id="rId2"/>
  </sheets>
  <definedNames>
    <definedName name="_xlnm.Print_Area" localSheetId="0">'ROO - Supporting Detail - Total'!$A$1:$G$36</definedName>
  </definedNames>
  <calcPr calcId="152511"/>
</workbook>
</file>

<file path=xl/calcChain.xml><?xml version="1.0" encoding="utf-8"?>
<calcChain xmlns="http://schemas.openxmlformats.org/spreadsheetml/2006/main">
  <c r="D22" i="2" l="1"/>
  <c r="D24" i="2" s="1"/>
  <c r="D17" i="2"/>
  <c r="C33" i="2" l="1"/>
  <c r="C35" i="2" s="1"/>
  <c r="D33" i="2"/>
  <c r="D35" i="2" s="1"/>
  <c r="B33" i="2"/>
  <c r="C24" i="2"/>
  <c r="B24" i="2"/>
  <c r="B35" i="2" s="1"/>
  <c r="C17" i="2"/>
  <c r="E17" i="2"/>
  <c r="F17" i="2"/>
  <c r="G17" i="2"/>
  <c r="B17" i="2"/>
  <c r="B19" i="2" s="1"/>
  <c r="C8" i="2"/>
  <c r="D8" i="2"/>
  <c r="D19" i="2" s="1"/>
  <c r="B8" i="2"/>
  <c r="C19" i="2" l="1"/>
</calcChain>
</file>

<file path=xl/sharedStrings.xml><?xml version="1.0" encoding="utf-8"?>
<sst xmlns="http://schemas.openxmlformats.org/spreadsheetml/2006/main" count="153" uniqueCount="131">
  <si>
    <t>Scenario</t>
  </si>
  <si>
    <t>2018 - Results of Operations - 12E</t>
  </si>
  <si>
    <t>Consolidated</t>
  </si>
  <si>
    <t>  (Dollars)</t>
  </si>
  <si>
    <t>B4</t>
  </si>
  <si>
    <t> (Dollars)</t>
  </si>
  <si>
    <t>ROO - Supporting Detail - Total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</si>
  <si>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</si>
  <si>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</si>
  <si>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</si>
  <si>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</si>
  <si>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</si>
  <si>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</si>
  <si>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</si>
  <si>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January 22, 2019 11:55:13</t>
  </si>
  <si>
    <t>#,##0.00%_);[Red](#,##0.00%);" "</t>
  </si>
  <si>
    <t xml:space="preserve">Scenario run Date/Time: </t>
  </si>
  <si>
    <t xml:space="preserve">Scenario Id: </t>
  </si>
  <si>
    <t>Version ID: 1</t>
  </si>
  <si>
    <t>Executable version: 10.11.0</t>
  </si>
  <si>
    <t>Base Year: 201801.0</t>
  </si>
  <si>
    <t>Years run monthly: 1</t>
  </si>
  <si>
    <t>#,##0.0_);[Red](#,##0.0);" "</t>
  </si>
  <si>
    <t>Scenario Actuals Date: 201812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</si>
  <si>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</si>
  <si>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</si>
  <si>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</si>
  <si>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</si>
  <si>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2019.01.16-09:57 Attribute</t>
  </si>
  <si>
    <t>Base Attributes - New</t>
  </si>
  <si>
    <t>#,##0.00000_);[Red](#,##0.00000);" "</t>
  </si>
  <si>
    <t>Updated 2010.02.19-15:59 Attribute</t>
  </si>
  <si>
    <t>12E Switch</t>
  </si>
  <si>
    <t>#,##0.000000_);[Red](#,##0.000000);" "</t>
  </si>
  <si>
    <t>#,##0%_);[Red](#,##0%);" "</t>
  </si>
  <si>
    <t>Updated 2019.01.15-13:38 Formula</t>
  </si>
  <si>
    <t>Formula Case</t>
  </si>
  <si>
    <t>#,##0.0%_);[Red](#,##0.0%);" "</t>
  </si>
  <si>
    <t>Updated 2019.01.22-09:36 Overlay</t>
  </si>
  <si>
    <t>ROO Time Data - Imported</t>
  </si>
  <si>
    <t>#,##0.000%_);[Red](#,##0.000%);" "</t>
  </si>
  <si>
    <t>Updated 2019.01.22-10:52 Incremental</t>
  </si>
  <si>
    <t>Results of Operations - Adjustments</t>
  </si>
  <si>
    <t>#,##0.0000%_);[Red](#,##0.0000%);" "</t>
  </si>
  <si>
    <t>Updated 2019.01.22-10:42 Incremental</t>
  </si>
  <si>
    <t>Results of Operations - Adjustments - Taxes</t>
  </si>
  <si>
    <t>#,##0.00000%_);[Red](#,##0.00000%);" "</t>
  </si>
  <si>
    <t>Updated 0 Actuals</t>
  </si>
  <si>
    <t>Actuals</t>
  </si>
  <si>
    <t>C:\PROGRA~2\UTILIT~1\UIPLAN~1\planner.jar</t>
  </si>
  <si>
    <t>#,##0.000000%_);[Red](#,##0.000000%);" "</t>
  </si>
  <si>
    <t>C:\Users\vz9tr1\UIPlanner\temp</t>
  </si>
  <si>
    <t>Reports with Actuals Date::</t>
  </si>
  <si>
    <t>C:\PROGRA~2\Java\JRE18~1.0_1\bin\java.exe</t>
  </si>
  <si>
    <t>$#,##0.0_);[Red]($#,##0.0);" "</t>
  </si>
  <si>
    <t>$#,##0.00_);[Red]($#,##0.00);" "</t>
  </si>
  <si>
    <t>Report Sequence Set:</t>
  </si>
  <si>
    <t>Results of Operations Sequence Set</t>
  </si>
  <si>
    <t>$#,##0.000_);[Red]($#,##0.000);" "</t>
  </si>
  <si>
    <t>Report Sequence Sub-Set:</t>
  </si>
  <si>
    <t>None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</si>
  <si>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</si>
  <si>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</si>
  <si>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</si>
  <si>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</si>
  <si>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</si>
  <si>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</si>
  <si>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</si>
  <si>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</si>
  <si>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</si>
  <si>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</si>
  <si>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</si>
  <si>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</si>
  <si>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</si>
  <si>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</si>
  <si>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</si>
  <si>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</si>
  <si>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</si>
  <si>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</si>
  <si>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</si>
  <si>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</si>
  <si>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</si>
  <si>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</si>
  <si>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</si>
  <si>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</si>
  <si>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</si>
  <si>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</si>
  <si>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</si>
  <si>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</si>
  <si>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</si>
  <si>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</si>
  <si>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</si>
  <si>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</si>
  <si>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YYYYMM</t>
  </si>
  <si>
    <t>Date YYYY</t>
  </si>
  <si>
    <t>#,##0.00000000%_);[Red](#,##0.00000000%);" "</t>
  </si>
  <si>
    <t>#,##0.0000000%_);[Red](#,##0.0000000%);" "</t>
  </si>
  <si>
    <t>RH:[]</t>
  </si>
  <si>
    <t>RG:[Total AMI-Accumulated Depreciation]</t>
  </si>
  <si>
    <t>RF:[A-397121]</t>
  </si>
  <si>
    <t>RE:[A-395121]</t>
  </si>
  <si>
    <t>RD:[A-391121]</t>
  </si>
  <si>
    <t>RC:[A-391120]</t>
  </si>
  <si>
    <t>RB:[A-389421]</t>
  </si>
  <si>
    <t>RA:[A-381121]</t>
  </si>
  <si>
    <t>QZ:[A-370121]</t>
  </si>
  <si>
    <t>QY:[A-303121]</t>
  </si>
  <si>
    <t>QX:[A-303120]</t>
  </si>
  <si>
    <t>QW:[AMI-Accumulated Depreciation]</t>
  </si>
  <si>
    <t>QV:[]</t>
  </si>
  <si>
    <t>QU:[Total AMI-Plant]</t>
  </si>
  <si>
    <t>QT:[P-397121]</t>
  </si>
  <si>
    <t>QS:[P-395121]</t>
  </si>
  <si>
    <t>QR:[P-391121]</t>
  </si>
  <si>
    <t>QQ:[P-391120]</t>
  </si>
  <si>
    <t>QP:[P-389421]</t>
  </si>
  <si>
    <t>QO:[P-381121]</t>
  </si>
  <si>
    <t>QN:[P-370121]</t>
  </si>
  <si>
    <t>QM:[P-303121]</t>
  </si>
  <si>
    <t>QL:[P-303120]</t>
  </si>
  <si>
    <t>QK:[AMI-Plant]</t>
  </si>
  <si>
    <t>Oregon Gas</t>
  </si>
  <si>
    <t>Idaho Gas</t>
  </si>
  <si>
    <t>Washington Gas</t>
  </si>
  <si>
    <t>Idaho Electric</t>
  </si>
  <si>
    <t>Washington Electric</t>
  </si>
  <si>
    <t>a-Dec 2018 </t>
  </si>
  <si>
    <t>Jurisdiction Total</t>
  </si>
  <si>
    <t xml:space="preserve">Intangibles </t>
  </si>
  <si>
    <t xml:space="preserve">General Plant </t>
  </si>
  <si>
    <t>2.19 AMI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</si>
</sst>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19" fillId="0" borderId="10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0" sqref="K10"/>
    </sheetView>
  </sheetViews>
  <sheetFormatPr defaultColWidth="8.85546875" defaultRowHeight="11.25" x14ac:dyDescent="0.2"/>
  <cols>
    <col min="1" max="1" width="30.7109375" style="3" customWidth="1"/>
    <col min="2" max="2" width="15.7109375" style="2" customWidth="1"/>
    <col min="3" max="3" width="15.7109375" style="2" hidden="1" customWidth="1"/>
    <col min="4" max="4" width="15.7109375" style="2" customWidth="1"/>
    <col min="5" max="7" width="15.7109375" style="2" hidden="1" customWidth="1"/>
    <col min="8" max="16384" width="8.85546875" style="2"/>
  </cols>
  <sheetData>
    <row r="1" spans="1:7" s="4" customFormat="1" x14ac:dyDescent="0.2">
      <c r="A1" s="5"/>
    </row>
    <row r="2" spans="1:7" s="4" customFormat="1" x14ac:dyDescent="0.2">
      <c r="A2" s="5" t="s">
        <v>1</v>
      </c>
      <c r="B2" s="4" t="s">
        <v>125</v>
      </c>
      <c r="C2" s="4" t="s">
        <v>124</v>
      </c>
      <c r="D2" s="4" t="s">
        <v>123</v>
      </c>
      <c r="E2" s="4" t="s">
        <v>122</v>
      </c>
      <c r="F2" s="4" t="s">
        <v>121</v>
      </c>
      <c r="G2" s="4" t="s">
        <v>127</v>
      </c>
    </row>
    <row r="3" spans="1:7" s="4" customFormat="1" x14ac:dyDescent="0.2">
      <c r="A3" s="5"/>
    </row>
    <row r="4" spans="1:7" x14ac:dyDescent="0.2">
      <c r="A4" s="7" t="s">
        <v>126</v>
      </c>
    </row>
    <row r="5" spans="1:7" x14ac:dyDescent="0.2">
      <c r="A5" s="6" t="s">
        <v>120</v>
      </c>
    </row>
    <row r="6" spans="1:7" x14ac:dyDescent="0.2">
      <c r="A6" s="3" t="s">
        <v>119</v>
      </c>
      <c r="B6" s="2">
        <v>14591254.9443553</v>
      </c>
      <c r="C6" s="2">
        <v>6680346.4031996401</v>
      </c>
      <c r="D6" s="2">
        <v>4504287.9811167102</v>
      </c>
      <c r="E6" s="2">
        <v>1728122.8849402801</v>
      </c>
      <c r="F6" s="2">
        <v>2825497.0863879998</v>
      </c>
      <c r="G6" s="2">
        <v>30329509.300000001</v>
      </c>
    </row>
    <row r="7" spans="1:7" x14ac:dyDescent="0.2">
      <c r="A7" s="3" t="s">
        <v>118</v>
      </c>
      <c r="B7" s="2">
        <v>12934644.9466461</v>
      </c>
      <c r="C7" s="2">
        <v>527482.974763326</v>
      </c>
      <c r="D7" s="2">
        <v>3734330.0915316301</v>
      </c>
      <c r="E7" s="2">
        <v>136453.31320966801</v>
      </c>
      <c r="F7" s="2">
        <v>223102.4438492</v>
      </c>
      <c r="G7" s="2">
        <v>17556013.77</v>
      </c>
    </row>
    <row r="8" spans="1:7" ht="24.75" customHeight="1" thickBot="1" x14ac:dyDescent="0.25">
      <c r="A8" s="6" t="s">
        <v>128</v>
      </c>
      <c r="B8" s="11">
        <f>SUM(B6:B7)</f>
        <v>27525899.8910014</v>
      </c>
      <c r="C8" s="11">
        <f t="shared" ref="C8:D8" si="0">SUM(C6:C7)</f>
        <v>7207829.3779629664</v>
      </c>
      <c r="D8" s="11">
        <f t="shared" si="0"/>
        <v>8238618.0726483408</v>
      </c>
    </row>
    <row r="9" spans="1:7" x14ac:dyDescent="0.2">
      <c r="B9" s="14" t="s">
        <v>130</v>
      </c>
      <c r="D9" s="14" t="s">
        <v>130</v>
      </c>
    </row>
    <row r="10" spans="1:7" ht="20.25" customHeight="1" thickBot="1" x14ac:dyDescent="0.25">
      <c r="A10" s="3" t="s">
        <v>117</v>
      </c>
      <c r="B10" s="11">
        <v>6420363.7300000004</v>
      </c>
      <c r="C10" s="11">
        <v>0</v>
      </c>
      <c r="D10" s="11">
        <v>0</v>
      </c>
      <c r="E10" s="2">
        <v>0</v>
      </c>
      <c r="F10" s="2">
        <v>0</v>
      </c>
      <c r="G10" s="2">
        <v>6420363.7300000004</v>
      </c>
    </row>
    <row r="11" spans="1:7" x14ac:dyDescent="0.2">
      <c r="A11" s="3" t="s">
        <v>116</v>
      </c>
      <c r="B11" s="9">
        <v>0</v>
      </c>
      <c r="C11" s="9">
        <v>0</v>
      </c>
      <c r="D11" s="2">
        <v>4076143.95</v>
      </c>
      <c r="E11" s="2">
        <v>0</v>
      </c>
      <c r="F11" s="2">
        <v>0</v>
      </c>
      <c r="G11" s="2">
        <v>4076143.95</v>
      </c>
    </row>
    <row r="12" spans="1:7" x14ac:dyDescent="0.2">
      <c r="A12" s="3" t="s">
        <v>115</v>
      </c>
      <c r="B12" s="2">
        <v>0</v>
      </c>
      <c r="C12" s="2">
        <v>0</v>
      </c>
      <c r="D12" s="2">
        <v>2368.16</v>
      </c>
      <c r="E12" s="2">
        <v>0</v>
      </c>
      <c r="F12" s="2">
        <v>0</v>
      </c>
      <c r="G12" s="2">
        <v>2368.16</v>
      </c>
    </row>
    <row r="13" spans="1:7" x14ac:dyDescent="0.2">
      <c r="A13" s="3" t="s">
        <v>114</v>
      </c>
      <c r="B13" s="2">
        <v>1268804.7754691599</v>
      </c>
      <c r="C13" s="2">
        <v>580899.68618133897</v>
      </c>
      <c r="D13" s="2">
        <v>391677.21503900603</v>
      </c>
      <c r="E13" s="2">
        <v>150271.55493969299</v>
      </c>
      <c r="F13" s="2">
        <v>245695.39837079999</v>
      </c>
      <c r="G13" s="2">
        <v>2637348.63</v>
      </c>
    </row>
    <row r="14" spans="1:7" x14ac:dyDescent="0.2">
      <c r="A14" s="3" t="s">
        <v>113</v>
      </c>
      <c r="B14" s="2">
        <v>3389746.85021433</v>
      </c>
      <c r="C14" s="2">
        <v>13141.4142996672</v>
      </c>
      <c r="D14" s="2">
        <v>972649.56548505998</v>
      </c>
      <c r="E14" s="2">
        <v>3399.52113573918</v>
      </c>
      <c r="F14" s="2">
        <v>5558.2488652000002</v>
      </c>
      <c r="G14" s="2">
        <v>4384495.5999999996</v>
      </c>
    </row>
    <row r="15" spans="1:7" x14ac:dyDescent="0.2">
      <c r="A15" s="3" t="s">
        <v>112</v>
      </c>
      <c r="B15" s="2">
        <v>134411.5</v>
      </c>
      <c r="C15" s="2">
        <v>0</v>
      </c>
      <c r="D15" s="2">
        <v>28759.98</v>
      </c>
      <c r="E15" s="2">
        <v>0</v>
      </c>
      <c r="F15" s="2">
        <v>0</v>
      </c>
      <c r="G15" s="2">
        <v>163171.48000000001</v>
      </c>
    </row>
    <row r="16" spans="1:7" x14ac:dyDescent="0.2">
      <c r="A16" s="3" t="s">
        <v>111</v>
      </c>
      <c r="B16" s="2">
        <v>2334614.4537705001</v>
      </c>
      <c r="C16" s="2">
        <v>0</v>
      </c>
      <c r="D16" s="2">
        <v>689399.88622949901</v>
      </c>
      <c r="E16" s="2">
        <v>0</v>
      </c>
      <c r="F16" s="2">
        <v>0</v>
      </c>
      <c r="G16" s="2">
        <v>3024014.34</v>
      </c>
    </row>
    <row r="17" spans="1:7" ht="15" customHeight="1" thickBot="1" x14ac:dyDescent="0.25">
      <c r="A17" s="6" t="s">
        <v>129</v>
      </c>
      <c r="B17" s="11">
        <f>SUM(B13:B16)</f>
        <v>7127577.5794539899</v>
      </c>
      <c r="C17" s="11">
        <f t="shared" ref="C17:G17" si="1">SUM(C13:C16)</f>
        <v>594041.1004810062</v>
      </c>
      <c r="D17" s="11">
        <f>SUM(D11:D16)</f>
        <v>6160998.7567535667</v>
      </c>
      <c r="E17" s="11">
        <f t="shared" si="1"/>
        <v>153671.07607543215</v>
      </c>
      <c r="F17" s="11">
        <f t="shared" si="1"/>
        <v>251253.64723599999</v>
      </c>
      <c r="G17" s="11">
        <f t="shared" si="1"/>
        <v>10209030.050000001</v>
      </c>
    </row>
    <row r="18" spans="1:7" x14ac:dyDescent="0.2">
      <c r="B18" s="14" t="s">
        <v>130</v>
      </c>
      <c r="C18" s="12"/>
      <c r="D18" s="14" t="s">
        <v>130</v>
      </c>
      <c r="E18" s="12"/>
      <c r="F18" s="12"/>
      <c r="G18" s="12"/>
    </row>
    <row r="19" spans="1:7" ht="27" customHeight="1" thickBot="1" x14ac:dyDescent="0.25">
      <c r="A19" s="6" t="s">
        <v>110</v>
      </c>
      <c r="B19" s="10">
        <f>B17+B10+B8</f>
        <v>41073841.20045539</v>
      </c>
      <c r="C19" s="10">
        <f t="shared" ref="C19" si="2">C17+C10+C8</f>
        <v>7801870.4784439728</v>
      </c>
      <c r="D19" s="10">
        <f>D17+D10+D8</f>
        <v>14399616.829401907</v>
      </c>
      <c r="E19" s="10">
        <v>2018247.27422538</v>
      </c>
      <c r="F19" s="10">
        <v>3299853.1774732</v>
      </c>
      <c r="G19" s="10">
        <v>68593428.959999993</v>
      </c>
    </row>
    <row r="20" spans="1:7" ht="12" thickTop="1" x14ac:dyDescent="0.2">
      <c r="A20" s="3" t="s">
        <v>109</v>
      </c>
      <c r="B20" s="14" t="s">
        <v>130</v>
      </c>
      <c r="C20" s="12"/>
      <c r="D20" s="14" t="s">
        <v>130</v>
      </c>
    </row>
    <row r="21" spans="1:7" ht="21.75" customHeight="1" x14ac:dyDescent="0.2">
      <c r="A21" s="6" t="s">
        <v>108</v>
      </c>
    </row>
    <row r="22" spans="1:7" x14ac:dyDescent="0.2">
      <c r="A22" s="3" t="s">
        <v>107</v>
      </c>
      <c r="B22" s="2">
        <v>-1396351.9282819999</v>
      </c>
      <c r="C22" s="2">
        <v>-639294.88020549901</v>
      </c>
      <c r="D22" s="2">
        <f>-431050.737716216-38036</f>
        <v>-469086.73771621601</v>
      </c>
      <c r="E22" s="2">
        <v>-165377.66846628301</v>
      </c>
      <c r="F22" s="2">
        <v>-270394.03532999998</v>
      </c>
      <c r="G22" s="2">
        <v>-2902469.25</v>
      </c>
    </row>
    <row r="23" spans="1:7" x14ac:dyDescent="0.2">
      <c r="A23" s="3" t="s">
        <v>106</v>
      </c>
      <c r="B23" s="2">
        <v>-918318.47743481502</v>
      </c>
      <c r="C23" s="2">
        <v>-112260.67648068399</v>
      </c>
      <c r="D23" s="2">
        <v>-268711.36713181197</v>
      </c>
      <c r="E23" s="2">
        <v>-29040.446766687099</v>
      </c>
      <c r="F23" s="2">
        <v>-47481.402185999999</v>
      </c>
      <c r="G23" s="2">
        <v>-1375812.3699999901</v>
      </c>
    </row>
    <row r="24" spans="1:7" ht="21" customHeight="1" thickBot="1" x14ac:dyDescent="0.25">
      <c r="A24" s="6" t="s">
        <v>128</v>
      </c>
      <c r="B24" s="13">
        <f>SUM(B22:B23)</f>
        <v>-2314670.405716815</v>
      </c>
      <c r="C24" s="13">
        <f t="shared" ref="C24:D24" si="3">SUM(C22:C23)</f>
        <v>-751555.55668618297</v>
      </c>
      <c r="D24" s="13">
        <f>SUM(D22:D23)</f>
        <v>-737798.10484802793</v>
      </c>
    </row>
    <row r="25" spans="1:7" x14ac:dyDescent="0.2">
      <c r="B25" s="14" t="s">
        <v>130</v>
      </c>
      <c r="D25" s="14" t="s">
        <v>130</v>
      </c>
    </row>
    <row r="26" spans="1:7" ht="15" customHeight="1" thickBot="1" x14ac:dyDescent="0.25">
      <c r="A26" s="3" t="s">
        <v>105</v>
      </c>
      <c r="B26" s="13">
        <v>-68170.67</v>
      </c>
      <c r="C26" s="13">
        <v>0</v>
      </c>
      <c r="D26" s="13">
        <v>0</v>
      </c>
      <c r="E26" s="2">
        <v>0</v>
      </c>
      <c r="F26" s="2">
        <v>0</v>
      </c>
      <c r="G26" s="2">
        <v>-68170.67</v>
      </c>
    </row>
    <row r="27" spans="1:7" x14ac:dyDescent="0.2">
      <c r="A27" s="3" t="s">
        <v>104</v>
      </c>
      <c r="B27" s="2">
        <v>0</v>
      </c>
      <c r="C27" s="2">
        <v>0</v>
      </c>
      <c r="D27" s="2">
        <v>-38026.620000000003</v>
      </c>
      <c r="E27" s="2">
        <v>0</v>
      </c>
      <c r="F27" s="2">
        <v>0</v>
      </c>
      <c r="G27" s="2">
        <v>-38026.620000000003</v>
      </c>
    </row>
    <row r="28" spans="1:7" x14ac:dyDescent="0.2">
      <c r="A28" s="3" t="s">
        <v>103</v>
      </c>
      <c r="B28" s="2">
        <v>0</v>
      </c>
      <c r="C28" s="2">
        <v>0</v>
      </c>
      <c r="D28" s="2">
        <v>-9.92</v>
      </c>
      <c r="E28" s="2">
        <v>0</v>
      </c>
      <c r="F28" s="2">
        <v>0</v>
      </c>
      <c r="G28" s="2">
        <v>-9.92</v>
      </c>
    </row>
    <row r="29" spans="1:7" x14ac:dyDescent="0.2">
      <c r="A29" s="3" t="s">
        <v>102</v>
      </c>
      <c r="B29" s="2">
        <v>-420338.90983591299</v>
      </c>
      <c r="C29" s="2">
        <v>-192444.68931258601</v>
      </c>
      <c r="D29" s="2">
        <v>-129757.687518306</v>
      </c>
      <c r="E29" s="2">
        <v>-49783.0578855934</v>
      </c>
      <c r="F29" s="2">
        <v>-81395.765447600003</v>
      </c>
      <c r="G29" s="2">
        <v>-873720.11</v>
      </c>
    </row>
    <row r="30" spans="1:7" x14ac:dyDescent="0.2">
      <c r="A30" s="3" t="s">
        <v>101</v>
      </c>
      <c r="B30" s="2">
        <v>-192159.05310892899</v>
      </c>
      <c r="C30" s="2">
        <v>-529.22503157095002</v>
      </c>
      <c r="D30" s="2">
        <v>-55127.528639367803</v>
      </c>
      <c r="E30" s="2">
        <v>-136.90396173212801</v>
      </c>
      <c r="F30" s="2">
        <v>-223.83925840000001</v>
      </c>
      <c r="G30" s="2">
        <v>-248176.55</v>
      </c>
    </row>
    <row r="31" spans="1:7" x14ac:dyDescent="0.2">
      <c r="A31" s="3" t="s">
        <v>100</v>
      </c>
      <c r="B31" s="2">
        <v>-5311.41</v>
      </c>
      <c r="C31" s="2">
        <v>0</v>
      </c>
      <c r="D31" s="2">
        <v>-1003</v>
      </c>
      <c r="E31" s="2">
        <v>0</v>
      </c>
      <c r="F31" s="2">
        <v>0</v>
      </c>
      <c r="G31" s="2">
        <v>-6314.41</v>
      </c>
    </row>
    <row r="32" spans="1:7" x14ac:dyDescent="0.2">
      <c r="A32" s="3" t="s">
        <v>99</v>
      </c>
      <c r="B32" s="2">
        <v>-33630.039382499999</v>
      </c>
      <c r="C32" s="2">
        <v>0</v>
      </c>
      <c r="D32" s="2">
        <v>-9762.3306174999998</v>
      </c>
      <c r="E32" s="2">
        <v>0</v>
      </c>
      <c r="F32" s="2">
        <v>0</v>
      </c>
      <c r="G32" s="2">
        <v>-43392.369999999901</v>
      </c>
    </row>
    <row r="33" spans="1:7" ht="24" customHeight="1" thickBot="1" x14ac:dyDescent="0.25">
      <c r="A33" s="6" t="s">
        <v>129</v>
      </c>
      <c r="B33" s="13">
        <f>SUM(B29:B32)</f>
        <v>-651439.41232734197</v>
      </c>
      <c r="C33" s="13">
        <f t="shared" ref="C33:D33" si="4">SUM(C29:C32)</f>
        <v>-192973.91434415695</v>
      </c>
      <c r="D33" s="13">
        <f t="shared" si="4"/>
        <v>-195650.5467751738</v>
      </c>
    </row>
    <row r="34" spans="1:7" x14ac:dyDescent="0.2">
      <c r="B34" s="14" t="s">
        <v>130</v>
      </c>
      <c r="D34" s="14" t="s">
        <v>130</v>
      </c>
    </row>
    <row r="35" spans="1:7" ht="27" customHeight="1" thickBot="1" x14ac:dyDescent="0.25">
      <c r="A35" s="6" t="s">
        <v>98</v>
      </c>
      <c r="B35" s="8">
        <f t="shared" ref="B35:C35" si="5">B33+B24+B26</f>
        <v>-3034280.4880441567</v>
      </c>
      <c r="C35" s="8">
        <f t="shared" si="5"/>
        <v>-944529.47103033995</v>
      </c>
      <c r="D35" s="8">
        <f>D33+D24+D26</f>
        <v>-933448.65162320179</v>
      </c>
      <c r="E35" s="8">
        <v>-244338.077080296</v>
      </c>
      <c r="F35" s="8">
        <v>-399495.04222200002</v>
      </c>
      <c r="G35" s="8">
        <v>-5556092.2699999996</v>
      </c>
    </row>
    <row r="36" spans="1:7" ht="12" thickTop="1" x14ac:dyDescent="0.2">
      <c r="A36" s="3" t="s">
        <v>97</v>
      </c>
      <c r="B36" s="14" t="s">
        <v>130</v>
      </c>
      <c r="C36" s="12"/>
      <c r="D36" s="14" t="s">
        <v>130</v>
      </c>
    </row>
  </sheetData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1"/>
  <sheetViews>
    <sheetView workbookViewId="0">
      <selection activeCell="C1" sqref="C1:XFD1048576"/>
    </sheetView>
  </sheetViews>
  <sheetFormatPr defaultColWidth="0" defaultRowHeight="15" x14ac:dyDescent="0.25"/>
  <cols>
    <col min="1" max="1" width="30.7109375" customWidth="1"/>
    <col min="2" max="2" width="80.7109375" customWidth="1"/>
    <col min="3" max="106" width="0" hidden="1" customWidth="1"/>
    <col min="107" max="16384" width="8.85546875" hidden="1"/>
  </cols>
  <sheetData>
    <row r="1" spans="1:106" x14ac:dyDescent="0.25">
      <c r="A1" t="s">
        <v>0</v>
      </c>
      <c r="B1" t="s">
        <v>1</v>
      </c>
      <c r="D1" t="s">
        <v>2</v>
      </c>
      <c r="E1" t="s">
        <v>1</v>
      </c>
      <c r="H1">
        <v>6</v>
      </c>
      <c r="L1" t="s">
        <v>3</v>
      </c>
      <c r="N1">
        <v>100</v>
      </c>
      <c r="O1">
        <v>0</v>
      </c>
      <c r="P1">
        <v>0</v>
      </c>
      <c r="Q1">
        <v>0</v>
      </c>
      <c r="R1">
        <v>255</v>
      </c>
      <c r="T1">
        <v>0</v>
      </c>
      <c r="V1">
        <v>0</v>
      </c>
      <c r="W1">
        <v>0</v>
      </c>
      <c r="X1" t="s">
        <v>4</v>
      </c>
      <c r="CM1">
        <v>30</v>
      </c>
      <c r="CN1">
        <v>15</v>
      </c>
      <c r="CO1" t="s">
        <v>5</v>
      </c>
      <c r="CW1" t="s">
        <v>6</v>
      </c>
      <c r="CX1" t="s">
        <v>6</v>
      </c>
      <c r="CY1" t="s">
        <v>7</v>
      </c>
      <c r="CZ1" t="s">
        <v>8</v>
      </c>
      <c r="DA1">
        <v>6</v>
      </c>
      <c r="DB1" t="s">
        <v>9</v>
      </c>
    </row>
    <row r="2" spans="1:106" x14ac:dyDescent="0.25">
      <c r="A2" t="s">
        <v>10</v>
      </c>
      <c r="CZ2" t="s">
        <v>11</v>
      </c>
    </row>
    <row r="3" spans="1:106" x14ac:dyDescent="0.25">
      <c r="CZ3" t="s">
        <v>12</v>
      </c>
    </row>
    <row r="4" spans="1:106" x14ac:dyDescent="0.25">
      <c r="A4" t="s">
        <v>13</v>
      </c>
      <c r="B4" t="s">
        <v>14</v>
      </c>
      <c r="CZ4" t="s">
        <v>15</v>
      </c>
    </row>
    <row r="5" spans="1:106" x14ac:dyDescent="0.25">
      <c r="A5" t="s">
        <v>16</v>
      </c>
      <c r="B5" s="1">
        <v>43487.496041666702</v>
      </c>
      <c r="CZ5" t="s">
        <v>8</v>
      </c>
    </row>
    <row r="6" spans="1:106" x14ac:dyDescent="0.25">
      <c r="A6" t="s">
        <v>17</v>
      </c>
      <c r="B6">
        <v>434068</v>
      </c>
      <c r="CZ6" t="s">
        <v>11</v>
      </c>
    </row>
    <row r="7" spans="1:106" x14ac:dyDescent="0.25">
      <c r="A7" t="s">
        <v>18</v>
      </c>
      <c r="B7" t="s">
        <v>19</v>
      </c>
      <c r="CZ7" t="s">
        <v>8</v>
      </c>
    </row>
    <row r="8" spans="1:106" x14ac:dyDescent="0.25">
      <c r="A8" t="s">
        <v>20</v>
      </c>
      <c r="B8" t="s">
        <v>21</v>
      </c>
      <c r="CZ8" t="s">
        <v>22</v>
      </c>
    </row>
    <row r="9" spans="1:106" x14ac:dyDescent="0.25">
      <c r="A9" t="s">
        <v>23</v>
      </c>
      <c r="CZ9" t="s">
        <v>24</v>
      </c>
    </row>
    <row r="10" spans="1:106" x14ac:dyDescent="0.25">
      <c r="CZ10" t="s">
        <v>25</v>
      </c>
    </row>
    <row r="11" spans="1:106" x14ac:dyDescent="0.25">
      <c r="A11" t="s">
        <v>26</v>
      </c>
      <c r="CZ11" t="s">
        <v>27</v>
      </c>
    </row>
    <row r="12" spans="1:106" x14ac:dyDescent="0.25">
      <c r="A12" t="s">
        <v>28</v>
      </c>
      <c r="B12" t="s">
        <v>29</v>
      </c>
      <c r="CZ12" t="s">
        <v>30</v>
      </c>
    </row>
    <row r="13" spans="1:106" x14ac:dyDescent="0.25">
      <c r="A13" t="s">
        <v>31</v>
      </c>
      <c r="B13" t="s">
        <v>32</v>
      </c>
      <c r="CZ13" t="s">
        <v>33</v>
      </c>
    </row>
    <row r="14" spans="1:106" x14ac:dyDescent="0.25">
      <c r="CZ14" t="s">
        <v>34</v>
      </c>
    </row>
    <row r="15" spans="1:106" x14ac:dyDescent="0.25">
      <c r="A15" t="s">
        <v>35</v>
      </c>
      <c r="B15" t="s">
        <v>36</v>
      </c>
      <c r="CZ15" t="s">
        <v>37</v>
      </c>
    </row>
    <row r="16" spans="1:106" x14ac:dyDescent="0.25">
      <c r="CZ16" t="s">
        <v>15</v>
      </c>
    </row>
    <row r="17" spans="1:104" x14ac:dyDescent="0.25">
      <c r="A17" t="s">
        <v>38</v>
      </c>
      <c r="B17" t="s">
        <v>39</v>
      </c>
      <c r="CZ17" t="s">
        <v>40</v>
      </c>
    </row>
    <row r="18" spans="1:104" x14ac:dyDescent="0.25">
      <c r="A18" t="s">
        <v>41</v>
      </c>
      <c r="B18" t="s">
        <v>42</v>
      </c>
      <c r="CZ18" t="s">
        <v>43</v>
      </c>
    </row>
    <row r="19" spans="1:104" x14ac:dyDescent="0.25">
      <c r="A19" t="s">
        <v>44</v>
      </c>
      <c r="B19" t="s">
        <v>45</v>
      </c>
      <c r="CZ19" t="s">
        <v>46</v>
      </c>
    </row>
    <row r="20" spans="1:104" x14ac:dyDescent="0.25">
      <c r="A20" t="s">
        <v>47</v>
      </c>
      <c r="B20" t="s">
        <v>48</v>
      </c>
      <c r="K20" t="s">
        <v>49</v>
      </c>
      <c r="CZ20" t="s">
        <v>50</v>
      </c>
    </row>
    <row r="21" spans="1:104" x14ac:dyDescent="0.25">
      <c r="K21" t="s">
        <v>51</v>
      </c>
      <c r="CZ21" t="s">
        <v>12</v>
      </c>
    </row>
    <row r="22" spans="1:104" x14ac:dyDescent="0.25">
      <c r="A22" t="s">
        <v>52</v>
      </c>
      <c r="K22" t="s">
        <v>53</v>
      </c>
      <c r="CZ22" t="s">
        <v>54</v>
      </c>
    </row>
    <row r="23" spans="1:104" x14ac:dyDescent="0.25">
      <c r="K23">
        <v>0</v>
      </c>
      <c r="CZ23" t="s">
        <v>55</v>
      </c>
    </row>
    <row r="24" spans="1:104" x14ac:dyDescent="0.25">
      <c r="A24" t="s">
        <v>56</v>
      </c>
      <c r="B24" t="s">
        <v>57</v>
      </c>
      <c r="CZ24" t="s">
        <v>58</v>
      </c>
    </row>
    <row r="25" spans="1:104" x14ac:dyDescent="0.25">
      <c r="A25" t="s">
        <v>59</v>
      </c>
      <c r="B25" t="s">
        <v>60</v>
      </c>
      <c r="CZ25" t="s">
        <v>61</v>
      </c>
    </row>
    <row r="26" spans="1:104" x14ac:dyDescent="0.25">
      <c r="CZ26" t="s">
        <v>62</v>
      </c>
    </row>
    <row r="27" spans="1:104" x14ac:dyDescent="0.25">
      <c r="CZ27" t="s">
        <v>63</v>
      </c>
    </row>
    <row r="28" spans="1:104" x14ac:dyDescent="0.25">
      <c r="CZ28" t="s">
        <v>64</v>
      </c>
    </row>
    <row r="29" spans="1:104" x14ac:dyDescent="0.25">
      <c r="CZ29" t="s">
        <v>65</v>
      </c>
    </row>
    <row r="30" spans="1:104" x14ac:dyDescent="0.25">
      <c r="CZ30" t="s">
        <v>66</v>
      </c>
    </row>
    <row r="31" spans="1:104" x14ac:dyDescent="0.25">
      <c r="CZ31" t="s">
        <v>67</v>
      </c>
    </row>
    <row r="32" spans="1:104" x14ac:dyDescent="0.25">
      <c r="CZ32" t="s">
        <v>68</v>
      </c>
    </row>
    <row r="33" spans="104:104" x14ac:dyDescent="0.25">
      <c r="CZ33" t="s">
        <v>69</v>
      </c>
    </row>
    <row r="34" spans="104:104" x14ac:dyDescent="0.25">
      <c r="CZ34" t="s">
        <v>70</v>
      </c>
    </row>
    <row r="35" spans="104:104" x14ac:dyDescent="0.25">
      <c r="CZ35" t="s">
        <v>71</v>
      </c>
    </row>
    <row r="36" spans="104:104" x14ac:dyDescent="0.25">
      <c r="CZ36" t="s">
        <v>72</v>
      </c>
    </row>
    <row r="37" spans="104:104" x14ac:dyDescent="0.25">
      <c r="CZ37" t="s">
        <v>73</v>
      </c>
    </row>
    <row r="38" spans="104:104" x14ac:dyDescent="0.25">
      <c r="CZ38" t="s">
        <v>74</v>
      </c>
    </row>
    <row r="39" spans="104:104" x14ac:dyDescent="0.25">
      <c r="CZ39" t="s">
        <v>75</v>
      </c>
    </row>
    <row r="40" spans="104:104" x14ac:dyDescent="0.25">
      <c r="CZ40" t="s">
        <v>76</v>
      </c>
    </row>
    <row r="41" spans="104:104" x14ac:dyDescent="0.25">
      <c r="CZ41" t="s">
        <v>77</v>
      </c>
    </row>
    <row r="42" spans="104:104" x14ac:dyDescent="0.25">
      <c r="CZ42" t="s">
        <v>78</v>
      </c>
    </row>
    <row r="43" spans="104:104" x14ac:dyDescent="0.25">
      <c r="CZ43" t="s">
        <v>79</v>
      </c>
    </row>
    <row r="44" spans="104:104" x14ac:dyDescent="0.25">
      <c r="CZ44" t="s">
        <v>80</v>
      </c>
    </row>
    <row r="45" spans="104:104" x14ac:dyDescent="0.25">
      <c r="CZ45" t="s">
        <v>81</v>
      </c>
    </row>
    <row r="46" spans="104:104" x14ac:dyDescent="0.25">
      <c r="CZ46" t="s">
        <v>82</v>
      </c>
    </row>
    <row r="47" spans="104:104" x14ac:dyDescent="0.25">
      <c r="CZ47" t="s">
        <v>83</v>
      </c>
    </row>
    <row r="48" spans="104:104" x14ac:dyDescent="0.25">
      <c r="CZ48" t="s">
        <v>84</v>
      </c>
    </row>
    <row r="49" spans="104:104" x14ac:dyDescent="0.25">
      <c r="CZ49" t="s">
        <v>85</v>
      </c>
    </row>
    <row r="50" spans="104:104" x14ac:dyDescent="0.25">
      <c r="CZ50" t="s">
        <v>86</v>
      </c>
    </row>
    <row r="51" spans="104:104" x14ac:dyDescent="0.25">
      <c r="CZ51" t="s">
        <v>87</v>
      </c>
    </row>
    <row r="52" spans="104:104" x14ac:dyDescent="0.25">
      <c r="CZ52" t="s">
        <v>88</v>
      </c>
    </row>
    <row r="53" spans="104:104" x14ac:dyDescent="0.25">
      <c r="CZ53" t="s">
        <v>89</v>
      </c>
    </row>
    <row r="54" spans="104:104" x14ac:dyDescent="0.25">
      <c r="CZ54" t="s">
        <v>90</v>
      </c>
    </row>
    <row r="55" spans="104:104" x14ac:dyDescent="0.25">
      <c r="CZ55" t="s">
        <v>91</v>
      </c>
    </row>
    <row r="56" spans="104:104" x14ac:dyDescent="0.25">
      <c r="CZ56" t="s">
        <v>92</v>
      </c>
    </row>
    <row r="57" spans="104:104" x14ac:dyDescent="0.25">
      <c r="CZ57" t="s">
        <v>93</v>
      </c>
    </row>
    <row r="58" spans="104:104" x14ac:dyDescent="0.25">
      <c r="CZ58" t="s">
        <v>94</v>
      </c>
    </row>
    <row r="59" spans="104:104" x14ac:dyDescent="0.25">
      <c r="CZ59" t="s">
        <v>11</v>
      </c>
    </row>
    <row r="60" spans="104:104" x14ac:dyDescent="0.25">
      <c r="CZ60" t="s">
        <v>95</v>
      </c>
    </row>
    <row r="61" spans="104:104" x14ac:dyDescent="0.25">
      <c r="CZ61" t="s">
        <v>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8D573B-0C1C-4B71-9098-35A10C98CD61}"/>
</file>

<file path=customXml/itemProps2.xml><?xml version="1.0" encoding="utf-8"?>
<ds:datastoreItem xmlns:ds="http://schemas.openxmlformats.org/officeDocument/2006/customXml" ds:itemID="{803C8573-2E5A-4E79-8CDD-BB2A0EB694C7}"/>
</file>

<file path=customXml/itemProps3.xml><?xml version="1.0" encoding="utf-8"?>
<ds:datastoreItem xmlns:ds="http://schemas.openxmlformats.org/officeDocument/2006/customXml" ds:itemID="{740828ED-D859-426F-86A5-CA8D3C7C2A89}"/>
</file>

<file path=customXml/itemProps4.xml><?xml version="1.0" encoding="utf-8"?>
<ds:datastoreItem xmlns:ds="http://schemas.openxmlformats.org/officeDocument/2006/customXml" ds:itemID="{1E2A6A5B-635C-4D56-AD70-D86DD2D95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ROO - Supporting Detail - Total</vt:lpstr>
      <vt:lpstr>Scenario Info</vt:lpstr>
      <vt:lpstr>'ROO - Supporting Detail - Total'!Print_Area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fzx7qm</cp:lastModifiedBy>
  <cp:lastPrinted>2019-02-28T01:02:22Z</cp:lastPrinted>
  <dcterms:created xsi:type="dcterms:W3CDTF">2019-01-22T19:55:17Z</dcterms:created>
  <dcterms:modified xsi:type="dcterms:W3CDTF">2019-02-28T01:02:50Z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