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/>
  <mc:AlternateContent xmlns:mc="http://schemas.openxmlformats.org/markup-compatibility/2006">
    <mc:Choice Requires="x15">
      <x15ac:absPath xmlns:x15ac="http://schemas.microsoft.com/office/spreadsheetml/2010/11/ac" url="V:\Gail Long\WA USF Petitions 2020\Final as Filed\"/>
    </mc:Choice>
  </mc:AlternateContent>
  <xr:revisionPtr revIDLastSave="0" documentId="8_{B2325382-D41F-4A8F-94EB-8FEC63750051}" xr6:coauthVersionLast="44" xr6:coauthVersionMax="44" xr10:uidLastSave="{00000000-0000-0000-0000-000000000000}"/>
  <bookViews>
    <workbookView xWindow="-108" yWindow="-108" windowWidth="23256" windowHeight="12576" xr2:uid="{00000000-000D-0000-FFFF-FFFF00000000}"/>
  </bookViews>
  <sheets>
    <sheet name="Exhibit 3.1" sheetId="5" r:id="rId1"/>
    <sheet name="Projects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50" i="1" l="1"/>
  <c r="E50" i="1"/>
  <c r="D50" i="1"/>
  <c r="F49" i="1"/>
  <c r="E49" i="1"/>
  <c r="D49" i="1"/>
  <c r="F48" i="1"/>
  <c r="E48" i="1"/>
  <c r="E51" i="1" s="1"/>
  <c r="D48" i="1"/>
  <c r="F44" i="1"/>
  <c r="E44" i="1"/>
  <c r="E46" i="1" s="1"/>
  <c r="D44" i="1"/>
  <c r="D46" i="1" s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F27" i="1"/>
  <c r="F46" i="1" s="1"/>
  <c r="E27" i="1"/>
  <c r="D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27" i="1" s="1"/>
  <c r="G8" i="1"/>
  <c r="G7" i="1"/>
  <c r="F51" i="1" l="1"/>
  <c r="G48" i="1"/>
  <c r="G49" i="1"/>
  <c r="G50" i="1"/>
  <c r="D51" i="1"/>
  <c r="G44" i="1"/>
  <c r="G46" i="1" s="1"/>
  <c r="G51" i="1" l="1"/>
</calcChain>
</file>

<file path=xl/sharedStrings.xml><?xml version="1.0" encoding="utf-8"?>
<sst xmlns="http://schemas.openxmlformats.org/spreadsheetml/2006/main" count="123" uniqueCount="88">
  <si>
    <t>Company Name: (Below)</t>
  </si>
  <si>
    <t>TDS Telecom</t>
  </si>
  <si>
    <t>Asotin</t>
  </si>
  <si>
    <t>Lewis River</t>
  </si>
  <si>
    <t>McDaniel</t>
  </si>
  <si>
    <t>EXHIBIT 3.1</t>
  </si>
  <si>
    <t>Exhibit 3.1 Projects</t>
  </si>
  <si>
    <t>Company</t>
  </si>
  <si>
    <t>Project ID</t>
  </si>
  <si>
    <t>Project Name</t>
  </si>
  <si>
    <t>Total Locations within the Project Area</t>
  </si>
  <si>
    <t>Total New Locations &gt;=25/3</t>
  </si>
  <si>
    <t>Total ACAM Elig</t>
  </si>
  <si>
    <t>Total Non-ACAM Elig</t>
  </si>
  <si>
    <t>Projected for Completion Between 7/1/20 and 12/31/20</t>
  </si>
  <si>
    <t>PRJ00050648</t>
  </si>
  <si>
    <t>CAFIO - DSA 13201 (Asotin Creek) Calix 10G OSP A1 - Asotin, WA</t>
  </si>
  <si>
    <t>PRJ00050651</t>
  </si>
  <si>
    <t>CAFIO - DSA 13202 (Cloverland) Calix 10G OSP A1 - Asotin, WA</t>
  </si>
  <si>
    <t>PRJ00050652</t>
  </si>
  <si>
    <t>CAFIO - DSA 13205 (Masters &amp; Nicklaus) Calix 10G OSP A1 - Asotin, WA</t>
  </si>
  <si>
    <t>PRJ00050642</t>
  </si>
  <si>
    <t>CAFIO - DSA 13209 (River Bend) Calix 10G OSP A1 - Asotin, WA</t>
  </si>
  <si>
    <t>PRJ00050639</t>
  </si>
  <si>
    <t>CAFIO - DSA 0132006 (AD Node 46) ISP Calix 10G OSP A2 - Asotin, WA</t>
  </si>
  <si>
    <t>PRJ00050653</t>
  </si>
  <si>
    <t>CAFIO - DSA 0132010 (AD Node 13210) Calix 10G OSP A1 - Asotin, WA</t>
  </si>
  <si>
    <t>PRJ00050656</t>
  </si>
  <si>
    <t>CAFIO - DSA 0132026 (AD Node 26) Calix 10G OSP A1 - Asotin, WA</t>
  </si>
  <si>
    <t>PRJ00043471</t>
  </si>
  <si>
    <t>CAFIO - DSA 41403 (Cheletchie)  CAFROR ISP Adtran 10G Upgrade - Amboy, WA</t>
  </si>
  <si>
    <t>PRJ00038186</t>
  </si>
  <si>
    <t>CAFIO - DSA 41607 (Pup Creek) CAFROR ISP AFC Replacement - LaCenter, WA</t>
  </si>
  <si>
    <t>PRJ00043315</t>
  </si>
  <si>
    <t>CAFIO - DSA 41623 (Grantham Road) ISP OSP - LaCenter, WA</t>
  </si>
  <si>
    <t>PRJ00043470</t>
  </si>
  <si>
    <t>CAFIO - DSA 41402 (Campers)  CAFROR ISP AFC Replacement - Amboy, WA</t>
  </si>
  <si>
    <t>PRJ00043473</t>
  </si>
  <si>
    <t>CAFIO - DSA 41405 (Frasier) CAFROR ISP AFC Replacement - Amboy, WA</t>
  </si>
  <si>
    <t>PRJ00043474</t>
  </si>
  <si>
    <t>CAFIO - DSA 41501 (Cougar CO) CAFROR ISP Adtran 10G Upgrade - Cougar, WA</t>
  </si>
  <si>
    <t>PRJ00043481</t>
  </si>
  <si>
    <t>CAFIO - DSA 41604 (JA Moore) CAFROR ISP Adtran Upgrade - LaCenter, WA</t>
  </si>
  <si>
    <t>PRJ00043484</t>
  </si>
  <si>
    <t>CAFIO - DSA 41609 (North Fork) CAFROR ISP Adtran Upgrade 10G - LaCenter, WA</t>
  </si>
  <si>
    <t>PRJ00043485</t>
  </si>
  <si>
    <t>CAFIO - DSA 41701 (Yale) CAFROR ISP Adtran Upgrade - Yale, WA</t>
  </si>
  <si>
    <t>PRJ00037844</t>
  </si>
  <si>
    <t>CAFIO - DSA 41218 (Kruger &amp; Middle Fork) AD Node 30 Plcmnt-ISP-B3 - Onalaska, WA</t>
  </si>
  <si>
    <t>PRJ00041842</t>
  </si>
  <si>
    <t>CAFIO - DSA41104 (Winston Creek) Calix E7 Phase2 A3 - Salkum WA</t>
  </si>
  <si>
    <t>PRJ00037837</t>
  </si>
  <si>
    <t>CAFIO - DSA 41212 (Kiser) ISP Make Rdy AFC Replacement - Onalaska, WA</t>
  </si>
  <si>
    <t>PRJ00040731</t>
  </si>
  <si>
    <t>CAFIO - DSA 0412019 (Fickett Road &amp; SR-508) AD Node 34 Placement - Onalaska, WA</t>
  </si>
  <si>
    <t>Projected for 2021 Completion</t>
  </si>
  <si>
    <t>PRJ00050657</t>
  </si>
  <si>
    <t>CAFIO - DSA 13203 (Hellar Bar) Calix 10G OSP A2 - Asotin, WA</t>
  </si>
  <si>
    <t>PRJ00050638</t>
  </si>
  <si>
    <t>CAFIO - DSA 13204 (10 Mile) ISP Calix 10G OSP A2 - Asotin, WA</t>
  </si>
  <si>
    <t>PRJ00050641</t>
  </si>
  <si>
    <t>CAFIO - DSA 13208 (Snake River 6 Mile) Calix 10G OSP A2 - Asotin, WA</t>
  </si>
  <si>
    <t>PRJ00050805</t>
  </si>
  <si>
    <t>CAFIO - DSA 13301 (Bogans) Calix 10G OSP A1 - Anatone, WA</t>
  </si>
  <si>
    <t>PRJ00050806</t>
  </si>
  <si>
    <t>CAFIO - DSA 13305 (Grouse Flats) Calix 10G OSP A1 - Anatone, WA</t>
  </si>
  <si>
    <t>PRJ00050640</t>
  </si>
  <si>
    <t>CAFIO - DSA 0132007 (AD Node 48) Calix 10G OSP A2 - Asotin, WA</t>
  </si>
  <si>
    <t>PRJ00050643</t>
  </si>
  <si>
    <t>CAFIO - DSA 0132011 (AD Node 52) Calix 10G OSP A2 - Asotin, WA</t>
  </si>
  <si>
    <t>PRJ00050644</t>
  </si>
  <si>
    <t>CAFIO - DSA 0132016 (AD Node 13216) Calix 10G OSP A2 - Asotin, WA</t>
  </si>
  <si>
    <t>PRJ00050645</t>
  </si>
  <si>
    <t>CAFIO - DSA 0132017 (AD Node 33) Calix 10G A2 - Asotin, WA</t>
  </si>
  <si>
    <t>PRJ00050807</t>
  </si>
  <si>
    <t>CAFIO - DSA 0133010 (AD Node 36) Calix 10G OSP A1  - Anatone, WA</t>
  </si>
  <si>
    <t>PRJ00043483</t>
  </si>
  <si>
    <t>CAFIO - DSA 41606 (Underwood) CAFROR ISP Adtran Upgrade 10G - LaCenter, WA</t>
  </si>
  <si>
    <t>PRJ00043593</t>
  </si>
  <si>
    <t>CAFIO - DSA41106 (Koons) Calix E7 Phase2 A3 - Salkum, WA</t>
  </si>
  <si>
    <t>PRJ00043594</t>
  </si>
  <si>
    <t>CAFIO - DSA41111 (Salmon Creek) Seiscor Phase 2 A3 - Salkum, WA</t>
  </si>
  <si>
    <t>PRJ00041847</t>
  </si>
  <si>
    <t>CAFIO - DSA41120 Placement Phase 2 A1 - Salkum, WA</t>
  </si>
  <si>
    <t>PRJ00043588</t>
  </si>
  <si>
    <t>CAFIO - DSA41126 Placement Phase 2 A3 - Salkum, WA</t>
  </si>
  <si>
    <t>Total July 2020 through December 2021 Locations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</si>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</sst>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28"/>
      <color theme="1"/>
      <name val="Calibri"/>
      <family val="2"/>
      <scheme val="minor"/>
    </font>
    <font>
      <b/>
      <sz val="10"/>
      <color rgb="FF000000"/>
      <name val="Arial"/>
      <family val="2"/>
    </font>
    <font>
      <b/>
      <u/>
      <sz val="10"/>
      <color rgb="FF000000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44" fontId="2" fillId="0" borderId="0" applyFont="0" applyFill="0" applyBorder="0" applyAlignment="0" applyProtection="0"/>
    <xf numFmtId="0" fontId="2" fillId="0" borderId="0"/>
    <xf numFmtId="43" fontId="7" fillId="0" borderId="0" applyFont="0" applyFill="0" applyBorder="0" applyAlignment="0" applyProtection="0"/>
  </cellStyleXfs>
  <cellXfs count="15">
    <xf numFmtId="0" fontId="0" fillId="0" borderId="0" xfId="0"/>
    <xf numFmtId="0" fontId="1" fillId="0" borderId="0" xfId="0" applyFont="1" applyBorder="1" applyProtection="1">
      <protection locked="0"/>
    </xf>
    <xf numFmtId="0" fontId="1" fillId="0" borderId="0" xfId="0" applyFont="1" applyBorder="1"/>
    <xf numFmtId="0" fontId="0" fillId="0" borderId="0" xfId="0" applyBorder="1"/>
    <xf numFmtId="0" fontId="0" fillId="0" borderId="0" xfId="0" applyBorder="1" applyProtection="1">
      <protection locked="0"/>
    </xf>
    <xf numFmtId="0" fontId="3" fillId="0" borderId="0" xfId="0" applyFont="1"/>
    <xf numFmtId="0" fontId="4" fillId="0" borderId="0" xfId="0" applyFont="1" applyAlignment="1">
      <alignment vertical="center" wrapText="1"/>
    </xf>
    <xf numFmtId="0" fontId="5" fillId="0" borderId="0" xfId="0" applyFont="1"/>
    <xf numFmtId="0" fontId="6" fillId="0" borderId="0" xfId="0" applyFont="1"/>
    <xf numFmtId="0" fontId="4" fillId="0" borderId="0" xfId="0" applyFont="1"/>
    <xf numFmtId="164" fontId="0" fillId="0" borderId="0" xfId="3" applyNumberFormat="1" applyFont="1"/>
    <xf numFmtId="164" fontId="6" fillId="0" borderId="0" xfId="3" applyNumberFormat="1" applyFont="1"/>
    <xf numFmtId="164" fontId="4" fillId="0" borderId="0" xfId="3" applyNumberFormat="1" applyFont="1"/>
    <xf numFmtId="164" fontId="0" fillId="0" borderId="1" xfId="3" applyNumberFormat="1" applyFont="1" applyBorder="1"/>
    <xf numFmtId="164" fontId="4" fillId="0" borderId="2" xfId="3" applyNumberFormat="1" applyFont="1" applyBorder="1"/>
  </cellXfs>
  <cellStyles count="4">
    <cellStyle name="Comma" xfId="3" builtinId="3"/>
    <cellStyle name="Currency 2" xfId="1" xr:uid="{F680F5AD-0621-4770-A3F1-3BF8176B378B}"/>
    <cellStyle name="Normal" xfId="0" builtinId="0"/>
    <cellStyle name="Normal 2" xfId="2" xr:uid="{B24C0381-DBBF-4D28-AD14-A84A9B18420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06E2FE-3C4F-4C3C-8F44-9E173A14E33E}">
  <sheetPr>
    <pageSetUpPr fitToPage="1"/>
  </sheetPr>
  <dimension ref="E1"/>
  <sheetViews>
    <sheetView tabSelected="1" zoomScaleNormal="100" workbookViewId="0"/>
  </sheetViews>
  <sheetFormatPr defaultRowHeight="14.4" x14ac:dyDescent="0.3"/>
  <sheetData>
    <row r="1" spans="5:5" ht="36.6" x14ac:dyDescent="0.7">
      <c r="E1" s="5" t="s">
        <v>5</v>
      </c>
    </row>
  </sheetData>
  <pageMargins left="0.7" right="0.7" top="0.75" bottom="0.75" header="0.3" footer="0.3"/>
  <pageSetup fitToWidth="0" orientation="portrait" r:id="rId1"/>
  <headerFooter>
    <oddFooter xml:space="preserve">&amp;LPETITION OF ASOTIN TELEPHONE COMPANY, LEWIS RIVER TELEPHONE COMPANY, INC., AND MCDANIEL TELEPHONE COMPANY D/B/A TDS TELECOM, TO RECEIVE SUPPORT FROM THE UNIVERSAL SERVICE COMMUNICATIONS PROGRAM   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52"/>
  <sheetViews>
    <sheetView zoomScaleNormal="100" workbookViewId="0"/>
  </sheetViews>
  <sheetFormatPr defaultColWidth="8.77734375" defaultRowHeight="14.4" x14ac:dyDescent="0.3"/>
  <cols>
    <col min="1" max="1" width="14.5546875" style="3" customWidth="1"/>
    <col min="2" max="2" width="13.5546875" style="3" bestFit="1" customWidth="1"/>
    <col min="3" max="3" width="69.6640625" style="3" customWidth="1"/>
    <col min="4" max="4" width="10.5546875" style="3" bestFit="1" customWidth="1"/>
    <col min="5" max="5" width="9.6640625" style="3" bestFit="1" customWidth="1"/>
    <col min="6" max="6" width="8.88671875" style="3" bestFit="1" customWidth="1"/>
    <col min="7" max="7" width="9.21875" style="3" bestFit="1" customWidth="1"/>
    <col min="8" max="16384" width="8.77734375" style="3"/>
  </cols>
  <sheetData>
    <row r="1" spans="1:7" x14ac:dyDescent="0.3">
      <c r="A1" s="2" t="s">
        <v>6</v>
      </c>
    </row>
    <row r="3" spans="1:7" x14ac:dyDescent="0.3">
      <c r="A3" s="3" t="s">
        <v>0</v>
      </c>
    </row>
    <row r="4" spans="1:7" x14ac:dyDescent="0.3">
      <c r="A4" s="1" t="s">
        <v>1</v>
      </c>
      <c r="B4" s="4"/>
      <c r="C4" s="4"/>
      <c r="D4" s="4"/>
      <c r="E4" s="4"/>
    </row>
    <row r="5" spans="1:7" ht="66" x14ac:dyDescent="0.3">
      <c r="A5" s="6" t="s">
        <v>7</v>
      </c>
      <c r="B5" s="6" t="s">
        <v>8</v>
      </c>
      <c r="C5" s="6" t="s">
        <v>9</v>
      </c>
      <c r="D5" s="6" t="s">
        <v>10</v>
      </c>
      <c r="E5" s="6" t="s">
        <v>11</v>
      </c>
      <c r="F5" s="6" t="s">
        <v>12</v>
      </c>
      <c r="G5" s="6" t="s">
        <v>13</v>
      </c>
    </row>
    <row r="6" spans="1:7" x14ac:dyDescent="0.3">
      <c r="A6" s="7" t="s">
        <v>14</v>
      </c>
      <c r="B6"/>
      <c r="C6"/>
      <c r="D6"/>
      <c r="E6"/>
      <c r="F6"/>
      <c r="G6"/>
    </row>
    <row r="7" spans="1:7" x14ac:dyDescent="0.3">
      <c r="A7" t="s">
        <v>2</v>
      </c>
      <c r="B7" t="s">
        <v>15</v>
      </c>
      <c r="C7" t="s">
        <v>16</v>
      </c>
      <c r="D7" s="10">
        <v>25</v>
      </c>
      <c r="E7" s="10">
        <v>19</v>
      </c>
      <c r="F7" s="10">
        <v>18</v>
      </c>
      <c r="G7" s="10">
        <f>+E7-F7</f>
        <v>1</v>
      </c>
    </row>
    <row r="8" spans="1:7" x14ac:dyDescent="0.3">
      <c r="A8" t="s">
        <v>2</v>
      </c>
      <c r="B8" t="s">
        <v>17</v>
      </c>
      <c r="C8" t="s">
        <v>18</v>
      </c>
      <c r="D8" s="10">
        <v>17</v>
      </c>
      <c r="E8" s="10">
        <v>7</v>
      </c>
      <c r="F8" s="10">
        <v>7</v>
      </c>
      <c r="G8" s="10">
        <f t="shared" ref="G8:G26" si="0">+E8-F8</f>
        <v>0</v>
      </c>
    </row>
    <row r="9" spans="1:7" x14ac:dyDescent="0.3">
      <c r="A9" t="s">
        <v>2</v>
      </c>
      <c r="B9" t="s">
        <v>19</v>
      </c>
      <c r="C9" t="s">
        <v>20</v>
      </c>
      <c r="D9" s="10">
        <v>168</v>
      </c>
      <c r="E9" s="10">
        <v>139</v>
      </c>
      <c r="F9" s="10">
        <v>0</v>
      </c>
      <c r="G9" s="10">
        <f t="shared" si="0"/>
        <v>139</v>
      </c>
    </row>
    <row r="10" spans="1:7" x14ac:dyDescent="0.3">
      <c r="A10" t="s">
        <v>2</v>
      </c>
      <c r="B10" t="s">
        <v>21</v>
      </c>
      <c r="C10" t="s">
        <v>22</v>
      </c>
      <c r="D10" s="10">
        <v>48</v>
      </c>
      <c r="E10" s="10">
        <v>21</v>
      </c>
      <c r="F10" s="10">
        <v>0</v>
      </c>
      <c r="G10" s="10">
        <f t="shared" si="0"/>
        <v>21</v>
      </c>
    </row>
    <row r="11" spans="1:7" x14ac:dyDescent="0.3">
      <c r="A11" t="s">
        <v>2</v>
      </c>
      <c r="B11" t="s">
        <v>23</v>
      </c>
      <c r="C11" t="s">
        <v>24</v>
      </c>
      <c r="D11" s="10">
        <v>119</v>
      </c>
      <c r="E11" s="10">
        <v>70</v>
      </c>
      <c r="F11" s="10">
        <v>2</v>
      </c>
      <c r="G11" s="10">
        <f t="shared" si="0"/>
        <v>68</v>
      </c>
    </row>
    <row r="12" spans="1:7" x14ac:dyDescent="0.3">
      <c r="A12" t="s">
        <v>2</v>
      </c>
      <c r="B12" t="s">
        <v>25</v>
      </c>
      <c r="C12" t="s">
        <v>26</v>
      </c>
      <c r="D12" s="10">
        <v>29</v>
      </c>
      <c r="E12" s="10">
        <v>21</v>
      </c>
      <c r="F12" s="10">
        <v>15</v>
      </c>
      <c r="G12" s="10">
        <f t="shared" si="0"/>
        <v>6</v>
      </c>
    </row>
    <row r="13" spans="1:7" x14ac:dyDescent="0.3">
      <c r="A13" t="s">
        <v>2</v>
      </c>
      <c r="B13" t="s">
        <v>27</v>
      </c>
      <c r="C13" t="s">
        <v>28</v>
      </c>
      <c r="D13" s="10">
        <v>20</v>
      </c>
      <c r="E13" s="10">
        <v>11</v>
      </c>
      <c r="F13" s="10">
        <v>11</v>
      </c>
      <c r="G13" s="10">
        <f t="shared" si="0"/>
        <v>0</v>
      </c>
    </row>
    <row r="14" spans="1:7" x14ac:dyDescent="0.3">
      <c r="A14" t="s">
        <v>3</v>
      </c>
      <c r="B14" t="s">
        <v>29</v>
      </c>
      <c r="C14" t="s">
        <v>30</v>
      </c>
      <c r="D14" s="10">
        <v>287</v>
      </c>
      <c r="E14" s="10">
        <v>118</v>
      </c>
      <c r="F14" s="10">
        <v>69</v>
      </c>
      <c r="G14" s="10">
        <f t="shared" si="0"/>
        <v>49</v>
      </c>
    </row>
    <row r="15" spans="1:7" x14ac:dyDescent="0.3">
      <c r="A15" t="s">
        <v>3</v>
      </c>
      <c r="B15" t="s">
        <v>31</v>
      </c>
      <c r="C15" t="s">
        <v>32</v>
      </c>
      <c r="D15" s="10">
        <v>139</v>
      </c>
      <c r="E15" s="10">
        <v>82</v>
      </c>
      <c r="F15" s="10">
        <v>46</v>
      </c>
      <c r="G15" s="10">
        <f t="shared" si="0"/>
        <v>36</v>
      </c>
    </row>
    <row r="16" spans="1:7" x14ac:dyDescent="0.3">
      <c r="A16" t="s">
        <v>3</v>
      </c>
      <c r="B16" t="s">
        <v>33</v>
      </c>
      <c r="C16" s="8" t="s">
        <v>34</v>
      </c>
      <c r="D16" s="11">
        <v>172</v>
      </c>
      <c r="E16" s="11">
        <v>93</v>
      </c>
      <c r="F16" s="11">
        <v>3</v>
      </c>
      <c r="G16" s="10">
        <f t="shared" si="0"/>
        <v>90</v>
      </c>
    </row>
    <row r="17" spans="1:7" x14ac:dyDescent="0.3">
      <c r="A17" t="s">
        <v>3</v>
      </c>
      <c r="B17" t="s">
        <v>35</v>
      </c>
      <c r="C17" t="s">
        <v>36</v>
      </c>
      <c r="D17" s="10">
        <v>47</v>
      </c>
      <c r="E17" s="10">
        <v>42</v>
      </c>
      <c r="F17" s="10">
        <v>42</v>
      </c>
      <c r="G17" s="10">
        <f t="shared" si="0"/>
        <v>0</v>
      </c>
    </row>
    <row r="18" spans="1:7" x14ac:dyDescent="0.3">
      <c r="A18" t="s">
        <v>3</v>
      </c>
      <c r="B18" t="s">
        <v>37</v>
      </c>
      <c r="C18" t="s">
        <v>38</v>
      </c>
      <c r="D18" s="10">
        <v>146</v>
      </c>
      <c r="E18" s="10">
        <v>106</v>
      </c>
      <c r="F18" s="10">
        <v>106</v>
      </c>
      <c r="G18" s="10">
        <f t="shared" si="0"/>
        <v>0</v>
      </c>
    </row>
    <row r="19" spans="1:7" x14ac:dyDescent="0.3">
      <c r="A19" t="s">
        <v>3</v>
      </c>
      <c r="B19" t="s">
        <v>39</v>
      </c>
      <c r="C19" t="s">
        <v>40</v>
      </c>
      <c r="D19" s="10">
        <v>167</v>
      </c>
      <c r="E19" s="10">
        <v>16</v>
      </c>
      <c r="F19" s="10">
        <v>16</v>
      </c>
      <c r="G19" s="10">
        <f t="shared" si="0"/>
        <v>0</v>
      </c>
    </row>
    <row r="20" spans="1:7" x14ac:dyDescent="0.3">
      <c r="A20" t="s">
        <v>3</v>
      </c>
      <c r="B20" t="s">
        <v>41</v>
      </c>
      <c r="C20" t="s">
        <v>42</v>
      </c>
      <c r="D20" s="10">
        <v>229</v>
      </c>
      <c r="E20" s="10">
        <v>117</v>
      </c>
      <c r="F20" s="10">
        <v>65</v>
      </c>
      <c r="G20" s="10">
        <f t="shared" si="0"/>
        <v>52</v>
      </c>
    </row>
    <row r="21" spans="1:7" x14ac:dyDescent="0.3">
      <c r="A21" t="s">
        <v>3</v>
      </c>
      <c r="B21" t="s">
        <v>43</v>
      </c>
      <c r="C21" t="s">
        <v>44</v>
      </c>
      <c r="D21" s="10">
        <v>256</v>
      </c>
      <c r="E21" s="10">
        <v>41</v>
      </c>
      <c r="F21" s="10">
        <v>9</v>
      </c>
      <c r="G21" s="10">
        <f t="shared" si="0"/>
        <v>32</v>
      </c>
    </row>
    <row r="22" spans="1:7" x14ac:dyDescent="0.3">
      <c r="A22" t="s">
        <v>3</v>
      </c>
      <c r="B22" t="s">
        <v>45</v>
      </c>
      <c r="C22" t="s">
        <v>46</v>
      </c>
      <c r="D22" s="10">
        <v>292</v>
      </c>
      <c r="E22" s="10">
        <v>188</v>
      </c>
      <c r="F22" s="10">
        <v>128</v>
      </c>
      <c r="G22" s="10">
        <f t="shared" si="0"/>
        <v>60</v>
      </c>
    </row>
    <row r="23" spans="1:7" x14ac:dyDescent="0.3">
      <c r="A23" t="s">
        <v>4</v>
      </c>
      <c r="B23" t="s">
        <v>47</v>
      </c>
      <c r="C23" t="s">
        <v>48</v>
      </c>
      <c r="D23" s="10">
        <v>85</v>
      </c>
      <c r="E23" s="10">
        <v>64</v>
      </c>
      <c r="F23" s="10">
        <v>0</v>
      </c>
      <c r="G23" s="10">
        <f t="shared" si="0"/>
        <v>64</v>
      </c>
    </row>
    <row r="24" spans="1:7" x14ac:dyDescent="0.3">
      <c r="A24" t="s">
        <v>4</v>
      </c>
      <c r="B24" t="s">
        <v>49</v>
      </c>
      <c r="C24" t="s">
        <v>50</v>
      </c>
      <c r="D24" s="10">
        <v>281</v>
      </c>
      <c r="E24" s="10">
        <v>149</v>
      </c>
      <c r="F24" s="10">
        <v>19</v>
      </c>
      <c r="G24" s="10">
        <f t="shared" si="0"/>
        <v>130</v>
      </c>
    </row>
    <row r="25" spans="1:7" x14ac:dyDescent="0.3">
      <c r="A25" t="s">
        <v>4</v>
      </c>
      <c r="B25" t="s">
        <v>51</v>
      </c>
      <c r="C25" t="s">
        <v>52</v>
      </c>
      <c r="D25" s="10">
        <v>119</v>
      </c>
      <c r="E25" s="10">
        <v>47</v>
      </c>
      <c r="F25" s="10">
        <v>6</v>
      </c>
      <c r="G25" s="10">
        <f t="shared" si="0"/>
        <v>41</v>
      </c>
    </row>
    <row r="26" spans="1:7" x14ac:dyDescent="0.3">
      <c r="A26" t="s">
        <v>4</v>
      </c>
      <c r="B26" t="s">
        <v>53</v>
      </c>
      <c r="C26" t="s">
        <v>54</v>
      </c>
      <c r="D26" s="10">
        <v>81</v>
      </c>
      <c r="E26" s="10">
        <v>39</v>
      </c>
      <c r="F26" s="10">
        <v>1</v>
      </c>
      <c r="G26" s="10">
        <f t="shared" si="0"/>
        <v>38</v>
      </c>
    </row>
    <row r="27" spans="1:7" x14ac:dyDescent="0.3">
      <c r="A27"/>
      <c r="B27"/>
      <c r="C27"/>
      <c r="D27" s="12">
        <f>SUM(D7:D26)</f>
        <v>2727</v>
      </c>
      <c r="E27" s="12">
        <f>SUM(E7:E26)</f>
        <v>1390</v>
      </c>
      <c r="F27" s="12">
        <f>SUM(F7:F26)</f>
        <v>563</v>
      </c>
      <c r="G27" s="12">
        <f>SUM(G7:G26)</f>
        <v>827</v>
      </c>
    </row>
    <row r="28" spans="1:7" x14ac:dyDescent="0.3">
      <c r="A28" s="7" t="s">
        <v>55</v>
      </c>
      <c r="B28"/>
      <c r="C28"/>
      <c r="D28" s="10"/>
      <c r="E28" s="10"/>
      <c r="F28" s="10"/>
      <c r="G28" s="10"/>
    </row>
    <row r="29" spans="1:7" x14ac:dyDescent="0.3">
      <c r="A29" t="s">
        <v>2</v>
      </c>
      <c r="B29" t="s">
        <v>56</v>
      </c>
      <c r="C29" t="s">
        <v>57</v>
      </c>
      <c r="D29" s="10">
        <v>96</v>
      </c>
      <c r="E29" s="10">
        <v>42</v>
      </c>
      <c r="F29" s="10">
        <v>40</v>
      </c>
      <c r="G29" s="10">
        <f t="shared" ref="G29:G43" si="1">+E29-F29</f>
        <v>2</v>
      </c>
    </row>
    <row r="30" spans="1:7" x14ac:dyDescent="0.3">
      <c r="A30" t="s">
        <v>2</v>
      </c>
      <c r="B30" t="s">
        <v>58</v>
      </c>
      <c r="C30" t="s">
        <v>59</v>
      </c>
      <c r="D30" s="10">
        <v>28</v>
      </c>
      <c r="E30" s="10">
        <v>23</v>
      </c>
      <c r="F30" s="10">
        <v>23</v>
      </c>
      <c r="G30" s="10">
        <f t="shared" si="1"/>
        <v>0</v>
      </c>
    </row>
    <row r="31" spans="1:7" x14ac:dyDescent="0.3">
      <c r="A31" t="s">
        <v>2</v>
      </c>
      <c r="B31" t="s">
        <v>60</v>
      </c>
      <c r="C31" t="s">
        <v>61</v>
      </c>
      <c r="D31" s="10">
        <v>26</v>
      </c>
      <c r="E31" s="10">
        <v>13</v>
      </c>
      <c r="F31" s="10">
        <v>13</v>
      </c>
      <c r="G31" s="10">
        <f t="shared" si="1"/>
        <v>0</v>
      </c>
    </row>
    <row r="32" spans="1:7" x14ac:dyDescent="0.3">
      <c r="A32" t="s">
        <v>2</v>
      </c>
      <c r="B32" t="s">
        <v>62</v>
      </c>
      <c r="C32" t="s">
        <v>63</v>
      </c>
      <c r="D32" s="10">
        <v>16</v>
      </c>
      <c r="E32" s="10">
        <v>10</v>
      </c>
      <c r="F32" s="10">
        <v>10</v>
      </c>
      <c r="G32" s="10">
        <f t="shared" si="1"/>
        <v>0</v>
      </c>
    </row>
    <row r="33" spans="1:7" x14ac:dyDescent="0.3">
      <c r="A33" t="s">
        <v>2</v>
      </c>
      <c r="B33" t="s">
        <v>64</v>
      </c>
      <c r="C33" t="s">
        <v>65</v>
      </c>
      <c r="D33" s="10">
        <v>9</v>
      </c>
      <c r="E33" s="10">
        <v>1</v>
      </c>
      <c r="F33" s="10">
        <v>1</v>
      </c>
      <c r="G33" s="10">
        <f t="shared" si="1"/>
        <v>0</v>
      </c>
    </row>
    <row r="34" spans="1:7" x14ac:dyDescent="0.3">
      <c r="A34" t="s">
        <v>2</v>
      </c>
      <c r="B34" t="s">
        <v>66</v>
      </c>
      <c r="C34" t="s">
        <v>67</v>
      </c>
      <c r="D34" s="10">
        <v>19</v>
      </c>
      <c r="E34" s="10">
        <v>18</v>
      </c>
      <c r="F34" s="10">
        <v>18</v>
      </c>
      <c r="G34" s="10">
        <f t="shared" si="1"/>
        <v>0</v>
      </c>
    </row>
    <row r="35" spans="1:7" x14ac:dyDescent="0.3">
      <c r="A35" t="s">
        <v>2</v>
      </c>
      <c r="B35" t="s">
        <v>68</v>
      </c>
      <c r="C35" t="s">
        <v>69</v>
      </c>
      <c r="D35" s="10">
        <v>14</v>
      </c>
      <c r="E35" s="10">
        <v>1</v>
      </c>
      <c r="F35" s="10">
        <v>1</v>
      </c>
      <c r="G35" s="10">
        <f t="shared" si="1"/>
        <v>0</v>
      </c>
    </row>
    <row r="36" spans="1:7" x14ac:dyDescent="0.3">
      <c r="A36" t="s">
        <v>2</v>
      </c>
      <c r="B36" t="s">
        <v>70</v>
      </c>
      <c r="C36" t="s">
        <v>71</v>
      </c>
      <c r="D36" s="10">
        <v>8</v>
      </c>
      <c r="E36" s="10">
        <v>4</v>
      </c>
      <c r="F36" s="10">
        <v>4</v>
      </c>
      <c r="G36" s="10">
        <f t="shared" si="1"/>
        <v>0</v>
      </c>
    </row>
    <row r="37" spans="1:7" x14ac:dyDescent="0.3">
      <c r="A37" t="s">
        <v>2</v>
      </c>
      <c r="B37" t="s">
        <v>72</v>
      </c>
      <c r="C37" t="s">
        <v>73</v>
      </c>
      <c r="D37" s="10">
        <v>4</v>
      </c>
      <c r="E37" s="10">
        <v>4</v>
      </c>
      <c r="F37" s="10">
        <v>4</v>
      </c>
      <c r="G37" s="10">
        <f t="shared" si="1"/>
        <v>0</v>
      </c>
    </row>
    <row r="38" spans="1:7" x14ac:dyDescent="0.3">
      <c r="A38" t="s">
        <v>2</v>
      </c>
      <c r="B38" t="s">
        <v>74</v>
      </c>
      <c r="C38" t="s">
        <v>75</v>
      </c>
      <c r="D38" s="10">
        <v>2</v>
      </c>
      <c r="E38" s="10">
        <v>1</v>
      </c>
      <c r="F38" s="10">
        <v>1</v>
      </c>
      <c r="G38" s="10">
        <f t="shared" si="1"/>
        <v>0</v>
      </c>
    </row>
    <row r="39" spans="1:7" x14ac:dyDescent="0.3">
      <c r="A39" t="s">
        <v>3</v>
      </c>
      <c r="B39" t="s">
        <v>76</v>
      </c>
      <c r="C39" t="s">
        <v>77</v>
      </c>
      <c r="D39" s="10">
        <v>341</v>
      </c>
      <c r="E39" s="10">
        <v>142</v>
      </c>
      <c r="F39" s="10">
        <v>13</v>
      </c>
      <c r="G39" s="10">
        <f t="shared" si="1"/>
        <v>129</v>
      </c>
    </row>
    <row r="40" spans="1:7" x14ac:dyDescent="0.3">
      <c r="A40" t="s">
        <v>4</v>
      </c>
      <c r="B40" t="s">
        <v>78</v>
      </c>
      <c r="C40" t="s">
        <v>79</v>
      </c>
      <c r="D40" s="10">
        <v>28</v>
      </c>
      <c r="E40" s="10">
        <v>5</v>
      </c>
      <c r="F40" s="10">
        <v>5</v>
      </c>
      <c r="G40" s="10">
        <f t="shared" si="1"/>
        <v>0</v>
      </c>
    </row>
    <row r="41" spans="1:7" x14ac:dyDescent="0.3">
      <c r="A41" t="s">
        <v>4</v>
      </c>
      <c r="B41" t="s">
        <v>80</v>
      </c>
      <c r="C41" t="s">
        <v>81</v>
      </c>
      <c r="D41" s="10">
        <v>15</v>
      </c>
      <c r="E41" s="10">
        <v>2</v>
      </c>
      <c r="F41" s="10">
        <v>2</v>
      </c>
      <c r="G41" s="10">
        <f t="shared" si="1"/>
        <v>0</v>
      </c>
    </row>
    <row r="42" spans="1:7" x14ac:dyDescent="0.3">
      <c r="A42" t="s">
        <v>4</v>
      </c>
      <c r="B42" t="s">
        <v>82</v>
      </c>
      <c r="C42" t="s">
        <v>83</v>
      </c>
      <c r="D42" s="10">
        <v>82</v>
      </c>
      <c r="E42" s="10">
        <v>61</v>
      </c>
      <c r="F42" s="10">
        <v>5</v>
      </c>
      <c r="G42" s="10">
        <f t="shared" si="1"/>
        <v>56</v>
      </c>
    </row>
    <row r="43" spans="1:7" x14ac:dyDescent="0.3">
      <c r="A43" t="s">
        <v>4</v>
      </c>
      <c r="B43" t="s">
        <v>84</v>
      </c>
      <c r="C43" t="s">
        <v>85</v>
      </c>
      <c r="D43" s="10">
        <v>34</v>
      </c>
      <c r="E43" s="10">
        <v>25</v>
      </c>
      <c r="F43" s="10">
        <v>22</v>
      </c>
      <c r="G43" s="10">
        <f t="shared" si="1"/>
        <v>3</v>
      </c>
    </row>
    <row r="44" spans="1:7" x14ac:dyDescent="0.3">
      <c r="A44"/>
      <c r="B44"/>
      <c r="C44"/>
      <c r="D44" s="12">
        <f>SUM(D29:D43)</f>
        <v>722</v>
      </c>
      <c r="E44" s="12">
        <f>SUM(E29:E43)</f>
        <v>352</v>
      </c>
      <c r="F44" s="12">
        <f>SUM(F29:F43)</f>
        <v>162</v>
      </c>
      <c r="G44" s="12">
        <f>SUM(G29:G43)</f>
        <v>190</v>
      </c>
    </row>
    <row r="45" spans="1:7" x14ac:dyDescent="0.3">
      <c r="A45"/>
      <c r="B45"/>
      <c r="C45"/>
      <c r="D45" s="10"/>
      <c r="E45" s="10"/>
      <c r="F45" s="10"/>
      <c r="G45" s="10"/>
    </row>
    <row r="46" spans="1:7" ht="15" thickBot="1" x14ac:dyDescent="0.35">
      <c r="A46"/>
      <c r="B46"/>
      <c r="C46"/>
      <c r="D46" s="14">
        <f>+D27+D44</f>
        <v>3449</v>
      </c>
      <c r="E46" s="14">
        <f>+E27+E44</f>
        <v>1742</v>
      </c>
      <c r="F46" s="14">
        <f>+F27+F44</f>
        <v>725</v>
      </c>
      <c r="G46" s="14">
        <f>+G27+G44</f>
        <v>1017</v>
      </c>
    </row>
    <row r="47" spans="1:7" ht="15" thickTop="1" x14ac:dyDescent="0.3">
      <c r="A47" s="9" t="s">
        <v>86</v>
      </c>
      <c r="B47" s="9"/>
      <c r="C47" s="9"/>
      <c r="D47" s="10"/>
      <c r="E47" s="10"/>
      <c r="F47" s="10"/>
      <c r="G47" s="10"/>
    </row>
    <row r="48" spans="1:7" x14ac:dyDescent="0.3">
      <c r="A48"/>
      <c r="B48"/>
      <c r="C48" t="s">
        <v>2</v>
      </c>
      <c r="D48" s="10">
        <f>SUM(D29:D38)+SUM(D7:D13)</f>
        <v>648</v>
      </c>
      <c r="E48" s="10">
        <f>SUM(E29:E38)+SUM(E7:E13)</f>
        <v>405</v>
      </c>
      <c r="F48" s="10">
        <f>SUM(F29:F38)+SUM(F7:F13)</f>
        <v>168</v>
      </c>
      <c r="G48" s="10">
        <f>SUM(G29:G38)+SUM(G7:G13)</f>
        <v>237</v>
      </c>
    </row>
    <row r="49" spans="1:7" x14ac:dyDescent="0.3">
      <c r="A49"/>
      <c r="B49"/>
      <c r="C49" t="s">
        <v>3</v>
      </c>
      <c r="D49" s="10">
        <f>SUM(D14:D22)+D39</f>
        <v>2076</v>
      </c>
      <c r="E49" s="10">
        <f>SUM(E14:E22)+E39</f>
        <v>945</v>
      </c>
      <c r="F49" s="10">
        <f>SUM(F14:F22)+F39</f>
        <v>497</v>
      </c>
      <c r="G49" s="10">
        <f>SUM(G14:G22)+G39</f>
        <v>448</v>
      </c>
    </row>
    <row r="50" spans="1:7" x14ac:dyDescent="0.3">
      <c r="A50"/>
      <c r="B50"/>
      <c r="C50" t="s">
        <v>4</v>
      </c>
      <c r="D50" s="13">
        <f>SUM(D40:D43)+SUM(D23:D26)</f>
        <v>725</v>
      </c>
      <c r="E50" s="13">
        <f>SUM(E40:E43)+SUM(E23:E26)</f>
        <v>392</v>
      </c>
      <c r="F50" s="13">
        <f>SUM(F40:F43)+SUM(F23:F26)</f>
        <v>60</v>
      </c>
      <c r="G50" s="13">
        <f>SUM(G40:G43)+SUM(G23:G26)</f>
        <v>332</v>
      </c>
    </row>
    <row r="51" spans="1:7" ht="15" thickBot="1" x14ac:dyDescent="0.35">
      <c r="A51" s="9"/>
      <c r="B51" s="9"/>
      <c r="C51" s="9" t="s">
        <v>87</v>
      </c>
      <c r="D51" s="14">
        <f>SUM(D48:D50)</f>
        <v>3449</v>
      </c>
      <c r="E51" s="14">
        <f>SUM(E48:E50)</f>
        <v>1742</v>
      </c>
      <c r="F51" s="14">
        <f>SUM(F48:F50)</f>
        <v>725</v>
      </c>
      <c r="G51" s="14">
        <f>SUM(G48:G50)</f>
        <v>1017</v>
      </c>
    </row>
    <row r="52" spans="1:7" ht="15" thickTop="1" x14ac:dyDescent="0.3">
      <c r="A52"/>
      <c r="B52"/>
      <c r="C52"/>
      <c r="D52"/>
      <c r="E52"/>
      <c r="F52"/>
      <c r="G52"/>
    </row>
  </sheetData>
  <sheetProtection selectLockedCells="1"/>
  <pageMargins left="0.7" right="0.7" top="0.75" bottom="0.75" header="0.3" footer="0.3"/>
  <pageSetup scale="63" fitToWidth="0" orientation="landscape" r:id="rId1"/>
  <headerFooter>
    <oddFooter xml:space="preserve">&amp;LPETITION OF ASOTIN TELEPHONE COMPANY, LEWIS RIVER TELEPHONE COMPANY, INC., AND MCDANIEL TELEPHONE COMPANY D/B/A TDS TELECOM,
TO RECEIVE SUPPORT FROM THE UNIVERSAL SERVICE COMMUNICATIONS PROGRAM   
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B2187D3A3DF6254BBBDF2F9EDD28543C" ma:contentTypeVersion="52" ma:contentTypeDescription="" ma:contentTypeScope="" ma:versionID="aae66a8d89e789db414bff91d710489e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UT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Petition</CaseType>
    <IndustryCode xmlns="dc463f71-b30c-4ab2-9473-d307f9d35888">170</IndustryCode>
    <CaseStatus xmlns="dc463f71-b30c-4ab2-9473-d307f9d35888">Closed</CaseStatus>
    <OpenedDate xmlns="dc463f71-b30c-4ab2-9473-d307f9d35888">2020-07-29T07:00:00+00:00</OpenedDate>
    <SignificantOrder xmlns="dc463f71-b30c-4ab2-9473-d307f9d35888">false</SignificantOrder>
    <Date1 xmlns="dc463f71-b30c-4ab2-9473-d307f9d35888">2020-07-29T07:00:00+00:00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Lewis River Telephone Company, Inc.</CaseCompanyNames>
    <Nickname xmlns="http://schemas.microsoft.com/sharepoint/v3" xsi:nil="true"/>
    <DocketNumber xmlns="dc463f71-b30c-4ab2-9473-d307f9d35888">200690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5E8337FA-6E05-4733-BED9-C107E40C9C50}"/>
</file>

<file path=customXml/itemProps2.xml><?xml version="1.0" encoding="utf-8"?>
<ds:datastoreItem xmlns:ds="http://schemas.openxmlformats.org/officeDocument/2006/customXml" ds:itemID="{1211BE8C-209C-44C2-9A79-B1C59CB3BCD9}"/>
</file>

<file path=customXml/itemProps3.xml><?xml version="1.0" encoding="utf-8"?>
<ds:datastoreItem xmlns:ds="http://schemas.openxmlformats.org/officeDocument/2006/customXml" ds:itemID="{AAE2F7E8-8354-4EC1-9F56-69B18F2DC1F6}"/>
</file>

<file path=customXml/itemProps4.xml><?xml version="1.0" encoding="utf-8"?>
<ds:datastoreItem xmlns:ds="http://schemas.openxmlformats.org/officeDocument/2006/customXml" ds:itemID="{FCBB974C-CB42-4D97-8F8E-14032996C1D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Exhibit 3.1</vt:lpstr>
      <vt:lpstr>Projects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Hahn, Roger (UTC)</dc:creator>
  <cp:lastModifiedBy>Gail L</cp:lastModifiedBy>
  <cp:lastPrinted>2020-07-29T19:03:33Z</cp:lastPrinted>
  <dcterms:created xsi:type="dcterms:W3CDTF">2015-07-13T21:53:07Z</dcterms:created>
  <dcterms:modified xsi:type="dcterms:W3CDTF">2020-07-29T19:04:21Z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0x0101006E56B4D1795A2E4DB2F0B01679ED314A00B2187D3A3DF6254BBBDF2F9EDD28543C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