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35" yWindow="75" windowWidth="14940" windowHeight="7815"/>
  </bookViews>
  <sheets>
    <sheet name="Report Qtr 9-30-17" sheetId="4" r:id="rId1"/>
    <sheet name="Qtr 9-30-17" sheetId="2" r:id="rId2"/>
    <sheet name="fully amort assets" sheetId="3" r:id="rId3"/>
  </sheets>
  <definedNames>
    <definedName name="_xlnm.Print_Area" localSheetId="1">'Qtr 9-30-17'!$A$1:$BZ$85</definedName>
  </definedNames>
  <calcPr calcId="152511" iterate="1" calcOnSave="0"/>
</workbook>
</file>

<file path=xl/calcChain.xml><?xml version="1.0" encoding="utf-8"?>
<calcChain xmlns="http://schemas.openxmlformats.org/spreadsheetml/2006/main">
  <c r="BZ85" i="2" l="1"/>
  <c r="BZ70" i="2"/>
  <c r="BZ36" i="2"/>
  <c r="BW85" i="2" l="1"/>
  <c r="BW67" i="2"/>
  <c r="BW70" i="2" s="1"/>
  <c r="BW35" i="2"/>
  <c r="BZ35" i="2" s="1"/>
  <c r="BT85" i="2" l="1"/>
  <c r="BT66" i="2"/>
  <c r="BT34" i="2"/>
  <c r="BW34" i="2" s="1"/>
  <c r="BZ34" i="2" s="1"/>
  <c r="BQ65" i="2" l="1"/>
  <c r="BT65" i="2" s="1"/>
  <c r="BQ33" i="2"/>
  <c r="BT33" i="2" s="1"/>
  <c r="BW33" i="2" s="1"/>
  <c r="BZ33" i="2" s="1"/>
  <c r="BQ85" i="2"/>
  <c r="C31" i="4" l="1"/>
  <c r="C16" i="4"/>
  <c r="C25" i="4" s="1"/>
  <c r="C10" i="4"/>
  <c r="C22" i="4" s="1"/>
  <c r="C26" i="4" l="1"/>
  <c r="BN85" i="2"/>
  <c r="BN64" i="2" l="1"/>
  <c r="BQ64" i="2" s="1"/>
  <c r="BT64" i="2" s="1"/>
  <c r="BN32" i="2"/>
  <c r="BQ32" i="2" s="1"/>
  <c r="BT32" i="2" s="1"/>
  <c r="BW32" i="2" s="1"/>
  <c r="BZ32" i="2" s="1"/>
  <c r="BN28" i="2"/>
  <c r="BQ28" i="2" s="1"/>
  <c r="BT28" i="2" s="1"/>
  <c r="BW28" i="2" s="1"/>
  <c r="BZ28" i="2" s="1"/>
  <c r="BN29" i="2"/>
  <c r="BQ29" i="2" s="1"/>
  <c r="BT29" i="2" s="1"/>
  <c r="BW29" i="2" s="1"/>
  <c r="BZ29" i="2" s="1"/>
  <c r="BN30" i="2"/>
  <c r="BQ30" i="2" s="1"/>
  <c r="BT30" i="2" s="1"/>
  <c r="BW30" i="2" s="1"/>
  <c r="BZ30" i="2" s="1"/>
  <c r="BN31" i="2"/>
  <c r="BQ31" i="2" s="1"/>
  <c r="BT31" i="2" s="1"/>
  <c r="BW31" i="2" s="1"/>
  <c r="BZ31" i="2" s="1"/>
  <c r="BK85" i="2" l="1"/>
  <c r="BK63" i="2"/>
  <c r="BN63" i="2" l="1"/>
  <c r="BQ63" i="2" s="1"/>
  <c r="BT63" i="2" s="1"/>
  <c r="BG62" i="2"/>
  <c r="BH62" i="2" s="1"/>
  <c r="BK62" i="2" s="1"/>
  <c r="BN62" i="2" s="1"/>
  <c r="BQ62" i="2" s="1"/>
  <c r="BT62" i="2" s="1"/>
  <c r="BB61" i="2"/>
  <c r="BE61" i="2" s="1"/>
  <c r="BH85" i="2"/>
  <c r="BH61" i="2" l="1"/>
  <c r="BK61" i="2" s="1"/>
  <c r="BN61" i="2" s="1"/>
  <c r="BQ61" i="2" s="1"/>
  <c r="BT61" i="2" s="1"/>
  <c r="BE85" i="2"/>
  <c r="BB85" i="2" l="1"/>
  <c r="BB50" i="2"/>
  <c r="BE50" i="2" s="1"/>
  <c r="BH50" i="2" s="1"/>
  <c r="BK50" i="2" s="1"/>
  <c r="BN50" i="2" s="1"/>
  <c r="BQ50" i="2" s="1"/>
  <c r="BT50" i="2" s="1"/>
  <c r="BB17" i="2"/>
  <c r="BE17" i="2" s="1"/>
  <c r="BH17" i="2" s="1"/>
  <c r="BK17" i="2" s="1"/>
  <c r="BN17" i="2" s="1"/>
  <c r="BQ17" i="2" s="1"/>
  <c r="BT17" i="2" s="1"/>
  <c r="BB18" i="2"/>
  <c r="BE18" i="2" s="1"/>
  <c r="BH18" i="2" s="1"/>
  <c r="BK18" i="2" s="1"/>
  <c r="BN18" i="2" s="1"/>
  <c r="BQ18" i="2" s="1"/>
  <c r="BT18" i="2" s="1"/>
  <c r="BW18" i="2" s="1"/>
  <c r="BZ18" i="2" s="1"/>
  <c r="BB19" i="2"/>
  <c r="BE19" i="2" s="1"/>
  <c r="BH19" i="2" s="1"/>
  <c r="BK19" i="2" s="1"/>
  <c r="BN19" i="2" s="1"/>
  <c r="BQ19" i="2" s="1"/>
  <c r="BT19" i="2" s="1"/>
  <c r="BW19" i="2" s="1"/>
  <c r="BZ19" i="2" s="1"/>
  <c r="BB20" i="2"/>
  <c r="BE20" i="2" s="1"/>
  <c r="BH20" i="2" s="1"/>
  <c r="BK20" i="2" s="1"/>
  <c r="BN20" i="2" s="1"/>
  <c r="BQ20" i="2" s="1"/>
  <c r="BT20" i="2" s="1"/>
  <c r="BW20" i="2" s="1"/>
  <c r="BZ20" i="2" s="1"/>
  <c r="BB21" i="2"/>
  <c r="BE21" i="2" s="1"/>
  <c r="BH21" i="2" s="1"/>
  <c r="BK21" i="2" s="1"/>
  <c r="BN21" i="2" s="1"/>
  <c r="BQ21" i="2" s="1"/>
  <c r="BT21" i="2" s="1"/>
  <c r="BW21" i="2" s="1"/>
  <c r="BZ21" i="2" s="1"/>
  <c r="AY85" i="2" l="1"/>
  <c r="AY59" i="2"/>
  <c r="BB59" i="2" s="1"/>
  <c r="BE59" i="2" s="1"/>
  <c r="BH59" i="2" s="1"/>
  <c r="BK59" i="2" s="1"/>
  <c r="BN59" i="2" s="1"/>
  <c r="BQ59" i="2" s="1"/>
  <c r="BT59" i="2" s="1"/>
  <c r="AY27" i="2"/>
  <c r="BB27" i="2" s="1"/>
  <c r="BE27" i="2" s="1"/>
  <c r="BH27" i="2" s="1"/>
  <c r="BK27" i="2" s="1"/>
  <c r="BN27" i="2" s="1"/>
  <c r="BQ27" i="2" s="1"/>
  <c r="BT27" i="2" s="1"/>
  <c r="BW27" i="2" s="1"/>
  <c r="BZ27" i="2" s="1"/>
  <c r="AV85" i="2" l="1"/>
  <c r="AV58" i="2"/>
  <c r="AY58" i="2" s="1"/>
  <c r="BB58" i="2" s="1"/>
  <c r="BE58" i="2" s="1"/>
  <c r="BH58" i="2" s="1"/>
  <c r="BK58" i="2" s="1"/>
  <c r="BN58" i="2" s="1"/>
  <c r="BQ58" i="2" s="1"/>
  <c r="BT58" i="2" s="1"/>
  <c r="AV26" i="2"/>
  <c r="AY26" i="2" s="1"/>
  <c r="BB26" i="2" s="1"/>
  <c r="BE26" i="2" s="1"/>
  <c r="BH26" i="2" s="1"/>
  <c r="BK26" i="2" s="1"/>
  <c r="BN26" i="2" s="1"/>
  <c r="BQ26" i="2" s="1"/>
  <c r="BT26" i="2" s="1"/>
  <c r="BW26" i="2" s="1"/>
  <c r="BZ26" i="2" s="1"/>
  <c r="AS85" i="2"/>
  <c r="AR70" i="2"/>
  <c r="AS57" i="2"/>
  <c r="AV57" i="2" s="1"/>
  <c r="AY57" i="2" s="1"/>
  <c r="BB57" i="2" s="1"/>
  <c r="BE57" i="2" s="1"/>
  <c r="BH57" i="2" s="1"/>
  <c r="BK57" i="2" s="1"/>
  <c r="BN57" i="2" s="1"/>
  <c r="BQ57" i="2" s="1"/>
  <c r="BT57" i="2" s="1"/>
  <c r="AR38" i="2"/>
  <c r="AS25" i="2"/>
  <c r="AV25" i="2" s="1"/>
  <c r="AY25" i="2" s="1"/>
  <c r="BB25" i="2" s="1"/>
  <c r="BE25" i="2" s="1"/>
  <c r="BH25" i="2" s="1"/>
  <c r="BK25" i="2" s="1"/>
  <c r="BN25" i="2" s="1"/>
  <c r="BQ25" i="2" s="1"/>
  <c r="BT25" i="2" s="1"/>
  <c r="BW25" i="2" s="1"/>
  <c r="BZ25" i="2" s="1"/>
  <c r="AP85" i="2"/>
  <c r="AO70" i="2"/>
  <c r="AO38" i="2"/>
  <c r="AP56" i="2"/>
  <c r="AS56" i="2" s="1"/>
  <c r="AV56" i="2" s="1"/>
  <c r="AY56" i="2" s="1"/>
  <c r="BB56" i="2" s="1"/>
  <c r="BE56" i="2" s="1"/>
  <c r="BH56" i="2" s="1"/>
  <c r="BK56" i="2" s="1"/>
  <c r="BN56" i="2" s="1"/>
  <c r="BQ56" i="2" s="1"/>
  <c r="BT56" i="2" s="1"/>
  <c r="AP24" i="2"/>
  <c r="AS24" i="2" s="1"/>
  <c r="AV24" i="2" s="1"/>
  <c r="AY24" i="2" s="1"/>
  <c r="BB24" i="2" s="1"/>
  <c r="BE24" i="2" s="1"/>
  <c r="BH24" i="2" s="1"/>
  <c r="BK24" i="2" s="1"/>
  <c r="BN24" i="2" s="1"/>
  <c r="BQ24" i="2" s="1"/>
  <c r="BT24" i="2" s="1"/>
  <c r="BW24" i="2" s="1"/>
  <c r="BZ24" i="2" s="1"/>
  <c r="AM85" i="2"/>
  <c r="AL70" i="2"/>
  <c r="AM55" i="2"/>
  <c r="AP55" i="2" s="1"/>
  <c r="AS55" i="2" s="1"/>
  <c r="AV55" i="2" s="1"/>
  <c r="AY55" i="2" s="1"/>
  <c r="BB55" i="2" s="1"/>
  <c r="BE55" i="2" s="1"/>
  <c r="BH55" i="2" s="1"/>
  <c r="BK55" i="2" s="1"/>
  <c r="BN55" i="2" s="1"/>
  <c r="BQ55" i="2" s="1"/>
  <c r="BT55" i="2" s="1"/>
  <c r="AL38" i="2"/>
  <c r="AM23" i="2"/>
  <c r="AP23" i="2" s="1"/>
  <c r="AS23" i="2" s="1"/>
  <c r="AV23" i="2" s="1"/>
  <c r="AY23" i="2" s="1"/>
  <c r="BB23" i="2" s="1"/>
  <c r="BE23" i="2" s="1"/>
  <c r="BH23" i="2" s="1"/>
  <c r="BK23" i="2" s="1"/>
  <c r="BN23" i="2" s="1"/>
  <c r="BQ23" i="2" s="1"/>
  <c r="BT23" i="2" s="1"/>
  <c r="BW23" i="2" s="1"/>
  <c r="BZ23" i="2" s="1"/>
  <c r="AJ85" i="2"/>
  <c r="AJ22" i="2"/>
  <c r="AM22" i="2" s="1"/>
  <c r="AP22" i="2" s="1"/>
  <c r="AS22" i="2" s="1"/>
  <c r="AV22" i="2" s="1"/>
  <c r="AY22" i="2" s="1"/>
  <c r="BB22" i="2" s="1"/>
  <c r="BE22" i="2" s="1"/>
  <c r="BH22" i="2" s="1"/>
  <c r="BK22" i="2" s="1"/>
  <c r="BN22" i="2" s="1"/>
  <c r="BQ22" i="2" s="1"/>
  <c r="BT22" i="2" s="1"/>
  <c r="BW22" i="2" s="1"/>
  <c r="BZ22" i="2" s="1"/>
  <c r="AJ54" i="2"/>
  <c r="AM54" i="2" s="1"/>
  <c r="AP54" i="2" s="1"/>
  <c r="AS54" i="2" s="1"/>
  <c r="AV54" i="2" s="1"/>
  <c r="AY54" i="2" s="1"/>
  <c r="BB54" i="2" s="1"/>
  <c r="BE54" i="2" s="1"/>
  <c r="BH54" i="2" s="1"/>
  <c r="BK54" i="2" s="1"/>
  <c r="BN54" i="2" s="1"/>
  <c r="BQ54" i="2" s="1"/>
  <c r="BT54" i="2" s="1"/>
  <c r="AI70" i="2"/>
  <c r="AI38" i="2"/>
  <c r="AG85" i="2"/>
  <c r="AF70" i="2"/>
  <c r="AG53" i="2"/>
  <c r="AJ53" i="2" s="1"/>
  <c r="AM53" i="2" s="1"/>
  <c r="AP53" i="2" s="1"/>
  <c r="AS53" i="2" s="1"/>
  <c r="AV53" i="2" s="1"/>
  <c r="AY53" i="2" s="1"/>
  <c r="BB53" i="2" s="1"/>
  <c r="BE53" i="2" s="1"/>
  <c r="BH53" i="2" s="1"/>
  <c r="BK53" i="2" s="1"/>
  <c r="BN53" i="2" s="1"/>
  <c r="BQ53" i="2" s="1"/>
  <c r="BT53" i="2" s="1"/>
  <c r="AD85" i="2"/>
  <c r="AC70" i="2"/>
  <c r="AD52" i="2"/>
  <c r="AG52" i="2" s="1"/>
  <c r="AJ52" i="2" s="1"/>
  <c r="AM52" i="2" s="1"/>
  <c r="AP52" i="2" s="1"/>
  <c r="AS52" i="2" s="1"/>
  <c r="AV52" i="2" s="1"/>
  <c r="AY52" i="2" s="1"/>
  <c r="BB52" i="2" s="1"/>
  <c r="BE52" i="2" s="1"/>
  <c r="BH52" i="2" s="1"/>
  <c r="BK52" i="2" s="1"/>
  <c r="BN52" i="2" s="1"/>
  <c r="BQ52" i="2" s="1"/>
  <c r="BT52" i="2" s="1"/>
  <c r="AC38" i="2"/>
  <c r="AA85" i="2"/>
  <c r="Z70" i="2"/>
  <c r="AA51" i="2"/>
  <c r="AD51" i="2" s="1"/>
  <c r="AG51" i="2" s="1"/>
  <c r="AJ51" i="2" s="1"/>
  <c r="AM51" i="2" s="1"/>
  <c r="AP51" i="2" s="1"/>
  <c r="AS51" i="2" s="1"/>
  <c r="AV51" i="2" s="1"/>
  <c r="AY51" i="2" s="1"/>
  <c r="BB51" i="2" s="1"/>
  <c r="BE51" i="2" s="1"/>
  <c r="BH51" i="2" s="1"/>
  <c r="BK51" i="2" s="1"/>
  <c r="BN51" i="2" s="1"/>
  <c r="BQ51" i="2" s="1"/>
  <c r="BT51" i="2" s="1"/>
  <c r="F10" i="2"/>
  <c r="I10" i="2" s="1"/>
  <c r="F11" i="2"/>
  <c r="I11" i="2" s="1"/>
  <c r="L11" i="2" s="1"/>
  <c r="O11" i="2" s="1"/>
  <c r="R11" i="2" s="1"/>
  <c r="U11" i="2" s="1"/>
  <c r="X11" i="2" s="1"/>
  <c r="AA11" i="2" s="1"/>
  <c r="AD11" i="2" s="1"/>
  <c r="AG11" i="2" s="1"/>
  <c r="AJ11" i="2" s="1"/>
  <c r="AM11" i="2" s="1"/>
  <c r="AP11" i="2" s="1"/>
  <c r="AS11" i="2" s="1"/>
  <c r="AV11" i="2" s="1"/>
  <c r="AY11" i="2" s="1"/>
  <c r="BB11" i="2" s="1"/>
  <c r="BE11" i="2" s="1"/>
  <c r="BH11" i="2" s="1"/>
  <c r="BK11" i="2" s="1"/>
  <c r="BN11" i="2" s="1"/>
  <c r="BQ11" i="2" s="1"/>
  <c r="BT11" i="2" s="1"/>
  <c r="BW11" i="2" s="1"/>
  <c r="BZ11" i="2" s="1"/>
  <c r="F12" i="2"/>
  <c r="I12" i="2" s="1"/>
  <c r="L12" i="2" s="1"/>
  <c r="O12" i="2" s="1"/>
  <c r="R12" i="2" s="1"/>
  <c r="U12" i="2" s="1"/>
  <c r="X12" i="2" s="1"/>
  <c r="AA12" i="2" s="1"/>
  <c r="AD12" i="2" s="1"/>
  <c r="AG12" i="2" s="1"/>
  <c r="AJ12" i="2" s="1"/>
  <c r="AM12" i="2" s="1"/>
  <c r="AP12" i="2" s="1"/>
  <c r="AS12" i="2" s="1"/>
  <c r="AV12" i="2" s="1"/>
  <c r="AY12" i="2" s="1"/>
  <c r="BB12" i="2" s="1"/>
  <c r="BE12" i="2" s="1"/>
  <c r="BH12" i="2" s="1"/>
  <c r="BK12" i="2" s="1"/>
  <c r="BN12" i="2" s="1"/>
  <c r="BQ12" i="2" s="1"/>
  <c r="BT12" i="2" s="1"/>
  <c r="BW12" i="2" s="1"/>
  <c r="BZ12" i="2" s="1"/>
  <c r="I13" i="2"/>
  <c r="L13" i="2" s="1"/>
  <c r="O13" i="2" s="1"/>
  <c r="R13" i="2" s="1"/>
  <c r="U13" i="2" s="1"/>
  <c r="X13" i="2" s="1"/>
  <c r="AA13" i="2" s="1"/>
  <c r="AD13" i="2" s="1"/>
  <c r="AG13" i="2" s="1"/>
  <c r="AJ13" i="2" s="1"/>
  <c r="AM13" i="2" s="1"/>
  <c r="AP13" i="2" s="1"/>
  <c r="AS13" i="2" s="1"/>
  <c r="AV13" i="2" s="1"/>
  <c r="AY13" i="2" s="1"/>
  <c r="BB13" i="2" s="1"/>
  <c r="BE13" i="2" s="1"/>
  <c r="BH13" i="2" s="1"/>
  <c r="BK13" i="2" s="1"/>
  <c r="BN13" i="2" s="1"/>
  <c r="BQ13" i="2" s="1"/>
  <c r="BT13" i="2" s="1"/>
  <c r="L14" i="2"/>
  <c r="O14" i="2" s="1"/>
  <c r="R14" i="2" s="1"/>
  <c r="U14" i="2" s="1"/>
  <c r="X14" i="2" s="1"/>
  <c r="AA14" i="2" s="1"/>
  <c r="AD14" i="2" s="1"/>
  <c r="AG14" i="2" s="1"/>
  <c r="AJ14" i="2" s="1"/>
  <c r="AM14" i="2" s="1"/>
  <c r="AP14" i="2" s="1"/>
  <c r="AS14" i="2" s="1"/>
  <c r="AV14" i="2" s="1"/>
  <c r="AY14" i="2" s="1"/>
  <c r="BB14" i="2" s="1"/>
  <c r="BE14" i="2" s="1"/>
  <c r="BH14" i="2" s="1"/>
  <c r="BK14" i="2" s="1"/>
  <c r="BN14" i="2" s="1"/>
  <c r="BQ14" i="2" s="1"/>
  <c r="BT14" i="2" s="1"/>
  <c r="O15" i="2"/>
  <c r="R15" i="2" s="1"/>
  <c r="U15" i="2" s="1"/>
  <c r="X15" i="2" s="1"/>
  <c r="AA15" i="2" s="1"/>
  <c r="AD15" i="2" s="1"/>
  <c r="AG15" i="2" s="1"/>
  <c r="AJ15" i="2" s="1"/>
  <c r="AM15" i="2" s="1"/>
  <c r="AP15" i="2" s="1"/>
  <c r="AS15" i="2" s="1"/>
  <c r="AV15" i="2" s="1"/>
  <c r="AY15" i="2" s="1"/>
  <c r="BB15" i="2" s="1"/>
  <c r="BE15" i="2" s="1"/>
  <c r="BH15" i="2" s="1"/>
  <c r="BK15" i="2" s="1"/>
  <c r="BN15" i="2" s="1"/>
  <c r="BQ15" i="2" s="1"/>
  <c r="BT15" i="2" s="1"/>
  <c r="R16" i="2"/>
  <c r="U16" i="2" s="1"/>
  <c r="X16" i="2" s="1"/>
  <c r="AA16" i="2" s="1"/>
  <c r="AD16" i="2" s="1"/>
  <c r="AG16" i="2" s="1"/>
  <c r="AJ16" i="2" s="1"/>
  <c r="AM16" i="2" s="1"/>
  <c r="AP16" i="2" s="1"/>
  <c r="AS16" i="2" s="1"/>
  <c r="AV16" i="2" s="1"/>
  <c r="AY16" i="2" s="1"/>
  <c r="BB16" i="2" s="1"/>
  <c r="BE16" i="2" s="1"/>
  <c r="BH16" i="2" s="1"/>
  <c r="BK16" i="2" s="1"/>
  <c r="BN16" i="2" s="1"/>
  <c r="BQ16" i="2" s="1"/>
  <c r="BT16" i="2" s="1"/>
  <c r="Z38" i="2"/>
  <c r="X85" i="2"/>
  <c r="F43" i="2"/>
  <c r="I43" i="2" s="1"/>
  <c r="F44" i="2"/>
  <c r="I44" i="2" s="1"/>
  <c r="L44" i="2" s="1"/>
  <c r="O44" i="2" s="1"/>
  <c r="R44" i="2" s="1"/>
  <c r="U44" i="2" s="1"/>
  <c r="X44" i="2" s="1"/>
  <c r="AA44" i="2" s="1"/>
  <c r="AD44" i="2" s="1"/>
  <c r="AG44" i="2" s="1"/>
  <c r="AJ44" i="2" s="1"/>
  <c r="AM44" i="2" s="1"/>
  <c r="AP44" i="2" s="1"/>
  <c r="AS44" i="2" s="1"/>
  <c r="AV44" i="2" s="1"/>
  <c r="AY44" i="2" s="1"/>
  <c r="BB44" i="2" s="1"/>
  <c r="BE44" i="2" s="1"/>
  <c r="BH44" i="2" s="1"/>
  <c r="BK44" i="2" s="1"/>
  <c r="BN44" i="2" s="1"/>
  <c r="BQ44" i="2" s="1"/>
  <c r="BT44" i="2" s="1"/>
  <c r="I45" i="2"/>
  <c r="L45" i="2" s="1"/>
  <c r="O45" i="2" s="1"/>
  <c r="R45" i="2" s="1"/>
  <c r="U45" i="2" s="1"/>
  <c r="X45" i="2" s="1"/>
  <c r="AA45" i="2" s="1"/>
  <c r="AD45" i="2" s="1"/>
  <c r="AG45" i="2" s="1"/>
  <c r="AJ45" i="2" s="1"/>
  <c r="AM45" i="2" s="1"/>
  <c r="AP45" i="2" s="1"/>
  <c r="AS45" i="2" s="1"/>
  <c r="AV45" i="2" s="1"/>
  <c r="AY45" i="2" s="1"/>
  <c r="BB45" i="2" s="1"/>
  <c r="BE45" i="2" s="1"/>
  <c r="BH45" i="2" s="1"/>
  <c r="BK45" i="2" s="1"/>
  <c r="BN45" i="2" s="1"/>
  <c r="BQ45" i="2" s="1"/>
  <c r="BT45" i="2" s="1"/>
  <c r="L46" i="2"/>
  <c r="O46" i="2" s="1"/>
  <c r="R46" i="2" s="1"/>
  <c r="U46" i="2" s="1"/>
  <c r="X46" i="2" s="1"/>
  <c r="AA46" i="2" s="1"/>
  <c r="AD46" i="2" s="1"/>
  <c r="AG46" i="2" s="1"/>
  <c r="AJ46" i="2" s="1"/>
  <c r="AM46" i="2" s="1"/>
  <c r="AP46" i="2" s="1"/>
  <c r="AS46" i="2" s="1"/>
  <c r="AV46" i="2" s="1"/>
  <c r="AY46" i="2" s="1"/>
  <c r="BB46" i="2" s="1"/>
  <c r="BE46" i="2" s="1"/>
  <c r="BH46" i="2" s="1"/>
  <c r="BK46" i="2" s="1"/>
  <c r="BN46" i="2" s="1"/>
  <c r="BQ46" i="2" s="1"/>
  <c r="BT46" i="2" s="1"/>
  <c r="O47" i="2"/>
  <c r="R47" i="2" s="1"/>
  <c r="U47" i="2" s="1"/>
  <c r="X47" i="2" s="1"/>
  <c r="AA47" i="2" s="1"/>
  <c r="AD47" i="2" s="1"/>
  <c r="AG47" i="2" s="1"/>
  <c r="AJ47" i="2" s="1"/>
  <c r="AM47" i="2" s="1"/>
  <c r="AP47" i="2" s="1"/>
  <c r="AS47" i="2" s="1"/>
  <c r="AV47" i="2" s="1"/>
  <c r="AY47" i="2" s="1"/>
  <c r="BB47" i="2" s="1"/>
  <c r="BE47" i="2" s="1"/>
  <c r="BH47" i="2" s="1"/>
  <c r="BK47" i="2" s="1"/>
  <c r="BN47" i="2" s="1"/>
  <c r="BQ47" i="2" s="1"/>
  <c r="BT47" i="2" s="1"/>
  <c r="R48" i="2"/>
  <c r="U48" i="2" s="1"/>
  <c r="X48" i="2" s="1"/>
  <c r="AA48" i="2" s="1"/>
  <c r="AD48" i="2" s="1"/>
  <c r="AG48" i="2" s="1"/>
  <c r="AJ48" i="2" s="1"/>
  <c r="AM48" i="2" s="1"/>
  <c r="AP48" i="2" s="1"/>
  <c r="AS48" i="2" s="1"/>
  <c r="AV48" i="2" s="1"/>
  <c r="AY48" i="2" s="1"/>
  <c r="BB48" i="2" s="1"/>
  <c r="BE48" i="2" s="1"/>
  <c r="BH48" i="2" s="1"/>
  <c r="BK48" i="2" s="1"/>
  <c r="BN48" i="2" s="1"/>
  <c r="BQ48" i="2" s="1"/>
  <c r="BT48" i="2" s="1"/>
  <c r="U49" i="2"/>
  <c r="X49" i="2" s="1"/>
  <c r="AA49" i="2" s="1"/>
  <c r="AD49" i="2" s="1"/>
  <c r="AG49" i="2" s="1"/>
  <c r="AJ49" i="2" s="1"/>
  <c r="AM49" i="2" s="1"/>
  <c r="AP49" i="2" s="1"/>
  <c r="AS49" i="2" s="1"/>
  <c r="AV49" i="2" s="1"/>
  <c r="AY49" i="2" s="1"/>
  <c r="BB49" i="2" s="1"/>
  <c r="BE49" i="2" s="1"/>
  <c r="BH49" i="2" s="1"/>
  <c r="BK49" i="2" s="1"/>
  <c r="BN49" i="2" s="1"/>
  <c r="BQ49" i="2" s="1"/>
  <c r="BT49" i="2" s="1"/>
  <c r="X50" i="2"/>
  <c r="W70" i="2"/>
  <c r="W38" i="2"/>
  <c r="U85" i="2"/>
  <c r="T70" i="2"/>
  <c r="T38" i="2"/>
  <c r="R85" i="2"/>
  <c r="Q70" i="2"/>
  <c r="F7" i="2"/>
  <c r="C38" i="2"/>
  <c r="E38" i="2"/>
  <c r="C70" i="2"/>
  <c r="E70" i="2"/>
  <c r="F70" i="2"/>
  <c r="K70" i="2"/>
  <c r="N70" i="2"/>
  <c r="I85" i="2"/>
  <c r="L85" i="2"/>
  <c r="O85" i="2"/>
  <c r="F38" i="2" l="1"/>
  <c r="F73" i="2"/>
  <c r="I70" i="2"/>
  <c r="L43" i="2"/>
  <c r="I38" i="2"/>
  <c r="L10" i="2"/>
  <c r="I73" i="2" l="1"/>
  <c r="O10" i="2"/>
  <c r="L38" i="2"/>
  <c r="O43" i="2"/>
  <c r="L70" i="2"/>
  <c r="R43" i="2" l="1"/>
  <c r="O70" i="2"/>
  <c r="R10" i="2"/>
  <c r="O38" i="2"/>
  <c r="L73" i="2"/>
  <c r="U10" i="2" l="1"/>
  <c r="R38" i="2"/>
  <c r="U43" i="2"/>
  <c r="R70" i="2"/>
  <c r="O73" i="2"/>
  <c r="R73" i="2" l="1"/>
  <c r="U70" i="2"/>
  <c r="X43" i="2"/>
  <c r="X10" i="2"/>
  <c r="U38" i="2"/>
  <c r="U73" i="2" l="1"/>
  <c r="AA43" i="2"/>
  <c r="X70" i="2"/>
  <c r="AA10" i="2"/>
  <c r="X38" i="2"/>
  <c r="X73" i="2" l="1"/>
  <c r="AD10" i="2"/>
  <c r="AA38" i="2"/>
  <c r="AD43" i="2"/>
  <c r="AA70" i="2"/>
  <c r="AG43" i="2" l="1"/>
  <c r="AD70" i="2"/>
  <c r="AD38" i="2"/>
  <c r="AG10" i="2"/>
  <c r="AA73" i="2"/>
  <c r="AG38" i="2" l="1"/>
  <c r="AJ10" i="2"/>
  <c r="AJ43" i="2"/>
  <c r="AG70" i="2"/>
  <c r="AD73" i="2"/>
  <c r="AM43" i="2" l="1"/>
  <c r="AJ70" i="2"/>
  <c r="AG73" i="2"/>
  <c r="AM10" i="2"/>
  <c r="AJ38" i="2"/>
  <c r="AP10" i="2" l="1"/>
  <c r="AM38" i="2"/>
  <c r="AP43" i="2"/>
  <c r="AM70" i="2"/>
  <c r="AJ73" i="2"/>
  <c r="AP70" i="2" l="1"/>
  <c r="AS43" i="2"/>
  <c r="AP38" i="2"/>
  <c r="AP73" i="2" s="1"/>
  <c r="AS10" i="2"/>
  <c r="AM73" i="2"/>
  <c r="AS38" i="2" l="1"/>
  <c r="AV10" i="2"/>
  <c r="AS70" i="2"/>
  <c r="AV43" i="2"/>
  <c r="AV70" i="2" l="1"/>
  <c r="AY43" i="2"/>
  <c r="AV38" i="2"/>
  <c r="AV73" i="2" s="1"/>
  <c r="AY10" i="2"/>
  <c r="AS73" i="2"/>
  <c r="BB10" i="2" l="1"/>
  <c r="AY38" i="2"/>
  <c r="BB43" i="2"/>
  <c r="BE43" i="2" l="1"/>
  <c r="BE10" i="2"/>
  <c r="BB38" i="2"/>
  <c r="BE38" i="2" l="1"/>
  <c r="BH10" i="2"/>
  <c r="BH43" i="2"/>
  <c r="BK43" i="2" s="1"/>
  <c r="BN43" i="2" l="1"/>
  <c r="BQ43" i="2" s="1"/>
  <c r="BT43" i="2" s="1"/>
  <c r="BH38" i="2"/>
  <c r="BK10" i="2"/>
  <c r="AY70" i="2"/>
  <c r="AY73" i="2" s="1"/>
  <c r="BB60" i="2"/>
  <c r="BB70" i="2" s="1"/>
  <c r="BB73" i="2" s="1"/>
  <c r="BN10" i="2" l="1"/>
  <c r="BK38" i="2"/>
  <c r="BE60" i="2"/>
  <c r="BH60" i="2" s="1"/>
  <c r="BN38" i="2" l="1"/>
  <c r="BQ10" i="2"/>
  <c r="BE70" i="2"/>
  <c r="BE73" i="2" s="1"/>
  <c r="BH70" i="2"/>
  <c r="BH73" i="2" s="1"/>
  <c r="BK60" i="2"/>
  <c r="BQ38" i="2" l="1"/>
  <c r="BT10" i="2"/>
  <c r="BN60" i="2"/>
  <c r="BK70" i="2"/>
  <c r="BK73" i="2" s="1"/>
  <c r="BW10" i="2" l="1"/>
  <c r="BT38" i="2"/>
  <c r="BN70" i="2"/>
  <c r="BN73" i="2" s="1"/>
  <c r="BQ60" i="2"/>
  <c r="BQ70" i="2" l="1"/>
  <c r="BQ73" i="2" s="1"/>
  <c r="BT60" i="2"/>
  <c r="BT70" i="2" s="1"/>
  <c r="BT73" i="2" s="1"/>
  <c r="BW38" i="2"/>
  <c r="BW73" i="2" s="1"/>
  <c r="BZ10" i="2"/>
  <c r="BZ38" i="2" s="1"/>
  <c r="BZ73" i="2" s="1"/>
</calcChain>
</file>

<file path=xl/sharedStrings.xml><?xml version="1.0" encoding="utf-8"?>
<sst xmlns="http://schemas.openxmlformats.org/spreadsheetml/2006/main" count="215" uniqueCount="118">
  <si>
    <t>ENVIRONMENTAL REMEDIATION COSTS</t>
  </si>
  <si>
    <t xml:space="preserve">STATE OF WASHINGTON </t>
  </si>
  <si>
    <t>Washington Non-Deferred included in Beg Bal</t>
  </si>
  <si>
    <t>Washington Non-Deferred Amort included in Beg Bal</t>
  </si>
  <si>
    <t>Proof</t>
  </si>
  <si>
    <t>ENVIRONMENTAL REMEDIATION REPORT</t>
  </si>
  <si>
    <t xml:space="preserve">10/13/2003 - </t>
  </si>
  <si>
    <t>1st &amp; 2nd</t>
  </si>
  <si>
    <t>End Bal</t>
  </si>
  <si>
    <t>3rd &amp; 4th</t>
  </si>
  <si>
    <t xml:space="preserve">1st &amp; 2nd </t>
  </si>
  <si>
    <t>Quarters</t>
  </si>
  <si>
    <t>Beginning Balance at October 13, 2003</t>
  </si>
  <si>
    <t>Third West Substation Cleanup</t>
  </si>
  <si>
    <t>FYE 3/31/2005 Activity</t>
  </si>
  <si>
    <t>FYE 3/31/2006 Activity</t>
  </si>
  <si>
    <t>FYE 3/31/2006 Transfers (Note)</t>
  </si>
  <si>
    <t>FYE 3/31/2006 Activity (2nd Half reporting)</t>
  </si>
  <si>
    <t>QTR 9/30/2006 Activity</t>
  </si>
  <si>
    <t>QTR 3/31/2007 Activity</t>
  </si>
  <si>
    <t xml:space="preserve">Total Activity </t>
  </si>
  <si>
    <t>FYE 3/31/2005 Amortization</t>
  </si>
  <si>
    <t>FYE 3/31/2006 Amortization (1st half reporting)</t>
  </si>
  <si>
    <t>FYE 3/31/2006 Amortization (2nd Half reporting)</t>
  </si>
  <si>
    <t>QTR 9/30/2006 Amortization</t>
  </si>
  <si>
    <t>QTR 3/31/2007 Amortization</t>
  </si>
  <si>
    <t>Total Amortization</t>
  </si>
  <si>
    <t>Activity</t>
  </si>
  <si>
    <t>Minor Environmental Cleanup Sites</t>
  </si>
  <si>
    <t>FYE 3/31/06</t>
  </si>
  <si>
    <t>FYE 9/30/06</t>
  </si>
  <si>
    <t>QTR 3/31/07</t>
  </si>
  <si>
    <t>Amortization less major cleanup site above</t>
  </si>
  <si>
    <t>Net  Activity of Minor Sites</t>
  </si>
  <si>
    <t>QTR 9/30/2007 Activity</t>
  </si>
  <si>
    <t>QTR 9/30/2007 Amortization</t>
  </si>
  <si>
    <t>QTR 9/30/07</t>
  </si>
  <si>
    <t>QTR 3/31/2008 Activity</t>
  </si>
  <si>
    <t>QTR 3/31/2008 Amortization</t>
  </si>
  <si>
    <t>QTR 3/31/08</t>
  </si>
  <si>
    <t>QTR 9/30/2008 Activity</t>
  </si>
  <si>
    <t>QTR 9/30/2008 Amortization</t>
  </si>
  <si>
    <t>QTR 9/30/08</t>
  </si>
  <si>
    <t>QTR 3/31/2009 Activity</t>
  </si>
  <si>
    <t>QTR 3/31/2009 Amortization</t>
  </si>
  <si>
    <t>QTR 3/31/09</t>
  </si>
  <si>
    <t>QTR 9/30/2009 Activity</t>
  </si>
  <si>
    <t>QTR 9/30/2009 Amortization</t>
  </si>
  <si>
    <t>QTR 9/30/09</t>
  </si>
  <si>
    <t>6 month</t>
  </si>
  <si>
    <t>activity</t>
  </si>
  <si>
    <t>QTR 3/31/2010 Activity</t>
  </si>
  <si>
    <t>QTR 3/31/2010 Amortization</t>
  </si>
  <si>
    <t>QTR 3/31/10</t>
  </si>
  <si>
    <t>.</t>
  </si>
  <si>
    <t>QTR 9/30/2010 Activity</t>
  </si>
  <si>
    <t>QTR 9/30/2010 Amortization</t>
  </si>
  <si>
    <t>QTR 9/30/10</t>
  </si>
  <si>
    <t>QTR 3/31/2011 Activity</t>
  </si>
  <si>
    <t>QTR 3/31/2011 Amortization</t>
  </si>
  <si>
    <t>QTR 3/31/11</t>
  </si>
  <si>
    <t>QTR 9/30/2011 Activity</t>
  </si>
  <si>
    <t>QTR 9/30/2011 Amortization</t>
  </si>
  <si>
    <t>QTR 9/30/11</t>
  </si>
  <si>
    <t>QTR 3/31/2012 Activity</t>
  </si>
  <si>
    <t>QTR 3/31/2012 Amortization</t>
  </si>
  <si>
    <t>QTR 3/31/2012</t>
  </si>
  <si>
    <t>QTR 9/30/2012 Amortization</t>
  </si>
  <si>
    <t>QTR 9/30/2012 Activity</t>
  </si>
  <si>
    <t>QTR 9/30/12</t>
  </si>
  <si>
    <t>QTR 3/31/2013 Activity</t>
  </si>
  <si>
    <t>QTR 3/31/2013 Amortization</t>
  </si>
  <si>
    <t>QTR 3/31/2013</t>
  </si>
  <si>
    <t>QTR 9/30/2013 Activity</t>
  </si>
  <si>
    <t>QTR 9/30/2013 Amortization</t>
  </si>
  <si>
    <t>QTR 9/30/13</t>
  </si>
  <si>
    <t>QTR 3/31/2014 Amortization</t>
  </si>
  <si>
    <t>QTR 3/31/2014</t>
  </si>
  <si>
    <t>QTR 3/31/2014 Activity</t>
  </si>
  <si>
    <t>QTR 9/30/2014 Activity</t>
  </si>
  <si>
    <t>QTR 9/30/2014 Amortization</t>
  </si>
  <si>
    <t>QTR 9/30/2014</t>
  </si>
  <si>
    <t>QTR 3/31/2015 Activity</t>
  </si>
  <si>
    <t>QTR 3/31/2015 Amortization</t>
  </si>
  <si>
    <t>QTR 3/31/2015</t>
  </si>
  <si>
    <t>QTR 9/30/2015</t>
  </si>
  <si>
    <t>QTR 9/30/2015 Activity (retirement)</t>
  </si>
  <si>
    <t>QTR 9/30/2015 Amortization (retirement)</t>
  </si>
  <si>
    <t>Total Minor Cleanup site dollars spent</t>
  </si>
  <si>
    <t>QTR 3/31/2016 Activity</t>
  </si>
  <si>
    <t>QTR 3/31/2016 Amortization</t>
  </si>
  <si>
    <t>QTR 3/31/2016</t>
  </si>
  <si>
    <t>QTR 9/30/2016 Activity</t>
  </si>
  <si>
    <t>QTR 9/30/2016 Amortization</t>
  </si>
  <si>
    <t>QTR 9/30/2016</t>
  </si>
  <si>
    <t>QTR 3/31/2017 Activity</t>
  </si>
  <si>
    <t>QTR 3/31/2017 Amortization</t>
  </si>
  <si>
    <t>QTR 3/31/2017</t>
  </si>
  <si>
    <t>Six Months, Ending 9/30/17</t>
  </si>
  <si>
    <t>Additions per 6 mo ending 9/30/2017 reconciliation</t>
  </si>
  <si>
    <t>6 mo ending 9/30/2017 Minor Envirnonmental Cleanup Activity</t>
  </si>
  <si>
    <t>6 mo ending 9/30/17 Amortization per reconciliation</t>
  </si>
  <si>
    <t>6 mo ending 9/30/17 Minor Environmental Cleanup Amortization</t>
  </si>
  <si>
    <t>6 mo ending 9/30/17 Minor Environmental Cleanup Activity</t>
  </si>
  <si>
    <t>Environmental Cleanup Activity - 6 mo ending 9/30/17</t>
  </si>
  <si>
    <t>Beginning Environmental Cleanup Balance 3/31/17</t>
  </si>
  <si>
    <t>Ending Environmental Cleanup Balance 9/30/17</t>
  </si>
  <si>
    <t>Period Ending 9/30/17</t>
  </si>
  <si>
    <t>QTR 9/30/2017 Amortization</t>
  </si>
  <si>
    <t>QTR 9/30/2017 Activity</t>
  </si>
  <si>
    <t>Ending Balance at (September 30, 2017)</t>
  </si>
  <si>
    <t>QTR 9/30/2017</t>
  </si>
  <si>
    <t>Environmental Spend</t>
  </si>
  <si>
    <t>Fully Amortized Assets</t>
  </si>
  <si>
    <t>Total</t>
  </si>
  <si>
    <t>Fully Amortized Assets Retired 9/30/2017</t>
  </si>
  <si>
    <t>Assets Retired 9/30/2017</t>
  </si>
  <si>
    <t>Amortization Retired 9/30/2017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</si>
</sst>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39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0" fillId="0" borderId="0" xfId="0" applyNumberFormat="1"/>
    <xf numFmtId="44" fontId="2" fillId="0" borderId="0" xfId="0" quotePrefix="1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7" fontId="0" fillId="0" borderId="0" xfId="0" applyNumberFormat="1"/>
    <xf numFmtId="44" fontId="0" fillId="0" borderId="0" xfId="0" applyNumberFormat="1" applyBorder="1"/>
    <xf numFmtId="0" fontId="3" fillId="0" borderId="0" xfId="0" applyFont="1"/>
    <xf numFmtId="164" fontId="0" fillId="0" borderId="3" xfId="0" applyNumberFormat="1" applyBorder="1"/>
    <xf numFmtId="44" fontId="0" fillId="0" borderId="3" xfId="0" applyNumberFormat="1" applyBorder="1"/>
    <xf numFmtId="0" fontId="0" fillId="0" borderId="3" xfId="0" applyBorder="1"/>
    <xf numFmtId="7" fontId="0" fillId="0" borderId="3" xfId="0" applyNumberFormat="1" applyBorder="1"/>
    <xf numFmtId="44" fontId="3" fillId="0" borderId="0" xfId="0" applyNumberFormat="1" applyFont="1"/>
    <xf numFmtId="44" fontId="3" fillId="0" borderId="3" xfId="0" applyNumberFormat="1" applyFont="1" applyBorder="1"/>
    <xf numFmtId="7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 applyAlignment="1">
      <alignment horizontal="center"/>
    </xf>
    <xf numFmtId="39" fontId="0" fillId="0" borderId="1" xfId="0" applyNumberFormat="1" applyBorder="1"/>
    <xf numFmtId="39" fontId="2" fillId="0" borderId="0" xfId="0" applyNumberFormat="1" applyFont="1"/>
    <xf numFmtId="39" fontId="2" fillId="0" borderId="2" xfId="0" applyNumberFormat="1" applyFont="1" applyBorder="1"/>
    <xf numFmtId="14" fontId="2" fillId="0" borderId="0" xfId="0" applyNumberFormat="1" applyFont="1" applyBorder="1" applyAlignment="1">
      <alignment horizontal="center"/>
    </xf>
    <xf numFmtId="0" fontId="0" fillId="0" borderId="0" xfId="0" applyBorder="1"/>
    <xf numFmtId="39" fontId="0" fillId="0" borderId="0" xfId="0" applyNumberFormat="1" applyBorder="1"/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Border="1"/>
    <xf numFmtId="43" fontId="0" fillId="0" borderId="0" xfId="1" applyFont="1"/>
    <xf numFmtId="44" fontId="0" fillId="0" borderId="0" xfId="2" applyFont="1"/>
    <xf numFmtId="44" fontId="0" fillId="0" borderId="0" xfId="2" applyNumberFormat="1" applyFont="1"/>
    <xf numFmtId="43" fontId="0" fillId="0" borderId="1" xfId="1" applyFont="1" applyBorder="1"/>
    <xf numFmtId="17" fontId="0" fillId="0" borderId="0" xfId="0" applyNumberFormat="1"/>
    <xf numFmtId="43" fontId="0" fillId="0" borderId="4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11</xdr:col>
      <xdr:colOff>2846795</xdr:colOff>
      <xdr:row>26</xdr:row>
      <xdr:rowOff>152017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9438095" cy="3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25" sqref="C25"/>
    </sheetView>
  </sheetViews>
  <sheetFormatPr defaultRowHeight="12.75" x14ac:dyDescent="0.2"/>
  <cols>
    <col min="1" max="1" width="56.7109375" customWidth="1"/>
    <col min="3" max="3" width="14" bestFit="1" customWidth="1"/>
    <col min="4" max="5" width="9.140625" customWidth="1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A3" s="1" t="s">
        <v>98</v>
      </c>
    </row>
    <row r="6" spans="1:5" x14ac:dyDescent="0.2">
      <c r="C6" s="31">
        <v>43008</v>
      </c>
    </row>
    <row r="7" spans="1:5" x14ac:dyDescent="0.2">
      <c r="A7" s="12" t="s">
        <v>99</v>
      </c>
      <c r="B7" s="2"/>
      <c r="C7" s="2">
        <v>5029004.68</v>
      </c>
      <c r="D7" s="2"/>
      <c r="E7" s="2"/>
    </row>
    <row r="8" spans="1:5" x14ac:dyDescent="0.2">
      <c r="A8" t="s">
        <v>115</v>
      </c>
      <c r="B8" s="2"/>
      <c r="C8" s="2">
        <v>-3375777.64</v>
      </c>
      <c r="D8" s="2"/>
      <c r="E8" s="2"/>
    </row>
    <row r="9" spans="1:5" x14ac:dyDescent="0.2">
      <c r="A9" t="s">
        <v>2</v>
      </c>
      <c r="B9" s="2"/>
      <c r="C9" s="24">
        <v>0</v>
      </c>
      <c r="D9" s="2"/>
      <c r="E9" s="2"/>
    </row>
    <row r="10" spans="1:5" x14ac:dyDescent="0.2">
      <c r="A10" s="1" t="s">
        <v>100</v>
      </c>
      <c r="B10" s="2"/>
      <c r="C10" s="25">
        <f>SUM(C7:C9)</f>
        <v>1653227.0399999996</v>
      </c>
      <c r="D10" s="2"/>
      <c r="E10" s="2"/>
    </row>
    <row r="11" spans="1:5" x14ac:dyDescent="0.2">
      <c r="B11" s="2"/>
      <c r="C11" s="2"/>
      <c r="D11" s="2"/>
      <c r="E11" s="2"/>
    </row>
    <row r="12" spans="1:5" x14ac:dyDescent="0.2">
      <c r="B12" s="2"/>
      <c r="C12" s="2"/>
      <c r="D12" s="2"/>
      <c r="E12" s="2"/>
    </row>
    <row r="13" spans="1:5" x14ac:dyDescent="0.2">
      <c r="A13" s="12" t="s">
        <v>101</v>
      </c>
      <c r="B13" s="2"/>
      <c r="C13" s="2">
        <v>-2215969.7599999998</v>
      </c>
      <c r="D13" s="2"/>
      <c r="E13" s="2"/>
    </row>
    <row r="14" spans="1:5" x14ac:dyDescent="0.2">
      <c r="A14" t="s">
        <v>115</v>
      </c>
      <c r="B14" s="2"/>
      <c r="C14" s="2">
        <v>3375777.64</v>
      </c>
      <c r="D14" s="2"/>
      <c r="E14" s="2"/>
    </row>
    <row r="15" spans="1:5" x14ac:dyDescent="0.2">
      <c r="A15" t="s">
        <v>3</v>
      </c>
      <c r="B15" s="2"/>
      <c r="C15" s="24">
        <v>0</v>
      </c>
      <c r="D15" s="2"/>
      <c r="E15" s="2"/>
    </row>
    <row r="16" spans="1:5" x14ac:dyDescent="0.2">
      <c r="A16" s="1" t="s">
        <v>102</v>
      </c>
      <c r="B16" s="2"/>
      <c r="C16" s="25">
        <f>SUM(C13:C15)</f>
        <v>1159807.8800000004</v>
      </c>
      <c r="D16" s="2"/>
      <c r="E16" s="2"/>
    </row>
    <row r="17" spans="1:5" x14ac:dyDescent="0.2">
      <c r="B17" s="2"/>
      <c r="C17" s="2"/>
      <c r="D17" s="2"/>
      <c r="E17" s="2"/>
    </row>
    <row r="18" spans="1:5" x14ac:dyDescent="0.2">
      <c r="B18" s="2"/>
      <c r="C18" s="2"/>
      <c r="D18" s="2"/>
      <c r="E18" s="2"/>
    </row>
    <row r="19" spans="1:5" x14ac:dyDescent="0.2">
      <c r="B19" s="2"/>
      <c r="C19" s="2"/>
      <c r="D19" s="2"/>
      <c r="E19" s="2"/>
    </row>
    <row r="20" spans="1:5" x14ac:dyDescent="0.2">
      <c r="A20" s="3" t="s">
        <v>4</v>
      </c>
      <c r="B20" s="2"/>
      <c r="C20" s="2"/>
      <c r="D20" s="2"/>
      <c r="E20" s="2"/>
    </row>
    <row r="21" spans="1:5" x14ac:dyDescent="0.2">
      <c r="B21" s="2"/>
      <c r="C21" s="2"/>
      <c r="D21" s="2"/>
      <c r="E21" s="2"/>
    </row>
    <row r="22" spans="1:5" x14ac:dyDescent="0.2">
      <c r="A22" s="12" t="s">
        <v>103</v>
      </c>
      <c r="B22" s="2"/>
      <c r="C22" s="2">
        <f>C10</f>
        <v>1653227.0399999996</v>
      </c>
      <c r="D22" s="2"/>
      <c r="E22" s="2"/>
    </row>
    <row r="23" spans="1:5" x14ac:dyDescent="0.2">
      <c r="A23" s="12" t="s">
        <v>116</v>
      </c>
      <c r="B23" s="2"/>
      <c r="C23" s="2">
        <v>-3375777.64</v>
      </c>
      <c r="D23" s="2"/>
      <c r="E23" s="2"/>
    </row>
    <row r="24" spans="1:5" x14ac:dyDescent="0.2">
      <c r="A24" s="12" t="s">
        <v>117</v>
      </c>
      <c r="B24" s="2"/>
      <c r="C24" s="2">
        <v>3375777.64</v>
      </c>
      <c r="D24" s="2"/>
      <c r="E24" s="2"/>
    </row>
    <row r="25" spans="1:5" x14ac:dyDescent="0.2">
      <c r="A25" s="12" t="s">
        <v>102</v>
      </c>
      <c r="B25" s="2"/>
      <c r="C25" s="2">
        <f>C16</f>
        <v>1159807.8800000004</v>
      </c>
      <c r="D25" s="2"/>
      <c r="E25" s="2"/>
    </row>
    <row r="26" spans="1:5" ht="13.5" thickBot="1" x14ac:dyDescent="0.25">
      <c r="A26" s="1" t="s">
        <v>104</v>
      </c>
      <c r="B26" s="2"/>
      <c r="C26" s="26">
        <f>SUM(C22:C25)</f>
        <v>2813034.92</v>
      </c>
      <c r="D26" s="2"/>
      <c r="E26" s="2"/>
    </row>
    <row r="27" spans="1:5" ht="13.5" thickTop="1" x14ac:dyDescent="0.2">
      <c r="B27" s="2"/>
      <c r="C27" s="2"/>
      <c r="D27" s="2"/>
      <c r="E27" s="2"/>
    </row>
    <row r="28" spans="1:5" x14ac:dyDescent="0.2">
      <c r="B28" s="2"/>
      <c r="C28" s="2"/>
      <c r="D28" s="2"/>
      <c r="E28" s="2"/>
    </row>
    <row r="29" spans="1:5" x14ac:dyDescent="0.2">
      <c r="A29" s="12" t="s">
        <v>105</v>
      </c>
      <c r="B29" s="2"/>
      <c r="C29" s="2">
        <v>24638186.399999999</v>
      </c>
      <c r="D29" s="2"/>
      <c r="E29" s="2"/>
    </row>
    <row r="30" spans="1:5" x14ac:dyDescent="0.2">
      <c r="A30" s="12" t="s">
        <v>106</v>
      </c>
      <c r="B30" s="2"/>
      <c r="C30" s="2">
        <v>-27451221.32</v>
      </c>
      <c r="D30" s="2"/>
      <c r="E30" s="2"/>
    </row>
    <row r="31" spans="1:5" ht="13.5" thickBot="1" x14ac:dyDescent="0.25">
      <c r="A31" s="1" t="s">
        <v>104</v>
      </c>
      <c r="B31" s="2"/>
      <c r="C31" s="26">
        <f>SUM(C29:C30)</f>
        <v>-2813034.9200000018</v>
      </c>
      <c r="D31" s="2"/>
      <c r="E31" s="2"/>
    </row>
    <row r="32" spans="1:5" ht="13.5" thickTop="1" x14ac:dyDescent="0.2">
      <c r="B32" s="2"/>
      <c r="D32" s="2"/>
      <c r="E32" s="2"/>
    </row>
    <row r="33" spans="2:5" x14ac:dyDescent="0.2">
      <c r="B33" s="2"/>
      <c r="C33" s="2"/>
      <c r="D33" s="2"/>
      <c r="E33" s="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8"/>
  <sheetViews>
    <sheetView zoomScaleNormal="100" zoomScaleSheetLayoutView="100" workbookViewId="0">
      <pane xSplit="2" ySplit="6" topLeftCell="BQ61" activePane="bottomRight" state="frozen"/>
      <selection pane="topRight" activeCell="C1" sqref="C1"/>
      <selection pane="bottomLeft" activeCell="A7" sqref="A7"/>
      <selection pane="bottomRight" activeCell="BZ87" sqref="BZ87"/>
    </sheetView>
  </sheetViews>
  <sheetFormatPr defaultRowHeight="12.75" x14ac:dyDescent="0.2"/>
  <cols>
    <col min="1" max="1" width="22.42578125" customWidth="1"/>
    <col min="2" max="2" width="25.5703125" customWidth="1"/>
    <col min="3" max="3" width="16.42578125" hidden="1" customWidth="1"/>
    <col min="4" max="4" width="2" hidden="1" customWidth="1"/>
    <col min="5" max="5" width="14.5703125" hidden="1" customWidth="1"/>
    <col min="6" max="6" width="19.7109375" hidden="1" customWidth="1"/>
    <col min="7" max="7" width="2" hidden="1" customWidth="1"/>
    <col min="8" max="8" width="13.42578125" hidden="1" customWidth="1"/>
    <col min="9" max="9" width="19.140625" hidden="1" customWidth="1"/>
    <col min="10" max="10" width="2" hidden="1" customWidth="1"/>
    <col min="11" max="11" width="14" hidden="1" customWidth="1"/>
    <col min="12" max="12" width="18.7109375" hidden="1" customWidth="1"/>
    <col min="13" max="13" width="2" hidden="1" customWidth="1"/>
    <col min="14" max="14" width="13" hidden="1" customWidth="1"/>
    <col min="15" max="15" width="19.85546875" hidden="1" customWidth="1"/>
    <col min="16" max="16" width="2" hidden="1" customWidth="1"/>
    <col min="17" max="17" width="12.85546875" hidden="1" customWidth="1"/>
    <col min="18" max="18" width="19.7109375" hidden="1" customWidth="1"/>
    <col min="19" max="19" width="1.85546875" hidden="1" customWidth="1"/>
    <col min="20" max="20" width="13.28515625" hidden="1" customWidth="1"/>
    <col min="21" max="21" width="19.85546875" hidden="1" customWidth="1"/>
    <col min="22" max="22" width="1.7109375" hidden="1" customWidth="1"/>
    <col min="23" max="23" width="13.28515625" hidden="1" customWidth="1"/>
    <col min="24" max="24" width="19.85546875" hidden="1" customWidth="1"/>
    <col min="25" max="25" width="1.7109375" hidden="1" customWidth="1"/>
    <col min="26" max="26" width="13.5703125" hidden="1" customWidth="1"/>
    <col min="27" max="27" width="19.85546875" hidden="1" customWidth="1"/>
    <col min="28" max="28" width="1.7109375" hidden="1" customWidth="1"/>
    <col min="29" max="29" width="13.7109375" hidden="1" customWidth="1"/>
    <col min="30" max="30" width="19.85546875" hidden="1" customWidth="1"/>
    <col min="31" max="31" width="1.7109375" hidden="1" customWidth="1"/>
    <col min="32" max="32" width="13.7109375" hidden="1" customWidth="1"/>
    <col min="33" max="33" width="19.85546875" hidden="1" customWidth="1"/>
    <col min="34" max="34" width="1.7109375" hidden="1" customWidth="1"/>
    <col min="35" max="35" width="13.7109375" hidden="1" customWidth="1"/>
    <col min="36" max="36" width="19.7109375" hidden="1" customWidth="1"/>
    <col min="37" max="37" width="1.5703125" hidden="1" customWidth="1"/>
    <col min="38" max="38" width="13.7109375" hidden="1" customWidth="1"/>
    <col min="39" max="39" width="19.7109375" hidden="1" customWidth="1"/>
    <col min="40" max="40" width="1.5703125" hidden="1" customWidth="1"/>
    <col min="41" max="41" width="13.7109375" hidden="1" customWidth="1"/>
    <col min="42" max="42" width="19.7109375" hidden="1" customWidth="1"/>
    <col min="43" max="43" width="1.7109375" hidden="1" customWidth="1"/>
    <col min="44" max="44" width="13.7109375" hidden="1" customWidth="1"/>
    <col min="45" max="45" width="19.7109375" hidden="1" customWidth="1"/>
    <col min="46" max="46" width="1.42578125" hidden="1" customWidth="1"/>
    <col min="47" max="47" width="13.7109375" hidden="1" customWidth="1"/>
    <col min="48" max="48" width="19.7109375" hidden="1" customWidth="1"/>
    <col min="49" max="49" width="1.42578125" hidden="1" customWidth="1"/>
    <col min="50" max="50" width="14.28515625" hidden="1" customWidth="1"/>
    <col min="51" max="51" width="19.42578125" hidden="1" customWidth="1"/>
    <col min="52" max="52" width="1.5703125" hidden="1" customWidth="1"/>
    <col min="53" max="53" width="14.5703125" hidden="1" customWidth="1"/>
    <col min="54" max="55" width="1.5703125" hidden="1" customWidth="1"/>
    <col min="56" max="56" width="14.5703125" hidden="1" customWidth="1"/>
    <col min="57" max="57" width="19.5703125" hidden="1" customWidth="1"/>
    <col min="58" max="58" width="1.5703125" hidden="1" customWidth="1"/>
    <col min="59" max="59" width="14.5703125" hidden="1" customWidth="1"/>
    <col min="60" max="60" width="19.5703125" hidden="1" customWidth="1"/>
    <col min="61" max="61" width="1.7109375" hidden="1" customWidth="1"/>
    <col min="62" max="62" width="14.5703125" hidden="1" customWidth="1"/>
    <col min="63" max="63" width="19.5703125" hidden="1" customWidth="1"/>
    <col min="64" max="64" width="1.7109375" hidden="1" customWidth="1"/>
    <col min="65" max="65" width="14.7109375" hidden="1" customWidth="1"/>
    <col min="66" max="66" width="19.5703125" hidden="1" customWidth="1"/>
    <col min="67" max="67" width="2.42578125" hidden="1" customWidth="1"/>
    <col min="68" max="68" width="14.7109375" hidden="1" customWidth="1"/>
    <col min="69" max="69" width="19.5703125" hidden="1" customWidth="1"/>
    <col min="70" max="70" width="2.7109375" hidden="1" customWidth="1"/>
    <col min="71" max="71" width="14.7109375" hidden="1" customWidth="1"/>
    <col min="72" max="72" width="19.7109375" customWidth="1"/>
    <col min="73" max="73" width="2.7109375" customWidth="1"/>
    <col min="74" max="74" width="14.7109375" customWidth="1"/>
    <col min="75" max="75" width="19.7109375" customWidth="1"/>
    <col min="76" max="76" width="2.7109375" customWidth="1"/>
    <col min="77" max="77" width="14.7109375" customWidth="1"/>
    <col min="78" max="78" width="19.85546875" customWidth="1"/>
    <col min="79" max="79" width="2.85546875" customWidth="1"/>
    <col min="80" max="80" width="14.7109375" customWidth="1"/>
    <col min="81" max="81" width="19.5703125" customWidth="1"/>
  </cols>
  <sheetData>
    <row r="1" spans="1:78" x14ac:dyDescent="0.2">
      <c r="A1" s="1" t="s">
        <v>5</v>
      </c>
      <c r="B1" s="1"/>
      <c r="C1" s="4"/>
      <c r="E1" s="5"/>
    </row>
    <row r="2" spans="1:78" x14ac:dyDescent="0.2">
      <c r="A2" s="1" t="s">
        <v>1</v>
      </c>
      <c r="B2" s="1"/>
      <c r="C2" s="4"/>
      <c r="E2" s="5"/>
    </row>
    <row r="3" spans="1:78" x14ac:dyDescent="0.2">
      <c r="A3" s="1" t="s">
        <v>107</v>
      </c>
      <c r="B3" s="1"/>
      <c r="C3" s="4"/>
      <c r="E3" s="5"/>
    </row>
    <row r="4" spans="1:78" x14ac:dyDescent="0.2">
      <c r="C4" s="5"/>
      <c r="E4" s="5"/>
    </row>
    <row r="5" spans="1:78" x14ac:dyDescent="0.2">
      <c r="C5" s="6" t="s">
        <v>6</v>
      </c>
      <c r="E5" s="7" t="s">
        <v>7</v>
      </c>
      <c r="F5" s="3" t="s">
        <v>8</v>
      </c>
      <c r="H5" s="3" t="s">
        <v>9</v>
      </c>
      <c r="I5" s="3" t="s">
        <v>8</v>
      </c>
      <c r="K5" s="3" t="s">
        <v>10</v>
      </c>
      <c r="L5" s="3" t="s">
        <v>8</v>
      </c>
      <c r="N5" s="3" t="s">
        <v>9</v>
      </c>
      <c r="O5" s="3" t="s">
        <v>8</v>
      </c>
      <c r="Q5" s="3" t="s">
        <v>49</v>
      </c>
      <c r="R5" s="3" t="s">
        <v>8</v>
      </c>
      <c r="T5" s="3" t="s">
        <v>9</v>
      </c>
      <c r="U5" s="3" t="s">
        <v>8</v>
      </c>
      <c r="W5" s="3" t="s">
        <v>49</v>
      </c>
      <c r="X5" s="3" t="s">
        <v>8</v>
      </c>
      <c r="Z5" s="3" t="s">
        <v>49</v>
      </c>
      <c r="AA5" s="3" t="s">
        <v>8</v>
      </c>
      <c r="AC5" s="3" t="s">
        <v>49</v>
      </c>
      <c r="AD5" s="3" t="s">
        <v>8</v>
      </c>
      <c r="AF5" s="3" t="s">
        <v>49</v>
      </c>
      <c r="AG5" s="3" t="s">
        <v>8</v>
      </c>
      <c r="AI5" s="3" t="s">
        <v>49</v>
      </c>
      <c r="AJ5" s="3" t="s">
        <v>8</v>
      </c>
      <c r="AK5" s="3"/>
      <c r="AL5" s="3" t="s">
        <v>49</v>
      </c>
      <c r="AM5" s="3" t="s">
        <v>8</v>
      </c>
      <c r="AO5" s="3" t="s">
        <v>49</v>
      </c>
      <c r="AP5" s="3" t="s">
        <v>8</v>
      </c>
      <c r="AR5" s="3" t="s">
        <v>49</v>
      </c>
      <c r="AS5" s="3" t="s">
        <v>8</v>
      </c>
      <c r="AU5" s="3" t="s">
        <v>49</v>
      </c>
      <c r="AV5" s="3" t="s">
        <v>8</v>
      </c>
      <c r="AX5" s="3" t="s">
        <v>49</v>
      </c>
      <c r="AY5" s="3" t="s">
        <v>8</v>
      </c>
      <c r="BA5" s="3" t="s">
        <v>49</v>
      </c>
      <c r="BB5" s="3" t="s">
        <v>8</v>
      </c>
      <c r="BD5" s="3" t="s">
        <v>49</v>
      </c>
      <c r="BE5" s="3" t="s">
        <v>8</v>
      </c>
      <c r="BG5" s="3" t="s">
        <v>49</v>
      </c>
      <c r="BH5" s="3" t="s">
        <v>8</v>
      </c>
      <c r="BJ5" s="3" t="s">
        <v>49</v>
      </c>
      <c r="BK5" s="3" t="s">
        <v>8</v>
      </c>
      <c r="BM5" s="3" t="s">
        <v>49</v>
      </c>
      <c r="BN5" s="3" t="s">
        <v>8</v>
      </c>
      <c r="BP5" s="3" t="s">
        <v>49</v>
      </c>
      <c r="BQ5" s="3" t="s">
        <v>8</v>
      </c>
      <c r="BS5" s="3" t="s">
        <v>49</v>
      </c>
      <c r="BT5" s="3" t="s">
        <v>8</v>
      </c>
      <c r="BV5" s="3" t="s">
        <v>49</v>
      </c>
      <c r="BW5" s="3" t="s">
        <v>8</v>
      </c>
      <c r="BY5" s="3" t="s">
        <v>49</v>
      </c>
      <c r="BZ5" s="3" t="s">
        <v>8</v>
      </c>
    </row>
    <row r="6" spans="1:78" x14ac:dyDescent="0.2">
      <c r="C6" s="8">
        <v>38442</v>
      </c>
      <c r="E6" s="8" t="s">
        <v>11</v>
      </c>
      <c r="F6" s="8">
        <v>38625</v>
      </c>
      <c r="H6" s="9" t="s">
        <v>11</v>
      </c>
      <c r="I6" s="8">
        <v>38807</v>
      </c>
      <c r="K6" s="9" t="s">
        <v>11</v>
      </c>
      <c r="L6" s="8">
        <v>38990</v>
      </c>
      <c r="N6" s="9" t="s">
        <v>11</v>
      </c>
      <c r="O6" s="8">
        <v>39172</v>
      </c>
      <c r="Q6" s="3" t="s">
        <v>50</v>
      </c>
      <c r="R6" s="20">
        <v>39355</v>
      </c>
      <c r="T6" s="9" t="s">
        <v>11</v>
      </c>
      <c r="U6" s="8">
        <v>39538</v>
      </c>
      <c r="W6" s="3" t="s">
        <v>50</v>
      </c>
      <c r="X6" s="20">
        <v>39721</v>
      </c>
      <c r="Z6" s="3" t="s">
        <v>50</v>
      </c>
      <c r="AA6" s="8">
        <v>39903</v>
      </c>
      <c r="AC6" s="3" t="s">
        <v>50</v>
      </c>
      <c r="AD6" s="8">
        <v>40086</v>
      </c>
      <c r="AF6" s="3" t="s">
        <v>50</v>
      </c>
      <c r="AG6" s="8">
        <v>40268</v>
      </c>
      <c r="AI6" s="3" t="s">
        <v>50</v>
      </c>
      <c r="AJ6" s="8">
        <v>40451</v>
      </c>
      <c r="AK6" s="27"/>
      <c r="AL6" s="3" t="s">
        <v>50</v>
      </c>
      <c r="AM6" s="8">
        <v>40633</v>
      </c>
      <c r="AO6" s="3" t="s">
        <v>50</v>
      </c>
      <c r="AP6" s="8">
        <v>40816</v>
      </c>
      <c r="AR6" s="3" t="s">
        <v>50</v>
      </c>
      <c r="AS6" s="8">
        <v>40999</v>
      </c>
      <c r="AU6" s="3" t="s">
        <v>50</v>
      </c>
      <c r="AV6" s="8">
        <v>41182</v>
      </c>
      <c r="AX6" s="3" t="s">
        <v>50</v>
      </c>
      <c r="AY6" s="8">
        <v>41364</v>
      </c>
      <c r="BA6" s="3" t="s">
        <v>50</v>
      </c>
      <c r="BB6" s="8">
        <v>41547</v>
      </c>
      <c r="BD6" s="3" t="s">
        <v>50</v>
      </c>
      <c r="BE6" s="8">
        <v>41729</v>
      </c>
      <c r="BG6" s="3" t="s">
        <v>50</v>
      </c>
      <c r="BH6" s="8">
        <v>41912</v>
      </c>
      <c r="BJ6" s="3" t="s">
        <v>50</v>
      </c>
      <c r="BK6" s="8">
        <v>42094</v>
      </c>
      <c r="BM6" s="3" t="s">
        <v>50</v>
      </c>
      <c r="BN6" s="8">
        <v>42277</v>
      </c>
      <c r="BP6" s="3" t="s">
        <v>50</v>
      </c>
      <c r="BQ6" s="8">
        <v>42460</v>
      </c>
      <c r="BS6" s="3" t="s">
        <v>50</v>
      </c>
      <c r="BT6" s="8">
        <v>42643</v>
      </c>
      <c r="BV6" s="3" t="s">
        <v>50</v>
      </c>
      <c r="BW6" s="8">
        <v>42825</v>
      </c>
      <c r="BY6" s="3" t="s">
        <v>50</v>
      </c>
      <c r="BZ6" s="8">
        <v>43008</v>
      </c>
    </row>
    <row r="7" spans="1:78" x14ac:dyDescent="0.2">
      <c r="A7" s="1" t="s">
        <v>12</v>
      </c>
      <c r="B7" s="1"/>
      <c r="C7" s="5">
        <v>0</v>
      </c>
      <c r="E7" s="5"/>
      <c r="F7" s="5">
        <f>C7</f>
        <v>0</v>
      </c>
      <c r="H7" s="10"/>
      <c r="I7" s="5">
        <v>0</v>
      </c>
      <c r="L7" s="5">
        <v>0</v>
      </c>
      <c r="O7" s="5">
        <v>0</v>
      </c>
      <c r="R7" s="5">
        <v>0</v>
      </c>
      <c r="U7" s="5">
        <v>0</v>
      </c>
      <c r="X7" s="5">
        <v>0</v>
      </c>
      <c r="AA7" s="5">
        <v>0</v>
      </c>
      <c r="AD7" s="5">
        <v>0</v>
      </c>
      <c r="AG7" s="5">
        <v>0</v>
      </c>
      <c r="AJ7" s="5">
        <v>0</v>
      </c>
      <c r="AK7" s="5"/>
      <c r="AM7" s="5">
        <v>0</v>
      </c>
      <c r="AP7" s="5">
        <v>0</v>
      </c>
      <c r="AS7" s="5">
        <v>0</v>
      </c>
      <c r="AV7" s="5">
        <v>0</v>
      </c>
      <c r="AY7" s="5">
        <v>0</v>
      </c>
      <c r="BZ7" s="32"/>
    </row>
    <row r="8" spans="1:78" x14ac:dyDescent="0.2">
      <c r="C8" s="5"/>
      <c r="E8" s="5"/>
      <c r="H8" s="10"/>
      <c r="I8" s="10"/>
      <c r="BZ8" s="32"/>
    </row>
    <row r="9" spans="1:78" x14ac:dyDescent="0.2">
      <c r="A9" s="1" t="s">
        <v>13</v>
      </c>
      <c r="B9" s="1"/>
      <c r="C9" s="4"/>
      <c r="E9" s="5"/>
      <c r="H9" s="10"/>
      <c r="I9" s="10"/>
      <c r="BZ9" s="32"/>
    </row>
    <row r="10" spans="1:78" x14ac:dyDescent="0.2">
      <c r="A10" t="s">
        <v>14</v>
      </c>
      <c r="C10" s="11">
        <v>4291773.25</v>
      </c>
      <c r="E10" s="5"/>
      <c r="F10" s="5">
        <f>SUM(C10:E10)</f>
        <v>4291773.25</v>
      </c>
      <c r="H10" s="10"/>
      <c r="I10" s="5">
        <f>F10+H10</f>
        <v>4291773.25</v>
      </c>
      <c r="L10" s="5">
        <f>SUM(I10:K10)</f>
        <v>4291773.25</v>
      </c>
      <c r="O10" s="5">
        <f>SUM(L10:N10)</f>
        <v>4291773.25</v>
      </c>
      <c r="R10" s="5">
        <f>SUM(O10:Q10)</f>
        <v>4291773.25</v>
      </c>
      <c r="U10" s="5">
        <f>SUM(R10:T10)</f>
        <v>4291773.25</v>
      </c>
      <c r="X10" s="5">
        <f>SUM(U10:W10)</f>
        <v>4291773.25</v>
      </c>
      <c r="AA10" s="5">
        <f>SUM(X10:Z10)</f>
        <v>4291773.25</v>
      </c>
      <c r="AD10" s="5">
        <f>SUM(AA10:AC10)</f>
        <v>4291773.25</v>
      </c>
      <c r="AG10" s="5">
        <f>SUM(AD10:AF10)</f>
        <v>4291773.25</v>
      </c>
      <c r="AJ10" s="5">
        <f>SUM(AG10:AI10)</f>
        <v>4291773.25</v>
      </c>
      <c r="AK10" s="5"/>
      <c r="AM10" s="5">
        <f>SUM(AJ10:AL10)</f>
        <v>4291773.25</v>
      </c>
      <c r="AP10" s="5">
        <f>SUM(AM10:AO10)</f>
        <v>4291773.25</v>
      </c>
      <c r="AS10" s="5">
        <f>SUM(AP10:AR10)</f>
        <v>4291773.25</v>
      </c>
      <c r="AV10" s="5">
        <f>SUM(AS10:AU10)</f>
        <v>4291773.25</v>
      </c>
      <c r="AY10" s="5">
        <f>SUM(AV10:AX10)</f>
        <v>4291773.25</v>
      </c>
      <c r="BB10" s="5">
        <f>AY10+BA10</f>
        <v>4291773.25</v>
      </c>
      <c r="BE10" s="5">
        <f>BB10+BD10</f>
        <v>4291773.25</v>
      </c>
      <c r="BH10" s="5">
        <f>BE10+BG10</f>
        <v>4291773.25</v>
      </c>
      <c r="BK10" s="5">
        <f>BH10+BJ10</f>
        <v>4291773.25</v>
      </c>
      <c r="BN10" s="5">
        <f>SUM(BK10:BM10)</f>
        <v>4291773.25</v>
      </c>
      <c r="BQ10" s="5">
        <f>SUM(BN10:BP10)</f>
        <v>4291773.25</v>
      </c>
      <c r="BT10" s="5">
        <f>SUM(BQ10:BS10)</f>
        <v>4291773.25</v>
      </c>
      <c r="BW10" s="5">
        <f>SUM(BT10:BV10)</f>
        <v>4291773.25</v>
      </c>
      <c r="BZ10" s="32">
        <f>SUM(BW10:BY10)</f>
        <v>4291773.25</v>
      </c>
    </row>
    <row r="11" spans="1:78" x14ac:dyDescent="0.2">
      <c r="A11" s="12" t="s">
        <v>15</v>
      </c>
      <c r="C11" s="11"/>
      <c r="E11" s="5">
        <v>357614.6</v>
      </c>
      <c r="F11" s="5">
        <f>SUM(C11:E11)</f>
        <v>357614.6</v>
      </c>
      <c r="H11" s="10"/>
      <c r="I11" s="5">
        <f>F11+H11</f>
        <v>357614.6</v>
      </c>
      <c r="L11" s="5">
        <f>SUM(I11:K11)</f>
        <v>357614.6</v>
      </c>
      <c r="O11" s="5">
        <f>SUM(L11:N11)</f>
        <v>357614.6</v>
      </c>
      <c r="R11" s="5">
        <f>SUM(O11:Q11)</f>
        <v>357614.6</v>
      </c>
      <c r="U11" s="5">
        <f>SUM(R11:T11)</f>
        <v>357614.6</v>
      </c>
      <c r="X11" s="5">
        <f>SUM(U11:W11)</f>
        <v>357614.6</v>
      </c>
      <c r="AA11" s="5">
        <f>SUM(X11:Z11)</f>
        <v>357614.6</v>
      </c>
      <c r="AD11" s="5">
        <f>SUM(AA11:AC11)</f>
        <v>357614.6</v>
      </c>
      <c r="AG11" s="5">
        <f>SUM(AD11:AF11)</f>
        <v>357614.6</v>
      </c>
      <c r="AJ11" s="5">
        <f>SUM(AG11:AI11)</f>
        <v>357614.6</v>
      </c>
      <c r="AK11" s="5"/>
      <c r="AM11" s="5">
        <f>SUM(AJ11:AL11)</f>
        <v>357614.6</v>
      </c>
      <c r="AP11" s="5">
        <f>SUM(AM11:AO11)</f>
        <v>357614.6</v>
      </c>
      <c r="AS11" s="5">
        <f>SUM(AP11:AR11)</f>
        <v>357614.6</v>
      </c>
      <c r="AV11" s="5">
        <f>SUM(AS11:AU11)</f>
        <v>357614.6</v>
      </c>
      <c r="AY11" s="5">
        <f>SUM(AV11:AX11)</f>
        <v>357614.6</v>
      </c>
      <c r="BB11" s="5">
        <f t="shared" ref="BB11:BB27" si="0">AY11+BA11</f>
        <v>357614.6</v>
      </c>
      <c r="BE11" s="5">
        <f t="shared" ref="BE11:BE27" si="1">BB11+BD11</f>
        <v>357614.6</v>
      </c>
      <c r="BH11" s="5">
        <f t="shared" ref="BH11:BH27" si="2">BE11+BG11</f>
        <v>357614.6</v>
      </c>
      <c r="BK11" s="5">
        <f t="shared" ref="BK11:BK27" si="3">BH11+BJ11</f>
        <v>357614.6</v>
      </c>
      <c r="BN11" s="5">
        <f t="shared" ref="BN11:BN32" si="4">SUM(BK11:BM11)</f>
        <v>357614.6</v>
      </c>
      <c r="BQ11" s="5">
        <f t="shared" ref="BQ11:BQ33" si="5">SUM(BN11:BP11)</f>
        <v>357614.6</v>
      </c>
      <c r="BT11" s="5">
        <f t="shared" ref="BT11:BT34" si="6">SUM(BQ11:BS11)</f>
        <v>357614.6</v>
      </c>
      <c r="BW11" s="5">
        <f t="shared" ref="BW11:BW12" si="7">SUM(BT11:BV11)</f>
        <v>357614.6</v>
      </c>
      <c r="BZ11" s="32">
        <f t="shared" ref="BZ11:BZ12" si="8">SUM(BW11:BY11)</f>
        <v>357614.6</v>
      </c>
    </row>
    <row r="12" spans="1:78" x14ac:dyDescent="0.2">
      <c r="A12" s="12" t="s">
        <v>16</v>
      </c>
      <c r="C12" s="11"/>
      <c r="E12" s="5">
        <v>-1212815.31</v>
      </c>
      <c r="F12" s="5">
        <f>SUM(C12:E12)</f>
        <v>-1212815.31</v>
      </c>
      <c r="H12" s="10"/>
      <c r="I12" s="5">
        <f>F12+H12</f>
        <v>-1212815.31</v>
      </c>
      <c r="L12" s="5">
        <f>SUM(I12:K12)</f>
        <v>-1212815.31</v>
      </c>
      <c r="O12" s="5">
        <f>SUM(L12:N12)</f>
        <v>-1212815.31</v>
      </c>
      <c r="R12" s="5">
        <f>SUM(O12:Q12)</f>
        <v>-1212815.31</v>
      </c>
      <c r="U12" s="5">
        <f>SUM(R12:T12)</f>
        <v>-1212815.31</v>
      </c>
      <c r="X12" s="5">
        <f>SUM(U12:W12)</f>
        <v>-1212815.31</v>
      </c>
      <c r="AA12" s="5">
        <f>SUM(X12:Z12)</f>
        <v>-1212815.31</v>
      </c>
      <c r="AD12" s="5">
        <f>SUM(AA12:AC12)</f>
        <v>-1212815.31</v>
      </c>
      <c r="AG12" s="5">
        <f>SUM(AD12:AF12)</f>
        <v>-1212815.31</v>
      </c>
      <c r="AJ12" s="5">
        <f>SUM(AG12:AI12)</f>
        <v>-1212815.31</v>
      </c>
      <c r="AK12" s="5"/>
      <c r="AM12" s="5">
        <f>SUM(AJ12:AL12)</f>
        <v>-1212815.31</v>
      </c>
      <c r="AP12" s="5">
        <f>SUM(AM12:AO12)</f>
        <v>-1212815.31</v>
      </c>
      <c r="AS12" s="5">
        <f>SUM(AP12:AR12)</f>
        <v>-1212815.31</v>
      </c>
      <c r="AV12" s="5">
        <f>SUM(AS12:AU12)</f>
        <v>-1212815.31</v>
      </c>
      <c r="AY12" s="5">
        <f>SUM(AV12:AX12)</f>
        <v>-1212815.31</v>
      </c>
      <c r="BB12" s="5">
        <f t="shared" si="0"/>
        <v>-1212815.31</v>
      </c>
      <c r="BE12" s="5">
        <f t="shared" si="1"/>
        <v>-1212815.31</v>
      </c>
      <c r="BH12" s="5">
        <f t="shared" si="2"/>
        <v>-1212815.31</v>
      </c>
      <c r="BK12" s="5">
        <f t="shared" si="3"/>
        <v>-1212815.31</v>
      </c>
      <c r="BN12" s="5">
        <f t="shared" si="4"/>
        <v>-1212815.31</v>
      </c>
      <c r="BQ12" s="5">
        <f t="shared" si="5"/>
        <v>-1212815.31</v>
      </c>
      <c r="BT12" s="5">
        <f t="shared" si="6"/>
        <v>-1212815.31</v>
      </c>
      <c r="BW12" s="5">
        <f t="shared" si="7"/>
        <v>-1212815.31</v>
      </c>
      <c r="BZ12" s="32">
        <f t="shared" si="8"/>
        <v>-1212815.31</v>
      </c>
    </row>
    <row r="13" spans="1:78" x14ac:dyDescent="0.2">
      <c r="A13" s="12" t="s">
        <v>17</v>
      </c>
      <c r="C13" s="11"/>
      <c r="E13" s="5"/>
      <c r="H13" s="5">
        <v>0</v>
      </c>
      <c r="I13" s="5">
        <f>F13+H13</f>
        <v>0</v>
      </c>
      <c r="L13" s="5">
        <f>I13+K13</f>
        <v>0</v>
      </c>
      <c r="O13" s="5">
        <f>L13+N13</f>
        <v>0</v>
      </c>
      <c r="R13" s="5">
        <f>O13+Q13</f>
        <v>0</v>
      </c>
      <c r="U13" s="5">
        <f>R13+T13</f>
        <v>0</v>
      </c>
      <c r="X13" s="5">
        <f>U13+W13</f>
        <v>0</v>
      </c>
      <c r="AA13" s="5">
        <f>X13+Z13</f>
        <v>0</v>
      </c>
      <c r="AD13" s="5">
        <f>AA13+AC13</f>
        <v>0</v>
      </c>
      <c r="AG13" s="5">
        <f>AD13+AF13</f>
        <v>0</v>
      </c>
      <c r="AJ13" s="5">
        <f>AG13+AI13</f>
        <v>0</v>
      </c>
      <c r="AK13" s="5"/>
      <c r="AM13" s="5">
        <f>AJ13+AL13</f>
        <v>0</v>
      </c>
      <c r="AP13" s="5">
        <f>AM13+AO13</f>
        <v>0</v>
      </c>
      <c r="AS13" s="5">
        <f>AP13+AR13</f>
        <v>0</v>
      </c>
      <c r="AV13" s="5">
        <f>AS13+AU13</f>
        <v>0</v>
      </c>
      <c r="AY13" s="5">
        <f>AV13+AX13</f>
        <v>0</v>
      </c>
      <c r="BB13" s="5">
        <f t="shared" si="0"/>
        <v>0</v>
      </c>
      <c r="BE13" s="5">
        <f t="shared" si="1"/>
        <v>0</v>
      </c>
      <c r="BH13" s="5">
        <f t="shared" si="2"/>
        <v>0</v>
      </c>
      <c r="BK13" s="5">
        <f t="shared" si="3"/>
        <v>0</v>
      </c>
      <c r="BN13" s="5">
        <f t="shared" si="4"/>
        <v>0</v>
      </c>
      <c r="BQ13" s="5">
        <f t="shared" si="5"/>
        <v>0</v>
      </c>
      <c r="BT13" s="5">
        <f t="shared" si="6"/>
        <v>0</v>
      </c>
      <c r="BW13" s="32">
        <v>0</v>
      </c>
      <c r="BZ13" s="32">
        <v>0</v>
      </c>
    </row>
    <row r="14" spans="1:78" x14ac:dyDescent="0.2">
      <c r="A14" s="12" t="s">
        <v>18</v>
      </c>
      <c r="C14" s="11"/>
      <c r="E14" s="5"/>
      <c r="H14" s="5"/>
      <c r="I14" s="5"/>
      <c r="K14" s="5">
        <v>0</v>
      </c>
      <c r="L14" s="5">
        <f>I14+K14</f>
        <v>0</v>
      </c>
      <c r="O14" s="5">
        <f>L14+N14</f>
        <v>0</v>
      </c>
      <c r="R14" s="5">
        <f>O14+Q14</f>
        <v>0</v>
      </c>
      <c r="U14" s="5">
        <f>R14+T14</f>
        <v>0</v>
      </c>
      <c r="X14" s="5">
        <f>U14+W14</f>
        <v>0</v>
      </c>
      <c r="AA14" s="5">
        <f>X14+Z14</f>
        <v>0</v>
      </c>
      <c r="AD14" s="5">
        <f>AA14+AC14</f>
        <v>0</v>
      </c>
      <c r="AG14" s="5">
        <f>AD14+AF14</f>
        <v>0</v>
      </c>
      <c r="AJ14" s="5">
        <f>AG14+AI14</f>
        <v>0</v>
      </c>
      <c r="AK14" s="5"/>
      <c r="AM14" s="5">
        <f>AJ14+AL14</f>
        <v>0</v>
      </c>
      <c r="AP14" s="5">
        <f>AM14+AO14</f>
        <v>0</v>
      </c>
      <c r="AS14" s="5">
        <f>AP14+AR14</f>
        <v>0</v>
      </c>
      <c r="AV14" s="5">
        <f>AS14+AU14</f>
        <v>0</v>
      </c>
      <c r="AY14" s="5">
        <f>AV14+AX14</f>
        <v>0</v>
      </c>
      <c r="BB14" s="5">
        <f t="shared" si="0"/>
        <v>0</v>
      </c>
      <c r="BE14" s="5">
        <f t="shared" si="1"/>
        <v>0</v>
      </c>
      <c r="BH14" s="5">
        <f t="shared" si="2"/>
        <v>0</v>
      </c>
      <c r="BK14" s="5">
        <f t="shared" si="3"/>
        <v>0</v>
      </c>
      <c r="BN14" s="5">
        <f t="shared" si="4"/>
        <v>0</v>
      </c>
      <c r="BQ14" s="5">
        <f t="shared" si="5"/>
        <v>0</v>
      </c>
      <c r="BT14" s="5">
        <f t="shared" si="6"/>
        <v>0</v>
      </c>
      <c r="BW14" s="32">
        <v>0</v>
      </c>
      <c r="BZ14" s="32">
        <v>0</v>
      </c>
    </row>
    <row r="15" spans="1:78" x14ac:dyDescent="0.2">
      <c r="A15" s="12" t="s">
        <v>19</v>
      </c>
      <c r="C15" s="11"/>
      <c r="E15" s="5"/>
      <c r="H15" s="5"/>
      <c r="I15" s="5"/>
      <c r="K15" s="5"/>
      <c r="L15" s="5"/>
      <c r="N15" s="5">
        <v>0</v>
      </c>
      <c r="O15" s="5">
        <f>L15+N15</f>
        <v>0</v>
      </c>
      <c r="R15" s="5">
        <f>O15+Q15</f>
        <v>0</v>
      </c>
      <c r="U15" s="5">
        <f>R15+T15</f>
        <v>0</v>
      </c>
      <c r="X15" s="5">
        <f>U15+W15</f>
        <v>0</v>
      </c>
      <c r="AA15" s="5">
        <f>X15+Z15</f>
        <v>0</v>
      </c>
      <c r="AD15" s="5">
        <f>AA15+AC15</f>
        <v>0</v>
      </c>
      <c r="AG15" s="5">
        <f>AD15+AF15</f>
        <v>0</v>
      </c>
      <c r="AJ15" s="5">
        <f>AG15+AI15</f>
        <v>0</v>
      </c>
      <c r="AK15" s="5"/>
      <c r="AM15" s="5">
        <f>AJ15+AL15</f>
        <v>0</v>
      </c>
      <c r="AP15" s="5">
        <f>AM15+AO15</f>
        <v>0</v>
      </c>
      <c r="AS15" s="5">
        <f>AP15+AR15</f>
        <v>0</v>
      </c>
      <c r="AV15" s="5">
        <f>AS15+AU15</f>
        <v>0</v>
      </c>
      <c r="AY15" s="5">
        <f>AV15+AX15</f>
        <v>0</v>
      </c>
      <c r="BB15" s="5">
        <f t="shared" si="0"/>
        <v>0</v>
      </c>
      <c r="BE15" s="5">
        <f t="shared" si="1"/>
        <v>0</v>
      </c>
      <c r="BH15" s="5">
        <f t="shared" si="2"/>
        <v>0</v>
      </c>
      <c r="BK15" s="5">
        <f t="shared" si="3"/>
        <v>0</v>
      </c>
      <c r="BN15" s="5">
        <f t="shared" si="4"/>
        <v>0</v>
      </c>
      <c r="BQ15" s="5">
        <f t="shared" si="5"/>
        <v>0</v>
      </c>
      <c r="BT15" s="5">
        <f t="shared" si="6"/>
        <v>0</v>
      </c>
      <c r="BW15" s="32">
        <v>0</v>
      </c>
      <c r="BZ15" s="32">
        <v>0</v>
      </c>
    </row>
    <row r="16" spans="1:78" x14ac:dyDescent="0.2">
      <c r="A16" s="12" t="s">
        <v>34</v>
      </c>
      <c r="C16" s="11"/>
      <c r="E16" s="5"/>
      <c r="H16" s="5"/>
      <c r="I16" s="5"/>
      <c r="K16" s="5"/>
      <c r="L16" s="5"/>
      <c r="N16" s="5"/>
      <c r="O16" s="5"/>
      <c r="Q16" s="5">
        <v>0</v>
      </c>
      <c r="R16" s="5">
        <f>O16+Q16</f>
        <v>0</v>
      </c>
      <c r="T16" s="5"/>
      <c r="U16" s="5">
        <f>R16+T16</f>
        <v>0</v>
      </c>
      <c r="X16" s="5">
        <f>U16+W16</f>
        <v>0</v>
      </c>
      <c r="AA16" s="5">
        <f>X16+Z16</f>
        <v>0</v>
      </c>
      <c r="AD16" s="5">
        <f>AA16+AC16</f>
        <v>0</v>
      </c>
      <c r="AG16" s="5">
        <f>AD16+AF16</f>
        <v>0</v>
      </c>
      <c r="AJ16" s="5">
        <f>AG16+AI16</f>
        <v>0</v>
      </c>
      <c r="AK16" s="5"/>
      <c r="AM16" s="5">
        <f>AJ16+AL16</f>
        <v>0</v>
      </c>
      <c r="AP16" s="5">
        <f>AM16+AO16</f>
        <v>0</v>
      </c>
      <c r="AS16" s="5">
        <f>AP16+AR16</f>
        <v>0</v>
      </c>
      <c r="AV16" s="5">
        <f>AS16+AU16</f>
        <v>0</v>
      </c>
      <c r="AY16" s="5">
        <f>AV16+AX16</f>
        <v>0</v>
      </c>
      <c r="BB16" s="5">
        <f t="shared" si="0"/>
        <v>0</v>
      </c>
      <c r="BE16" s="5">
        <f t="shared" si="1"/>
        <v>0</v>
      </c>
      <c r="BH16" s="5">
        <f t="shared" si="2"/>
        <v>0</v>
      </c>
      <c r="BK16" s="5">
        <f t="shared" si="3"/>
        <v>0</v>
      </c>
      <c r="BN16" s="5">
        <f t="shared" si="4"/>
        <v>0</v>
      </c>
      <c r="BQ16" s="5">
        <f t="shared" si="5"/>
        <v>0</v>
      </c>
      <c r="BT16" s="5">
        <f t="shared" si="6"/>
        <v>0</v>
      </c>
      <c r="BW16" s="32">
        <v>0</v>
      </c>
      <c r="BZ16" s="32">
        <v>0</v>
      </c>
    </row>
    <row r="17" spans="1:78" x14ac:dyDescent="0.2">
      <c r="A17" s="12" t="s">
        <v>37</v>
      </c>
      <c r="C17" s="11"/>
      <c r="E17" s="5"/>
      <c r="H17" s="5"/>
      <c r="I17" s="5"/>
      <c r="K17" s="5"/>
      <c r="L17" s="5"/>
      <c r="N17" s="5"/>
      <c r="O17" s="5"/>
      <c r="Q17" s="5"/>
      <c r="R17" s="5"/>
      <c r="T17" s="5">
        <v>0</v>
      </c>
      <c r="U17" s="5">
        <v>0</v>
      </c>
      <c r="X17" s="5">
        <v>0</v>
      </c>
      <c r="AA17" s="5">
        <v>0</v>
      </c>
      <c r="AD17" s="5">
        <v>0</v>
      </c>
      <c r="AG17" s="5">
        <v>0</v>
      </c>
      <c r="AJ17" s="5">
        <v>0</v>
      </c>
      <c r="AK17" s="5"/>
      <c r="AM17" s="5">
        <v>0</v>
      </c>
      <c r="AP17" s="5">
        <v>0</v>
      </c>
      <c r="AS17" s="5">
        <v>0</v>
      </c>
      <c r="AV17" s="5">
        <v>0</v>
      </c>
      <c r="AY17" s="5">
        <v>0</v>
      </c>
      <c r="BB17" s="5">
        <f t="shared" si="0"/>
        <v>0</v>
      </c>
      <c r="BE17" s="5">
        <f t="shared" si="1"/>
        <v>0</v>
      </c>
      <c r="BH17" s="5">
        <f t="shared" si="2"/>
        <v>0</v>
      </c>
      <c r="BK17" s="5">
        <f t="shared" si="3"/>
        <v>0</v>
      </c>
      <c r="BN17" s="5">
        <f t="shared" si="4"/>
        <v>0</v>
      </c>
      <c r="BQ17" s="5">
        <f t="shared" si="5"/>
        <v>0</v>
      </c>
      <c r="BT17" s="5">
        <f t="shared" si="6"/>
        <v>0</v>
      </c>
      <c r="BW17" s="32">
        <v>0</v>
      </c>
      <c r="BZ17" s="32">
        <v>0</v>
      </c>
    </row>
    <row r="18" spans="1:78" x14ac:dyDescent="0.2">
      <c r="A18" s="12" t="s">
        <v>40</v>
      </c>
      <c r="C18" s="11"/>
      <c r="E18" s="5"/>
      <c r="H18" s="5"/>
      <c r="I18" s="5"/>
      <c r="K18" s="5"/>
      <c r="L18" s="5"/>
      <c r="N18" s="5"/>
      <c r="O18" s="5"/>
      <c r="Q18" s="5"/>
      <c r="R18" s="5"/>
      <c r="T18" s="5"/>
      <c r="U18" s="5"/>
      <c r="W18" s="5">
        <v>1326</v>
      </c>
      <c r="X18" s="5">
        <v>1326</v>
      </c>
      <c r="AA18" s="5">
        <v>1326</v>
      </c>
      <c r="AD18" s="5">
        <v>1326</v>
      </c>
      <c r="AG18" s="5">
        <v>1326</v>
      </c>
      <c r="AJ18" s="5">
        <v>1326</v>
      </c>
      <c r="AK18" s="5"/>
      <c r="AM18" s="5">
        <v>1326</v>
      </c>
      <c r="AP18" s="5">
        <v>1326</v>
      </c>
      <c r="AS18" s="5">
        <v>1326</v>
      </c>
      <c r="AV18" s="5">
        <v>1326</v>
      </c>
      <c r="AY18" s="5">
        <v>1326</v>
      </c>
      <c r="BB18" s="5">
        <f t="shared" si="0"/>
        <v>1326</v>
      </c>
      <c r="BE18" s="5">
        <f t="shared" si="1"/>
        <v>1326</v>
      </c>
      <c r="BH18" s="5">
        <f t="shared" si="2"/>
        <v>1326</v>
      </c>
      <c r="BK18" s="5">
        <f t="shared" si="3"/>
        <v>1326</v>
      </c>
      <c r="BN18" s="5">
        <f t="shared" si="4"/>
        <v>1326</v>
      </c>
      <c r="BQ18" s="5">
        <f t="shared" si="5"/>
        <v>1326</v>
      </c>
      <c r="BT18" s="5">
        <f t="shared" si="6"/>
        <v>1326</v>
      </c>
      <c r="BW18" s="5">
        <f t="shared" ref="BW18:BW34" si="9">SUM(BT18:BV18)</f>
        <v>1326</v>
      </c>
      <c r="BZ18" s="5">
        <f t="shared" ref="BZ18:BZ36" si="10">SUM(BW18:BY18)</f>
        <v>1326</v>
      </c>
    </row>
    <row r="19" spans="1:78" x14ac:dyDescent="0.2">
      <c r="A19" s="12" t="s">
        <v>43</v>
      </c>
      <c r="C19" s="11"/>
      <c r="E19" s="5"/>
      <c r="H19" s="5"/>
      <c r="I19" s="5"/>
      <c r="K19" s="5"/>
      <c r="L19" s="5"/>
      <c r="N19" s="5"/>
      <c r="O19" s="5"/>
      <c r="Q19" s="5"/>
      <c r="R19" s="5"/>
      <c r="T19" s="5"/>
      <c r="U19" s="5"/>
      <c r="W19" s="5"/>
      <c r="X19" s="5"/>
      <c r="Z19" s="5">
        <v>468</v>
      </c>
      <c r="AA19" s="5">
        <v>468</v>
      </c>
      <c r="AD19" s="5">
        <v>468</v>
      </c>
      <c r="AG19" s="5">
        <v>468</v>
      </c>
      <c r="AJ19" s="5">
        <v>468</v>
      </c>
      <c r="AK19" s="5"/>
      <c r="AM19" s="5">
        <v>468</v>
      </c>
      <c r="AP19" s="5">
        <v>468</v>
      </c>
      <c r="AS19" s="5">
        <v>468</v>
      </c>
      <c r="AV19" s="5">
        <v>468</v>
      </c>
      <c r="AY19" s="5">
        <v>468</v>
      </c>
      <c r="BB19" s="5">
        <f t="shared" si="0"/>
        <v>468</v>
      </c>
      <c r="BE19" s="5">
        <f t="shared" si="1"/>
        <v>468</v>
      </c>
      <c r="BH19" s="5">
        <f t="shared" si="2"/>
        <v>468</v>
      </c>
      <c r="BK19" s="5">
        <f t="shared" si="3"/>
        <v>468</v>
      </c>
      <c r="BN19" s="5">
        <f t="shared" si="4"/>
        <v>468</v>
      </c>
      <c r="BQ19" s="5">
        <f t="shared" si="5"/>
        <v>468</v>
      </c>
      <c r="BT19" s="5">
        <f t="shared" si="6"/>
        <v>468</v>
      </c>
      <c r="BW19" s="5">
        <f t="shared" si="9"/>
        <v>468</v>
      </c>
      <c r="BZ19" s="5">
        <f t="shared" si="10"/>
        <v>468</v>
      </c>
    </row>
    <row r="20" spans="1:78" x14ac:dyDescent="0.2">
      <c r="A20" s="12" t="s">
        <v>46</v>
      </c>
      <c r="C20" s="11"/>
      <c r="E20" s="5"/>
      <c r="H20" s="5"/>
      <c r="I20" s="5"/>
      <c r="K20" s="5"/>
      <c r="L20" s="5"/>
      <c r="N20" s="5"/>
      <c r="O20" s="5"/>
      <c r="Q20" s="5"/>
      <c r="R20" s="5"/>
      <c r="T20" s="5"/>
      <c r="U20" s="5"/>
      <c r="W20" s="5"/>
      <c r="X20" s="5"/>
      <c r="Z20" s="5"/>
      <c r="AA20" s="5"/>
      <c r="AC20" s="5">
        <v>1390.41</v>
      </c>
      <c r="AD20" s="5">
        <v>1390.41</v>
      </c>
      <c r="AG20" s="5">
        <v>1390.41</v>
      </c>
      <c r="AJ20" s="5">
        <v>1390.41</v>
      </c>
      <c r="AK20" s="5"/>
      <c r="AM20" s="5">
        <v>1390.41</v>
      </c>
      <c r="AP20" s="5">
        <v>1390.41</v>
      </c>
      <c r="AS20" s="5">
        <v>1390.41</v>
      </c>
      <c r="AV20" s="5">
        <v>1390.41</v>
      </c>
      <c r="AY20" s="5">
        <v>1390.41</v>
      </c>
      <c r="BB20" s="5">
        <f t="shared" si="0"/>
        <v>1390.41</v>
      </c>
      <c r="BE20" s="5">
        <f t="shared" si="1"/>
        <v>1390.41</v>
      </c>
      <c r="BH20" s="5">
        <f t="shared" si="2"/>
        <v>1390.41</v>
      </c>
      <c r="BK20" s="5">
        <f t="shared" si="3"/>
        <v>1390.41</v>
      </c>
      <c r="BN20" s="5">
        <f t="shared" si="4"/>
        <v>1390.41</v>
      </c>
      <c r="BQ20" s="5">
        <f t="shared" si="5"/>
        <v>1390.41</v>
      </c>
      <c r="BT20" s="5">
        <f t="shared" si="6"/>
        <v>1390.41</v>
      </c>
      <c r="BW20" s="5">
        <f t="shared" si="9"/>
        <v>1390.41</v>
      </c>
      <c r="BZ20" s="5">
        <f t="shared" si="10"/>
        <v>1390.41</v>
      </c>
    </row>
    <row r="21" spans="1:78" x14ac:dyDescent="0.2">
      <c r="A21" s="12" t="s">
        <v>51</v>
      </c>
      <c r="C21" s="11"/>
      <c r="E21" s="5"/>
      <c r="H21" s="5"/>
      <c r="I21" s="5"/>
      <c r="K21" s="5"/>
      <c r="L21" s="5"/>
      <c r="N21" s="5"/>
      <c r="O21" s="5"/>
      <c r="Q21" s="5"/>
      <c r="R21" s="5"/>
      <c r="T21" s="5"/>
      <c r="U21" s="5"/>
      <c r="W21" s="5"/>
      <c r="X21" s="5"/>
      <c r="Z21" s="5"/>
      <c r="AA21" s="5"/>
      <c r="AC21" s="5"/>
      <c r="AD21" s="5"/>
      <c r="AF21" s="5">
        <v>1015.5</v>
      </c>
      <c r="AG21" s="5">
        <v>1015.5</v>
      </c>
      <c r="AJ21" s="5">
        <v>1015.5</v>
      </c>
      <c r="AK21" s="5"/>
      <c r="AM21" s="5">
        <v>1015.5</v>
      </c>
      <c r="AP21" s="5">
        <v>1015.5</v>
      </c>
      <c r="AS21" s="5">
        <v>1015.5</v>
      </c>
      <c r="AV21" s="5">
        <v>1015.5</v>
      </c>
      <c r="AY21" s="5">
        <v>1015.5</v>
      </c>
      <c r="BB21" s="5">
        <f t="shared" si="0"/>
        <v>1015.5</v>
      </c>
      <c r="BE21" s="5">
        <f t="shared" si="1"/>
        <v>1015.5</v>
      </c>
      <c r="BH21" s="5">
        <f t="shared" si="2"/>
        <v>1015.5</v>
      </c>
      <c r="BK21" s="5">
        <f t="shared" si="3"/>
        <v>1015.5</v>
      </c>
      <c r="BN21" s="5">
        <f t="shared" si="4"/>
        <v>1015.5</v>
      </c>
      <c r="BQ21" s="5">
        <f t="shared" si="5"/>
        <v>1015.5</v>
      </c>
      <c r="BT21" s="5">
        <f t="shared" si="6"/>
        <v>1015.5</v>
      </c>
      <c r="BW21" s="5">
        <f t="shared" si="9"/>
        <v>1015.5</v>
      </c>
      <c r="BZ21" s="5">
        <f t="shared" si="10"/>
        <v>1015.5</v>
      </c>
    </row>
    <row r="22" spans="1:78" x14ac:dyDescent="0.2">
      <c r="A22" s="12" t="s">
        <v>55</v>
      </c>
      <c r="C22" s="11"/>
      <c r="E22" s="5"/>
      <c r="H22" s="5"/>
      <c r="I22" s="5"/>
      <c r="K22" s="5"/>
      <c r="L22" s="5"/>
      <c r="N22" s="5"/>
      <c r="O22" s="5"/>
      <c r="Q22" s="5"/>
      <c r="R22" s="5"/>
      <c r="T22" s="5"/>
      <c r="U22" s="5"/>
      <c r="W22" s="5"/>
      <c r="X22" s="5"/>
      <c r="Z22" s="5"/>
      <c r="AA22" s="5"/>
      <c r="AC22" s="5"/>
      <c r="AD22" s="5"/>
      <c r="AF22" s="5"/>
      <c r="AG22" s="5"/>
      <c r="AI22" s="5">
        <v>21855.599999999999</v>
      </c>
      <c r="AJ22" s="5">
        <f>AG22+AI22</f>
        <v>21855.599999999999</v>
      </c>
      <c r="AK22" s="5"/>
      <c r="AM22" s="5">
        <f>AJ22+AL22</f>
        <v>21855.599999999999</v>
      </c>
      <c r="AP22" s="5">
        <f>AM22+AO22</f>
        <v>21855.599999999999</v>
      </c>
      <c r="AS22" s="5">
        <f>AP22+AR22</f>
        <v>21855.599999999999</v>
      </c>
      <c r="AV22" s="5">
        <f>AS22+AU22</f>
        <v>21855.599999999999</v>
      </c>
      <c r="AY22" s="5">
        <f t="shared" ref="AY22:AY27" si="11">AV22+AX22</f>
        <v>21855.599999999999</v>
      </c>
      <c r="BB22" s="5">
        <f t="shared" si="0"/>
        <v>21855.599999999999</v>
      </c>
      <c r="BE22" s="5">
        <f t="shared" si="1"/>
        <v>21855.599999999999</v>
      </c>
      <c r="BH22" s="5">
        <f t="shared" si="2"/>
        <v>21855.599999999999</v>
      </c>
      <c r="BK22" s="5">
        <f t="shared" si="3"/>
        <v>21855.599999999999</v>
      </c>
      <c r="BN22" s="5">
        <f t="shared" si="4"/>
        <v>21855.599999999999</v>
      </c>
      <c r="BQ22" s="5">
        <f t="shared" si="5"/>
        <v>21855.599999999999</v>
      </c>
      <c r="BT22" s="5">
        <f t="shared" si="6"/>
        <v>21855.599999999999</v>
      </c>
      <c r="BW22" s="5">
        <f t="shared" si="9"/>
        <v>21855.599999999999</v>
      </c>
      <c r="BZ22" s="5">
        <f t="shared" si="10"/>
        <v>21855.599999999999</v>
      </c>
    </row>
    <row r="23" spans="1:78" x14ac:dyDescent="0.2">
      <c r="A23" s="12" t="s">
        <v>58</v>
      </c>
      <c r="C23" s="11"/>
      <c r="E23" s="5"/>
      <c r="H23" s="5"/>
      <c r="I23" s="5"/>
      <c r="K23" s="5"/>
      <c r="L23" s="5"/>
      <c r="N23" s="5"/>
      <c r="O23" s="5"/>
      <c r="Q23" s="5"/>
      <c r="R23" s="5"/>
      <c r="T23" s="5"/>
      <c r="U23" s="5"/>
      <c r="W23" s="5"/>
      <c r="X23" s="5"/>
      <c r="Z23" s="5"/>
      <c r="AA23" s="5"/>
      <c r="AC23" s="5"/>
      <c r="AD23" s="5"/>
      <c r="AF23" s="5"/>
      <c r="AG23" s="5"/>
      <c r="AK23" s="5"/>
      <c r="AL23" s="5">
        <v>151286.69</v>
      </c>
      <c r="AM23" s="5">
        <f>AG23+AL23</f>
        <v>151286.69</v>
      </c>
      <c r="AP23" s="5">
        <f>AM23+AO23</f>
        <v>151286.69</v>
      </c>
      <c r="AS23" s="5">
        <f>AP23+AR23</f>
        <v>151286.69</v>
      </c>
      <c r="AV23" s="5">
        <f>AS23+AU23</f>
        <v>151286.69</v>
      </c>
      <c r="AY23" s="5">
        <f t="shared" si="11"/>
        <v>151286.69</v>
      </c>
      <c r="BB23" s="5">
        <f t="shared" si="0"/>
        <v>151286.69</v>
      </c>
      <c r="BE23" s="5">
        <f t="shared" si="1"/>
        <v>151286.69</v>
      </c>
      <c r="BH23" s="5">
        <f t="shared" si="2"/>
        <v>151286.69</v>
      </c>
      <c r="BK23" s="5">
        <f t="shared" si="3"/>
        <v>151286.69</v>
      </c>
      <c r="BN23" s="5">
        <f t="shared" si="4"/>
        <v>151286.69</v>
      </c>
      <c r="BQ23" s="5">
        <f t="shared" si="5"/>
        <v>151286.69</v>
      </c>
      <c r="BT23" s="5">
        <f t="shared" si="6"/>
        <v>151286.69</v>
      </c>
      <c r="BW23" s="5">
        <f t="shared" si="9"/>
        <v>151286.69</v>
      </c>
      <c r="BZ23" s="5">
        <f t="shared" si="10"/>
        <v>151286.69</v>
      </c>
    </row>
    <row r="24" spans="1:78" x14ac:dyDescent="0.2">
      <c r="A24" s="12" t="s">
        <v>61</v>
      </c>
      <c r="C24" s="11"/>
      <c r="E24" s="5"/>
      <c r="H24" s="5"/>
      <c r="I24" s="5"/>
      <c r="K24" s="5"/>
      <c r="L24" s="5"/>
      <c r="N24" s="5"/>
      <c r="O24" s="5"/>
      <c r="Q24" s="5"/>
      <c r="R24" s="5"/>
      <c r="T24" s="5"/>
      <c r="U24" s="5"/>
      <c r="W24" s="5"/>
      <c r="X24" s="5"/>
      <c r="Z24" s="5"/>
      <c r="AA24" s="5"/>
      <c r="AC24" s="5"/>
      <c r="AD24" s="5"/>
      <c r="AF24" s="5"/>
      <c r="AG24" s="5"/>
      <c r="AK24" s="5"/>
      <c r="AL24" s="5"/>
      <c r="AM24" s="5"/>
      <c r="AO24" s="5">
        <v>37816.5</v>
      </c>
      <c r="AP24" s="5">
        <f>AJ24+AO24</f>
        <v>37816.5</v>
      </c>
      <c r="AS24" s="5">
        <f>AP24+AR24</f>
        <v>37816.5</v>
      </c>
      <c r="AV24" s="5">
        <f>AS24+AU24</f>
        <v>37816.5</v>
      </c>
      <c r="AY24" s="5">
        <f t="shared" si="11"/>
        <v>37816.5</v>
      </c>
      <c r="BB24" s="5">
        <f t="shared" si="0"/>
        <v>37816.5</v>
      </c>
      <c r="BE24" s="5">
        <f t="shared" si="1"/>
        <v>37816.5</v>
      </c>
      <c r="BH24" s="5">
        <f t="shared" si="2"/>
        <v>37816.5</v>
      </c>
      <c r="BK24" s="5">
        <f t="shared" si="3"/>
        <v>37816.5</v>
      </c>
      <c r="BN24" s="5">
        <f t="shared" si="4"/>
        <v>37816.5</v>
      </c>
      <c r="BQ24" s="5">
        <f t="shared" si="5"/>
        <v>37816.5</v>
      </c>
      <c r="BT24" s="5">
        <f t="shared" si="6"/>
        <v>37816.5</v>
      </c>
      <c r="BW24" s="5">
        <f t="shared" si="9"/>
        <v>37816.5</v>
      </c>
      <c r="BZ24" s="5">
        <f t="shared" si="10"/>
        <v>37816.5</v>
      </c>
    </row>
    <row r="25" spans="1:78" x14ac:dyDescent="0.2">
      <c r="A25" s="12" t="s">
        <v>64</v>
      </c>
      <c r="C25" s="11"/>
      <c r="E25" s="5"/>
      <c r="H25" s="5"/>
      <c r="I25" s="5"/>
      <c r="K25" s="5"/>
      <c r="L25" s="5"/>
      <c r="N25" s="5"/>
      <c r="O25" s="5"/>
      <c r="Q25" s="5"/>
      <c r="R25" s="5"/>
      <c r="T25" s="5"/>
      <c r="U25" s="5"/>
      <c r="W25" s="5"/>
      <c r="X25" s="5"/>
      <c r="Z25" s="5"/>
      <c r="AA25" s="5"/>
      <c r="AC25" s="5"/>
      <c r="AD25" s="5"/>
      <c r="AF25" s="5"/>
      <c r="AG25" s="5"/>
      <c r="AK25" s="5"/>
      <c r="AL25" s="5"/>
      <c r="AM25" s="5"/>
      <c r="AO25" s="5"/>
      <c r="AP25" s="5"/>
      <c r="AR25" s="5">
        <v>0</v>
      </c>
      <c r="AS25" s="5">
        <f>AP25+AR25</f>
        <v>0</v>
      </c>
      <c r="AV25" s="5">
        <f>AS25+AU25</f>
        <v>0</v>
      </c>
      <c r="AY25" s="5">
        <f t="shared" si="11"/>
        <v>0</v>
      </c>
      <c r="BB25" s="5">
        <f t="shared" si="0"/>
        <v>0</v>
      </c>
      <c r="BE25" s="5">
        <f t="shared" si="1"/>
        <v>0</v>
      </c>
      <c r="BH25" s="5">
        <f t="shared" si="2"/>
        <v>0</v>
      </c>
      <c r="BK25" s="5">
        <f t="shared" si="3"/>
        <v>0</v>
      </c>
      <c r="BN25" s="5">
        <f t="shared" si="4"/>
        <v>0</v>
      </c>
      <c r="BQ25" s="5">
        <f t="shared" si="5"/>
        <v>0</v>
      </c>
      <c r="BT25" s="5">
        <f t="shared" si="6"/>
        <v>0</v>
      </c>
      <c r="BW25" s="5">
        <f t="shared" si="9"/>
        <v>0</v>
      </c>
      <c r="BZ25" s="5">
        <f t="shared" si="10"/>
        <v>0</v>
      </c>
    </row>
    <row r="26" spans="1:78" x14ac:dyDescent="0.2">
      <c r="A26" s="12" t="s">
        <v>68</v>
      </c>
      <c r="C26" s="11"/>
      <c r="E26" s="5"/>
      <c r="H26" s="5"/>
      <c r="I26" s="5"/>
      <c r="K26" s="5"/>
      <c r="L26" s="5"/>
      <c r="N26" s="5"/>
      <c r="O26" s="5"/>
      <c r="Q26" s="5"/>
      <c r="R26" s="5"/>
      <c r="T26" s="5"/>
      <c r="U26" s="5"/>
      <c r="W26" s="5"/>
      <c r="X26" s="5"/>
      <c r="Z26" s="5"/>
      <c r="AA26" s="5"/>
      <c r="AC26" s="5"/>
      <c r="AD26" s="5"/>
      <c r="AF26" s="5"/>
      <c r="AG26" s="5"/>
      <c r="AK26" s="5"/>
      <c r="AL26" s="5"/>
      <c r="AM26" s="5"/>
      <c r="AO26" s="5"/>
      <c r="AP26" s="5"/>
      <c r="AR26" s="5"/>
      <c r="AS26" s="5"/>
      <c r="AU26" s="5">
        <v>0</v>
      </c>
      <c r="AV26" s="5">
        <f>AS26+AU26</f>
        <v>0</v>
      </c>
      <c r="AY26" s="5">
        <f t="shared" si="11"/>
        <v>0</v>
      </c>
      <c r="BB26" s="5">
        <f t="shared" si="0"/>
        <v>0</v>
      </c>
      <c r="BE26" s="5">
        <f t="shared" si="1"/>
        <v>0</v>
      </c>
      <c r="BH26" s="5">
        <f t="shared" si="2"/>
        <v>0</v>
      </c>
      <c r="BK26" s="5">
        <f t="shared" si="3"/>
        <v>0</v>
      </c>
      <c r="BN26" s="5">
        <f t="shared" si="4"/>
        <v>0</v>
      </c>
      <c r="BQ26" s="5">
        <f t="shared" si="5"/>
        <v>0</v>
      </c>
      <c r="BT26" s="5">
        <f t="shared" si="6"/>
        <v>0</v>
      </c>
      <c r="BW26" s="5">
        <f t="shared" si="9"/>
        <v>0</v>
      </c>
      <c r="BZ26" s="5">
        <f t="shared" si="10"/>
        <v>0</v>
      </c>
    </row>
    <row r="27" spans="1:78" x14ac:dyDescent="0.2">
      <c r="A27" s="12" t="s">
        <v>70</v>
      </c>
      <c r="C27" s="11"/>
      <c r="E27" s="5"/>
      <c r="H27" s="5"/>
      <c r="I27" s="5"/>
      <c r="K27" s="5"/>
      <c r="L27" s="5"/>
      <c r="N27" s="5"/>
      <c r="O27" s="5"/>
      <c r="Q27" s="5"/>
      <c r="R27" s="5"/>
      <c r="T27" s="5"/>
      <c r="U27" s="5"/>
      <c r="W27" s="5"/>
      <c r="X27" s="5"/>
      <c r="Z27" s="5"/>
      <c r="AA27" s="5"/>
      <c r="AC27" s="5"/>
      <c r="AD27" s="5"/>
      <c r="AF27" s="5"/>
      <c r="AG27" s="5"/>
      <c r="AK27" s="5"/>
      <c r="AL27" s="5"/>
      <c r="AM27" s="5"/>
      <c r="AO27" s="5"/>
      <c r="AP27" s="5"/>
      <c r="AR27" s="5"/>
      <c r="AS27" s="5"/>
      <c r="AU27" s="5"/>
      <c r="AV27" s="5"/>
      <c r="AX27" s="5">
        <v>0</v>
      </c>
      <c r="AY27" s="5">
        <f t="shared" si="11"/>
        <v>0</v>
      </c>
      <c r="BB27" s="5">
        <f t="shared" si="0"/>
        <v>0</v>
      </c>
      <c r="BE27" s="5">
        <f t="shared" si="1"/>
        <v>0</v>
      </c>
      <c r="BH27" s="5">
        <f t="shared" si="2"/>
        <v>0</v>
      </c>
      <c r="BK27" s="5">
        <f t="shared" si="3"/>
        <v>0</v>
      </c>
      <c r="BN27" s="5">
        <f t="shared" si="4"/>
        <v>0</v>
      </c>
      <c r="BQ27" s="5">
        <f t="shared" si="5"/>
        <v>0</v>
      </c>
      <c r="BT27" s="5">
        <f t="shared" si="6"/>
        <v>0</v>
      </c>
      <c r="BW27" s="5">
        <f t="shared" si="9"/>
        <v>0</v>
      </c>
      <c r="BZ27" s="5">
        <f t="shared" si="10"/>
        <v>0</v>
      </c>
    </row>
    <row r="28" spans="1:78" x14ac:dyDescent="0.2">
      <c r="A28" s="12" t="s">
        <v>73</v>
      </c>
      <c r="C28" s="11"/>
      <c r="E28" s="5"/>
      <c r="H28" s="5"/>
      <c r="I28" s="5"/>
      <c r="K28" s="5"/>
      <c r="L28" s="5"/>
      <c r="N28" s="5"/>
      <c r="O28" s="5"/>
      <c r="Q28" s="5"/>
      <c r="R28" s="5"/>
      <c r="T28" s="5"/>
      <c r="U28" s="5"/>
      <c r="W28" s="5"/>
      <c r="X28" s="5"/>
      <c r="Z28" s="5"/>
      <c r="AA28" s="5"/>
      <c r="AC28" s="5"/>
      <c r="AD28" s="5"/>
      <c r="AF28" s="5"/>
      <c r="AG28" s="5"/>
      <c r="AK28" s="5"/>
      <c r="AL28" s="5"/>
      <c r="AM28" s="5"/>
      <c r="AO28" s="5"/>
      <c r="AP28" s="5"/>
      <c r="AR28" s="5"/>
      <c r="AS28" s="5"/>
      <c r="AU28" s="5"/>
      <c r="AV28" s="5"/>
      <c r="AX28" s="5"/>
      <c r="AY28" s="5">
        <v>0</v>
      </c>
      <c r="BB28" s="5">
        <v>0</v>
      </c>
      <c r="BD28" s="5"/>
      <c r="BE28" s="5">
        <v>0</v>
      </c>
      <c r="BG28" s="5"/>
      <c r="BH28" s="5">
        <v>0</v>
      </c>
      <c r="BK28" s="5">
        <v>0</v>
      </c>
      <c r="BN28" s="5">
        <f t="shared" si="4"/>
        <v>0</v>
      </c>
      <c r="BQ28" s="5">
        <f t="shared" si="5"/>
        <v>0</v>
      </c>
      <c r="BT28" s="5">
        <f t="shared" si="6"/>
        <v>0</v>
      </c>
      <c r="BW28" s="5">
        <f t="shared" si="9"/>
        <v>0</v>
      </c>
      <c r="BZ28" s="5">
        <f t="shared" si="10"/>
        <v>0</v>
      </c>
    </row>
    <row r="29" spans="1:78" x14ac:dyDescent="0.2">
      <c r="A29" s="12" t="s">
        <v>78</v>
      </c>
      <c r="C29" s="11"/>
      <c r="E29" s="5"/>
      <c r="H29" s="5"/>
      <c r="I29" s="5"/>
      <c r="K29" s="5"/>
      <c r="L29" s="5"/>
      <c r="N29" s="5"/>
      <c r="O29" s="5"/>
      <c r="Q29" s="5"/>
      <c r="R29" s="5"/>
      <c r="T29" s="5"/>
      <c r="U29" s="5"/>
      <c r="W29" s="5"/>
      <c r="X29" s="5"/>
      <c r="Z29" s="5"/>
      <c r="AA29" s="5"/>
      <c r="AC29" s="5"/>
      <c r="AD29" s="5"/>
      <c r="AF29" s="5"/>
      <c r="AG29" s="5"/>
      <c r="AK29" s="5"/>
      <c r="AL29" s="5"/>
      <c r="AM29" s="5"/>
      <c r="AO29" s="5"/>
      <c r="AP29" s="5"/>
      <c r="AR29" s="5"/>
      <c r="AS29" s="5"/>
      <c r="AU29" s="5"/>
      <c r="AV29" s="5"/>
      <c r="AX29" s="5"/>
      <c r="AY29" s="5">
        <v>0</v>
      </c>
      <c r="BB29" s="5">
        <v>0</v>
      </c>
      <c r="BD29" s="5"/>
      <c r="BE29" s="5">
        <v>0</v>
      </c>
      <c r="BG29" s="5"/>
      <c r="BH29" s="5">
        <v>0</v>
      </c>
      <c r="BK29" s="5">
        <v>0</v>
      </c>
      <c r="BN29" s="5">
        <f t="shared" si="4"/>
        <v>0</v>
      </c>
      <c r="BQ29" s="5">
        <f t="shared" si="5"/>
        <v>0</v>
      </c>
      <c r="BT29" s="5">
        <f t="shared" si="6"/>
        <v>0</v>
      </c>
      <c r="BW29" s="5">
        <f t="shared" si="9"/>
        <v>0</v>
      </c>
      <c r="BZ29" s="5">
        <f t="shared" si="10"/>
        <v>0</v>
      </c>
    </row>
    <row r="30" spans="1:78" x14ac:dyDescent="0.2">
      <c r="A30" s="12" t="s">
        <v>79</v>
      </c>
      <c r="C30" s="11"/>
      <c r="E30" s="5"/>
      <c r="H30" s="5"/>
      <c r="I30" s="5"/>
      <c r="K30" s="5"/>
      <c r="L30" s="5"/>
      <c r="N30" s="5"/>
      <c r="O30" s="5"/>
      <c r="Q30" s="5"/>
      <c r="R30" s="5"/>
      <c r="T30" s="5"/>
      <c r="U30" s="5"/>
      <c r="W30" s="5"/>
      <c r="X30" s="5"/>
      <c r="Z30" s="5"/>
      <c r="AA30" s="5"/>
      <c r="AC30" s="5"/>
      <c r="AD30" s="5"/>
      <c r="AF30" s="5"/>
      <c r="AG30" s="5"/>
      <c r="AK30" s="5"/>
      <c r="AL30" s="5"/>
      <c r="AM30" s="5"/>
      <c r="AO30" s="5"/>
      <c r="AP30" s="5"/>
      <c r="AR30" s="5"/>
      <c r="AS30" s="5"/>
      <c r="AU30" s="5"/>
      <c r="AV30" s="5"/>
      <c r="AX30" s="5"/>
      <c r="AY30" s="5"/>
      <c r="BA30" s="5">
        <v>0</v>
      </c>
      <c r="BB30" s="5">
        <v>0</v>
      </c>
      <c r="BD30" s="5">
        <v>0</v>
      </c>
      <c r="BE30" s="5">
        <v>0</v>
      </c>
      <c r="BG30" s="5">
        <v>0</v>
      </c>
      <c r="BH30" s="5">
        <v>0</v>
      </c>
      <c r="BK30" s="5">
        <v>0</v>
      </c>
      <c r="BN30" s="5">
        <f t="shared" si="4"/>
        <v>0</v>
      </c>
      <c r="BQ30" s="5">
        <f t="shared" si="5"/>
        <v>0</v>
      </c>
      <c r="BT30" s="5">
        <f t="shared" si="6"/>
        <v>0</v>
      </c>
      <c r="BW30" s="5">
        <f t="shared" si="9"/>
        <v>0</v>
      </c>
      <c r="BZ30" s="5">
        <f t="shared" si="10"/>
        <v>0</v>
      </c>
    </row>
    <row r="31" spans="1:78" x14ac:dyDescent="0.2">
      <c r="A31" s="12" t="s">
        <v>82</v>
      </c>
      <c r="C31" s="11"/>
      <c r="E31" s="5"/>
      <c r="H31" s="5"/>
      <c r="I31" s="5"/>
      <c r="K31" s="5"/>
      <c r="L31" s="5"/>
      <c r="N31" s="5"/>
      <c r="O31" s="5"/>
      <c r="Q31" s="5"/>
      <c r="R31" s="5"/>
      <c r="T31" s="5"/>
      <c r="U31" s="5"/>
      <c r="W31" s="5"/>
      <c r="X31" s="5"/>
      <c r="Z31" s="5"/>
      <c r="AA31" s="5"/>
      <c r="AC31" s="5"/>
      <c r="AD31" s="5"/>
      <c r="AF31" s="5"/>
      <c r="AG31" s="5"/>
      <c r="AK31" s="5"/>
      <c r="AL31" s="5"/>
      <c r="AM31" s="5"/>
      <c r="AO31" s="5"/>
      <c r="AP31" s="5"/>
      <c r="AR31" s="5"/>
      <c r="AS31" s="5"/>
      <c r="AU31" s="5"/>
      <c r="AV31" s="5"/>
      <c r="AX31" s="5"/>
      <c r="AY31" s="5"/>
      <c r="BA31" s="5"/>
      <c r="BB31" s="5"/>
      <c r="BD31" s="5"/>
      <c r="BE31" s="5"/>
      <c r="BG31" s="5"/>
      <c r="BH31" s="5"/>
      <c r="BJ31" s="5">
        <v>0</v>
      </c>
      <c r="BK31" s="5">
        <v>0</v>
      </c>
      <c r="BN31" s="5">
        <f t="shared" si="4"/>
        <v>0</v>
      </c>
      <c r="BQ31" s="5">
        <f t="shared" si="5"/>
        <v>0</v>
      </c>
      <c r="BT31" s="5">
        <f t="shared" si="6"/>
        <v>0</v>
      </c>
      <c r="BW31" s="5">
        <f t="shared" si="9"/>
        <v>0</v>
      </c>
      <c r="BZ31" s="5">
        <f t="shared" si="10"/>
        <v>0</v>
      </c>
    </row>
    <row r="32" spans="1:78" x14ac:dyDescent="0.2">
      <c r="A32" s="12" t="s">
        <v>86</v>
      </c>
      <c r="C32" s="11"/>
      <c r="E32" s="5"/>
      <c r="H32" s="5"/>
      <c r="I32" s="5"/>
      <c r="K32" s="5"/>
      <c r="L32" s="5"/>
      <c r="N32" s="5"/>
      <c r="O32" s="5"/>
      <c r="Q32" s="5"/>
      <c r="R32" s="5"/>
      <c r="T32" s="5"/>
      <c r="U32" s="5"/>
      <c r="W32" s="5"/>
      <c r="X32" s="5"/>
      <c r="Z32" s="5"/>
      <c r="AA32" s="5"/>
      <c r="AC32" s="5"/>
      <c r="AD32" s="5"/>
      <c r="AF32" s="5"/>
      <c r="AG32" s="5"/>
      <c r="AK32" s="5"/>
      <c r="AL32" s="5"/>
      <c r="AM32" s="5"/>
      <c r="AO32" s="5"/>
      <c r="AP32" s="5"/>
      <c r="AR32" s="5"/>
      <c r="AS32" s="5"/>
      <c r="AU32" s="5"/>
      <c r="AV32" s="5"/>
      <c r="AX32" s="5"/>
      <c r="AY32" s="5"/>
      <c r="BA32" s="5"/>
      <c r="BB32" s="5"/>
      <c r="BD32" s="5"/>
      <c r="BE32" s="5"/>
      <c r="BG32" s="5"/>
      <c r="BH32" s="5"/>
      <c r="BJ32" s="5"/>
      <c r="BK32" s="5"/>
      <c r="BM32" s="5">
        <v>-3651731.22</v>
      </c>
      <c r="BN32" s="5">
        <f t="shared" si="4"/>
        <v>-3651731.22</v>
      </c>
      <c r="BP32" s="5"/>
      <c r="BQ32" s="5">
        <f t="shared" si="5"/>
        <v>-3651731.22</v>
      </c>
      <c r="BT32" s="5">
        <f t="shared" si="6"/>
        <v>-3651731.22</v>
      </c>
      <c r="BW32" s="5">
        <f t="shared" si="9"/>
        <v>-3651731.22</v>
      </c>
      <c r="BZ32" s="5">
        <f t="shared" si="10"/>
        <v>-3651731.22</v>
      </c>
    </row>
    <row r="33" spans="1:78" x14ac:dyDescent="0.2">
      <c r="A33" s="12" t="s">
        <v>89</v>
      </c>
      <c r="C33" s="11"/>
      <c r="E33" s="5"/>
      <c r="H33" s="5"/>
      <c r="I33" s="5"/>
      <c r="K33" s="5"/>
      <c r="L33" s="5"/>
      <c r="N33" s="5"/>
      <c r="O33" s="5"/>
      <c r="Q33" s="5"/>
      <c r="R33" s="5"/>
      <c r="T33" s="5"/>
      <c r="U33" s="5"/>
      <c r="W33" s="5"/>
      <c r="X33" s="5"/>
      <c r="Z33" s="5"/>
      <c r="AA33" s="5"/>
      <c r="AC33" s="5"/>
      <c r="AD33" s="5"/>
      <c r="AF33" s="5"/>
      <c r="AG33" s="5"/>
      <c r="AK33" s="5"/>
      <c r="AL33" s="5"/>
      <c r="AM33" s="5"/>
      <c r="AO33" s="5"/>
      <c r="AP33" s="5"/>
      <c r="AR33" s="5"/>
      <c r="AS33" s="5"/>
      <c r="AU33" s="5"/>
      <c r="AV33" s="5"/>
      <c r="AX33" s="5"/>
      <c r="AY33" s="5"/>
      <c r="BA33" s="5"/>
      <c r="BB33" s="5"/>
      <c r="BD33" s="5"/>
      <c r="BE33" s="5"/>
      <c r="BG33" s="5"/>
      <c r="BH33" s="5"/>
      <c r="BJ33" s="5"/>
      <c r="BK33" s="5"/>
      <c r="BM33" s="5"/>
      <c r="BN33" s="5"/>
      <c r="BP33" s="5">
        <v>0</v>
      </c>
      <c r="BQ33" s="5">
        <f t="shared" si="5"/>
        <v>0</v>
      </c>
      <c r="BT33" s="5">
        <f t="shared" si="6"/>
        <v>0</v>
      </c>
      <c r="BW33" s="5">
        <f t="shared" si="9"/>
        <v>0</v>
      </c>
      <c r="BZ33" s="5">
        <f t="shared" si="10"/>
        <v>0</v>
      </c>
    </row>
    <row r="34" spans="1:78" x14ac:dyDescent="0.2">
      <c r="A34" s="12" t="s">
        <v>92</v>
      </c>
      <c r="C34" s="11"/>
      <c r="E34" s="5"/>
      <c r="H34" s="5"/>
      <c r="I34" s="5"/>
      <c r="K34" s="5"/>
      <c r="L34" s="5"/>
      <c r="N34" s="5"/>
      <c r="O34" s="5"/>
      <c r="Q34" s="5"/>
      <c r="R34" s="5"/>
      <c r="T34" s="5"/>
      <c r="U34" s="5"/>
      <c r="W34" s="5"/>
      <c r="X34" s="5"/>
      <c r="Z34" s="5"/>
      <c r="AA34" s="5"/>
      <c r="AC34" s="5"/>
      <c r="AD34" s="5"/>
      <c r="AF34" s="5"/>
      <c r="AG34" s="5"/>
      <c r="AK34" s="5"/>
      <c r="AL34" s="5"/>
      <c r="AM34" s="5"/>
      <c r="AO34" s="5"/>
      <c r="AP34" s="5"/>
      <c r="AR34" s="5"/>
      <c r="AS34" s="5"/>
      <c r="AU34" s="5"/>
      <c r="AV34" s="5"/>
      <c r="AX34" s="5"/>
      <c r="AY34" s="5"/>
      <c r="BA34" s="5"/>
      <c r="BB34" s="5"/>
      <c r="BD34" s="5"/>
      <c r="BE34" s="5"/>
      <c r="BG34" s="5"/>
      <c r="BH34" s="5"/>
      <c r="BJ34" s="5"/>
      <c r="BK34" s="5"/>
      <c r="BM34" s="5"/>
      <c r="BN34" s="5"/>
      <c r="BP34" s="5"/>
      <c r="BQ34" s="5"/>
      <c r="BS34" s="5">
        <v>0</v>
      </c>
      <c r="BT34" s="5">
        <f t="shared" si="6"/>
        <v>0</v>
      </c>
      <c r="BW34" s="5">
        <f t="shared" si="9"/>
        <v>0</v>
      </c>
      <c r="BZ34" s="5">
        <f t="shared" si="10"/>
        <v>0</v>
      </c>
    </row>
    <row r="35" spans="1:78" x14ac:dyDescent="0.2">
      <c r="A35" s="12" t="s">
        <v>95</v>
      </c>
      <c r="C35" s="11"/>
      <c r="E35" s="5"/>
      <c r="H35" s="5"/>
      <c r="I35" s="5"/>
      <c r="K35" s="5"/>
      <c r="L35" s="5"/>
      <c r="N35" s="5"/>
      <c r="O35" s="5"/>
      <c r="Q35" s="5"/>
      <c r="R35" s="5"/>
      <c r="T35" s="5"/>
      <c r="U35" s="5"/>
      <c r="W35" s="5"/>
      <c r="X35" s="5"/>
      <c r="Z35" s="5"/>
      <c r="AA35" s="5"/>
      <c r="AC35" s="5"/>
      <c r="AD35" s="5"/>
      <c r="AF35" s="5"/>
      <c r="AG35" s="5"/>
      <c r="AK35" s="5"/>
      <c r="AL35" s="5"/>
      <c r="AM35" s="5"/>
      <c r="AO35" s="5"/>
      <c r="AP35" s="5"/>
      <c r="AR35" s="5"/>
      <c r="AS35" s="5"/>
      <c r="AU35" s="5"/>
      <c r="AV35" s="5"/>
      <c r="AX35" s="5"/>
      <c r="AY35" s="5"/>
      <c r="BA35" s="5"/>
      <c r="BB35" s="5"/>
      <c r="BD35" s="5"/>
      <c r="BE35" s="5"/>
      <c r="BG35" s="5"/>
      <c r="BH35" s="5"/>
      <c r="BJ35" s="5"/>
      <c r="BK35" s="5"/>
      <c r="BM35" s="5"/>
      <c r="BN35" s="5"/>
      <c r="BP35" s="5"/>
      <c r="BQ35" s="5"/>
      <c r="BS35" s="5"/>
      <c r="BT35" s="5"/>
      <c r="BV35" s="5">
        <v>0</v>
      </c>
      <c r="BW35" s="5">
        <f t="shared" ref="BW35" si="12">SUM(BT35:BV35)</f>
        <v>0</v>
      </c>
      <c r="BZ35" s="5">
        <f t="shared" si="10"/>
        <v>0</v>
      </c>
    </row>
    <row r="36" spans="1:78" x14ac:dyDescent="0.2">
      <c r="A36" s="12" t="s">
        <v>109</v>
      </c>
      <c r="C36" s="11"/>
      <c r="E36" s="5"/>
      <c r="H36" s="5"/>
      <c r="I36" s="5"/>
      <c r="K36" s="5"/>
      <c r="L36" s="5"/>
      <c r="N36" s="5"/>
      <c r="O36" s="5"/>
      <c r="Q36" s="5"/>
      <c r="R36" s="5"/>
      <c r="T36" s="5"/>
      <c r="U36" s="5"/>
      <c r="W36" s="5"/>
      <c r="X36" s="5"/>
      <c r="Z36" s="5"/>
      <c r="AA36" s="5"/>
      <c r="AC36" s="5"/>
      <c r="AD36" s="5"/>
      <c r="AF36" s="5"/>
      <c r="AG36" s="5"/>
      <c r="AK36" s="5"/>
      <c r="AL36" s="5"/>
      <c r="AM36" s="5"/>
      <c r="AO36" s="5"/>
      <c r="AP36" s="5"/>
      <c r="AR36" s="5"/>
      <c r="AS36" s="5"/>
      <c r="AU36" s="5"/>
      <c r="AV36" s="5"/>
      <c r="AX36" s="5"/>
      <c r="AY36" s="5"/>
      <c r="BA36" s="5"/>
      <c r="BB36" s="5"/>
      <c r="BD36" s="5"/>
      <c r="BE36" s="5"/>
      <c r="BG36" s="5"/>
      <c r="BH36" s="5"/>
      <c r="BJ36" s="5"/>
      <c r="BK36" s="5"/>
      <c r="BM36" s="5"/>
      <c r="BN36" s="5"/>
      <c r="BP36" s="5"/>
      <c r="BQ36" s="5"/>
      <c r="BS36" s="5"/>
      <c r="BT36" s="5"/>
      <c r="BV36" s="5"/>
      <c r="BW36" s="5"/>
      <c r="BY36" s="5">
        <v>0</v>
      </c>
      <c r="BZ36" s="5">
        <f t="shared" si="10"/>
        <v>0</v>
      </c>
    </row>
    <row r="37" spans="1:78" ht="13.5" thickBot="1" x14ac:dyDescent="0.25">
      <c r="A37" s="12"/>
      <c r="C37" s="13"/>
      <c r="E37" s="14"/>
      <c r="F37" s="15"/>
      <c r="H37" s="16"/>
      <c r="I37" s="14"/>
      <c r="K37" s="15"/>
      <c r="L37" s="15"/>
      <c r="N37" s="15"/>
      <c r="O37" s="15"/>
      <c r="Q37" s="15"/>
      <c r="R37" s="15"/>
      <c r="T37" s="21"/>
      <c r="U37" s="21"/>
      <c r="W37" s="21"/>
      <c r="X37" s="21"/>
      <c r="Z37" s="21"/>
      <c r="AA37" s="21"/>
      <c r="AC37" s="22"/>
      <c r="AD37" s="22"/>
      <c r="AF37" s="21"/>
      <c r="AG37" s="21" t="s">
        <v>54</v>
      </c>
      <c r="AI37" s="21"/>
      <c r="AJ37" s="21"/>
      <c r="AK37" s="28"/>
      <c r="AL37" s="21"/>
      <c r="AM37" s="21"/>
      <c r="AO37" s="21"/>
      <c r="AP37" s="21"/>
      <c r="AR37" s="21"/>
      <c r="AS37" s="21"/>
      <c r="AV37" s="21"/>
      <c r="AY37" s="21"/>
      <c r="BB37" s="21"/>
      <c r="BE37" s="21"/>
      <c r="BH37" s="21"/>
      <c r="BK37" s="21"/>
      <c r="BN37" s="21"/>
      <c r="BQ37" s="21"/>
      <c r="BT37" s="21"/>
      <c r="BW37" s="21"/>
      <c r="BZ37" s="35"/>
    </row>
    <row r="38" spans="1:78" x14ac:dyDescent="0.2">
      <c r="A38" s="12" t="s">
        <v>20</v>
      </c>
      <c r="C38" s="17">
        <f>SUM(C7:C37)</f>
        <v>4291773.25</v>
      </c>
      <c r="E38" s="17">
        <f>SUM(E11:E37)</f>
        <v>-855200.71000000008</v>
      </c>
      <c r="F38" s="5">
        <f>SUM(C38:E38)</f>
        <v>3436572.54</v>
      </c>
      <c r="H38" s="5">
        <v>0</v>
      </c>
      <c r="I38" s="10">
        <f>SUM(I7:I37)</f>
        <v>3436572.5399999996</v>
      </c>
      <c r="K38" s="5">
        <v>0</v>
      </c>
      <c r="L38" s="10">
        <f>SUM(L9:L37)</f>
        <v>3436572.5399999996</v>
      </c>
      <c r="N38" s="5">
        <v>0</v>
      </c>
      <c r="O38" s="5">
        <f>SUM(O7:O37)</f>
        <v>3436572.5399999996</v>
      </c>
      <c r="Q38" s="5">
        <v>0</v>
      </c>
      <c r="R38" s="5">
        <f>SUM(R7:R37)</f>
        <v>3436572.5399999996</v>
      </c>
      <c r="T38" s="5">
        <f>SUM(T7:T37)</f>
        <v>0</v>
      </c>
      <c r="U38" s="5">
        <f>SUM(U7:U37)</f>
        <v>3436572.5399999996</v>
      </c>
      <c r="W38" s="5">
        <f>SUM(W18:W37)</f>
        <v>1326</v>
      </c>
      <c r="X38" s="5">
        <f>SUM(X7:X37)</f>
        <v>3437898.5399999996</v>
      </c>
      <c r="Z38" s="5">
        <f>SUM(Z19:Z37)</f>
        <v>468</v>
      </c>
      <c r="AA38" s="5">
        <f>SUM(AA7:AA37)</f>
        <v>3438366.5399999996</v>
      </c>
      <c r="AC38" s="17">
        <f>SUM(AC20:AC37)</f>
        <v>1390.41</v>
      </c>
      <c r="AD38" s="5">
        <f>SUM(AD10:AD37)</f>
        <v>3439756.9499999997</v>
      </c>
      <c r="AF38" s="5">
        <v>1015.5</v>
      </c>
      <c r="AG38" s="5">
        <f>SUM(AG10:AG37)</f>
        <v>3440772.4499999997</v>
      </c>
      <c r="AI38" s="5">
        <f>SUM(AI22:AI37)</f>
        <v>21855.599999999999</v>
      </c>
      <c r="AJ38" s="5">
        <f>SUM(AJ10:AJ37)</f>
        <v>3462628.05</v>
      </c>
      <c r="AK38" s="5"/>
      <c r="AL38" s="5">
        <f>SUM(AL22:AL37)</f>
        <v>151286.69</v>
      </c>
      <c r="AM38" s="5">
        <f>SUM(AM10:AM37)</f>
        <v>3613914.7399999998</v>
      </c>
      <c r="AO38" s="5">
        <f>SUM(AO24:AO37)</f>
        <v>37816.5</v>
      </c>
      <c r="AP38" s="5">
        <f>SUM(AP7:AP37)</f>
        <v>3651731.2399999998</v>
      </c>
      <c r="AR38" s="5">
        <f>SUM(AR25:AR37)</f>
        <v>0</v>
      </c>
      <c r="AS38" s="5">
        <f>SUM(AS7:AS37)</f>
        <v>3651731.2399999998</v>
      </c>
      <c r="AV38" s="5">
        <f>SUM(AV7:AV37)</f>
        <v>3651731.2399999998</v>
      </c>
      <c r="AY38" s="5">
        <f>SUM(AY7:AY37)</f>
        <v>3651731.2399999998</v>
      </c>
      <c r="BB38" s="5">
        <f>SUM(BB10:BB37)</f>
        <v>3651731.2399999998</v>
      </c>
      <c r="BE38" s="5">
        <f>SUM(BE10:BE37)</f>
        <v>3651731.2399999998</v>
      </c>
      <c r="BH38" s="5">
        <f>SUM(BH10:BH37)</f>
        <v>3651731.2399999998</v>
      </c>
      <c r="BK38" s="5">
        <f>SUM(BK10:BK37)</f>
        <v>3651731.2399999998</v>
      </c>
      <c r="BN38" s="5">
        <f>SUM(BN10:BN37)-0.02</f>
        <v>-4.4703483623176332E-10</v>
      </c>
      <c r="BQ38" s="5">
        <f>SUM(BQ10:BQ37)-0.02</f>
        <v>-4.4703483623176332E-10</v>
      </c>
      <c r="BT38" s="5">
        <f>SUM(BT10:BT37)-0.02</f>
        <v>-4.4703483623176332E-10</v>
      </c>
      <c r="BW38" s="34">
        <f>SUM(BW7:BW37)-0.02</f>
        <v>-4.4703483623176332E-10</v>
      </c>
      <c r="BZ38" s="34">
        <f>SUM(BZ8:BZ37)-0.02</f>
        <v>-4.4703483623176332E-10</v>
      </c>
    </row>
    <row r="39" spans="1:78" x14ac:dyDescent="0.2">
      <c r="A39" s="12"/>
      <c r="C39" s="17"/>
      <c r="E39" s="17"/>
      <c r="F39" s="5"/>
      <c r="H39" s="10"/>
      <c r="I39" s="10"/>
      <c r="AC39" s="5"/>
      <c r="AD39" s="5"/>
      <c r="BZ39" s="32"/>
    </row>
    <row r="40" spans="1:78" x14ac:dyDescent="0.2">
      <c r="A40" s="12"/>
      <c r="C40" s="17"/>
      <c r="E40" s="17"/>
      <c r="F40" s="5"/>
      <c r="H40" s="10"/>
      <c r="I40" s="10"/>
      <c r="AC40" s="5"/>
      <c r="AD40" s="5"/>
      <c r="BZ40" s="32"/>
    </row>
    <row r="41" spans="1:78" x14ac:dyDescent="0.2">
      <c r="A41" s="12"/>
      <c r="C41" s="5"/>
      <c r="E41" s="17"/>
      <c r="H41" s="10"/>
      <c r="I41" s="10"/>
      <c r="K41" s="10"/>
      <c r="L41" s="10"/>
      <c r="AC41" s="5"/>
      <c r="AD41" s="5"/>
      <c r="BZ41" s="32"/>
    </row>
    <row r="42" spans="1:78" x14ac:dyDescent="0.2">
      <c r="A42" s="1" t="s">
        <v>13</v>
      </c>
      <c r="C42" s="5"/>
      <c r="E42" s="17"/>
      <c r="H42" s="10"/>
      <c r="I42" s="10"/>
      <c r="K42" s="10"/>
      <c r="L42" s="10"/>
      <c r="AC42" s="5"/>
      <c r="AD42" s="5"/>
      <c r="BZ42" s="32"/>
    </row>
    <row r="43" spans="1:78" x14ac:dyDescent="0.2">
      <c r="A43" s="12" t="s">
        <v>21</v>
      </c>
      <c r="C43" s="11">
        <v>-429579.25</v>
      </c>
      <c r="E43" s="17"/>
      <c r="F43" s="5">
        <f>SUM(C43:E43)</f>
        <v>-429579.25</v>
      </c>
      <c r="H43" s="10"/>
      <c r="I43" s="5">
        <f>F43+H43</f>
        <v>-429579.25</v>
      </c>
      <c r="K43" s="10"/>
      <c r="L43" s="5">
        <f>SUM(I43:K43)</f>
        <v>-429579.25</v>
      </c>
      <c r="O43" s="5">
        <f>SUM(L43:N43)</f>
        <v>-429579.25</v>
      </c>
      <c r="R43" s="5">
        <f t="shared" ref="R43:R48" si="13">SUM(O43:Q43)</f>
        <v>-429579.25</v>
      </c>
      <c r="U43" s="5">
        <f t="shared" ref="U43:U49" si="14">SUM(R43:T43)</f>
        <v>-429579.25</v>
      </c>
      <c r="X43" s="5">
        <f t="shared" ref="X43:X49" si="15">SUM(U43:W43)</f>
        <v>-429579.25</v>
      </c>
      <c r="AA43" s="5">
        <f t="shared" ref="AA43:AA49" si="16">SUM(X43:Z43)</f>
        <v>-429579.25</v>
      </c>
      <c r="AC43" s="5"/>
      <c r="AD43" s="5">
        <f t="shared" ref="AD43:AD49" si="17">SUM(AA43:AC43)</f>
        <v>-429579.25</v>
      </c>
      <c r="AG43" s="5">
        <f t="shared" ref="AG43:AG49" si="18">SUM(AD43:AF43)</f>
        <v>-429579.25</v>
      </c>
      <c r="AJ43" s="5">
        <f t="shared" ref="AJ43:AJ49" si="19">SUM(AG43:AI43)</f>
        <v>-429579.25</v>
      </c>
      <c r="AK43" s="5"/>
      <c r="AM43" s="5">
        <f t="shared" ref="AM43:AM49" si="20">SUM(AJ43:AL43)</f>
        <v>-429579.25</v>
      </c>
      <c r="AP43" s="5">
        <f t="shared" ref="AP43:AP49" si="21">SUM(AM43:AO43)</f>
        <v>-429579.25</v>
      </c>
      <c r="AS43" s="5">
        <f t="shared" ref="AS43:AS49" si="22">SUM(AP43:AR43)</f>
        <v>-429579.25</v>
      </c>
      <c r="AV43" s="5">
        <f t="shared" ref="AV43:AV49" si="23">SUM(AS43:AU43)</f>
        <v>-429579.25</v>
      </c>
      <c r="AY43" s="5">
        <f t="shared" ref="AY43:AY49" si="24">SUM(AV43:AX43)</f>
        <v>-429579.25</v>
      </c>
      <c r="BB43" s="5">
        <f>AY43+BA43</f>
        <v>-429579.25</v>
      </c>
      <c r="BE43" s="5">
        <f>BB43+BD43</f>
        <v>-429579.25</v>
      </c>
      <c r="BH43" s="5">
        <f>BE43+BG43</f>
        <v>-429579.25</v>
      </c>
      <c r="BK43" s="5">
        <f>BH43+BJ43</f>
        <v>-429579.25</v>
      </c>
      <c r="BN43" s="5">
        <f>SUM(BK43:BM43)</f>
        <v>-429579.25</v>
      </c>
      <c r="BQ43" s="5">
        <f>SUM(BN43:BP43)</f>
        <v>-429579.25</v>
      </c>
      <c r="BT43" s="5">
        <f>SUM(BQ43:BS43)</f>
        <v>-429579.25</v>
      </c>
      <c r="BW43" s="33">
        <v>-429579.25</v>
      </c>
      <c r="BZ43" s="33">
        <v>-429579.25</v>
      </c>
    </row>
    <row r="44" spans="1:78" x14ac:dyDescent="0.2">
      <c r="A44" s="12" t="s">
        <v>22</v>
      </c>
      <c r="C44" s="11"/>
      <c r="E44" s="17">
        <v>-50547.16</v>
      </c>
      <c r="F44" s="5">
        <f>SUM(C44:E44)</f>
        <v>-50547.16</v>
      </c>
      <c r="H44" s="10"/>
      <c r="I44" s="5">
        <f>F44+H44</f>
        <v>-50547.16</v>
      </c>
      <c r="K44" s="10"/>
      <c r="L44" s="5">
        <f>SUM(I44:K44)</f>
        <v>-50547.16</v>
      </c>
      <c r="O44" s="5">
        <f>SUM(L44:N44)</f>
        <v>-50547.16</v>
      </c>
      <c r="R44" s="5">
        <f t="shared" si="13"/>
        <v>-50547.16</v>
      </c>
      <c r="U44" s="5">
        <f t="shared" si="14"/>
        <v>-50547.16</v>
      </c>
      <c r="X44" s="5">
        <f t="shared" si="15"/>
        <v>-50547.16</v>
      </c>
      <c r="AA44" s="5">
        <f t="shared" si="16"/>
        <v>-50547.16</v>
      </c>
      <c r="AC44" s="5"/>
      <c r="AD44" s="5">
        <f t="shared" si="17"/>
        <v>-50547.16</v>
      </c>
      <c r="AG44" s="5">
        <f t="shared" si="18"/>
        <v>-50547.16</v>
      </c>
      <c r="AJ44" s="5">
        <f t="shared" si="19"/>
        <v>-50547.16</v>
      </c>
      <c r="AK44" s="5"/>
      <c r="AM44" s="5">
        <f t="shared" si="20"/>
        <v>-50547.16</v>
      </c>
      <c r="AP44" s="5">
        <f t="shared" si="21"/>
        <v>-50547.16</v>
      </c>
      <c r="AS44" s="5">
        <f t="shared" si="22"/>
        <v>-50547.16</v>
      </c>
      <c r="AV44" s="5">
        <f t="shared" si="23"/>
        <v>-50547.16</v>
      </c>
      <c r="AY44" s="5">
        <f t="shared" si="24"/>
        <v>-50547.16</v>
      </c>
      <c r="BB44" s="5">
        <f t="shared" ref="BB44:BB59" si="25">AY44+BA44</f>
        <v>-50547.16</v>
      </c>
      <c r="BE44" s="5">
        <f t="shared" ref="BE44:BE61" si="26">BB44+BD44</f>
        <v>-50547.16</v>
      </c>
      <c r="BH44" s="5">
        <f t="shared" ref="BH44:BH62" si="27">BE44+BG44</f>
        <v>-50547.16</v>
      </c>
      <c r="BK44" s="5">
        <f t="shared" ref="BK44:BK63" si="28">BH44+BJ44</f>
        <v>-50547.16</v>
      </c>
      <c r="BN44" s="5">
        <f t="shared" ref="BN44:BN64" si="29">SUM(BK44:BM44)</f>
        <v>-50547.16</v>
      </c>
      <c r="BQ44" s="5">
        <f t="shared" ref="BQ44:BQ65" si="30">SUM(BN44:BP44)</f>
        <v>-50547.16</v>
      </c>
      <c r="BT44" s="5">
        <f t="shared" ref="BT44:BT66" si="31">SUM(BQ44:BS44)</f>
        <v>-50547.16</v>
      </c>
      <c r="BW44" s="33">
        <v>-50547.16</v>
      </c>
      <c r="BZ44" s="33">
        <v>-50547.16</v>
      </c>
    </row>
    <row r="45" spans="1:78" x14ac:dyDescent="0.2">
      <c r="A45" s="12" t="s">
        <v>23</v>
      </c>
      <c r="C45" s="11"/>
      <c r="E45" s="17"/>
      <c r="H45" s="5">
        <v>-171828.57</v>
      </c>
      <c r="I45" s="5">
        <f>F45+H45</f>
        <v>-171828.57</v>
      </c>
      <c r="K45" s="10"/>
      <c r="L45" s="5">
        <f>SUM(I45:K45)</f>
        <v>-171828.57</v>
      </c>
      <c r="O45" s="5">
        <f>SUM(L45:N45)</f>
        <v>-171828.57</v>
      </c>
      <c r="R45" s="5">
        <f t="shared" si="13"/>
        <v>-171828.57</v>
      </c>
      <c r="U45" s="5">
        <f t="shared" si="14"/>
        <v>-171828.57</v>
      </c>
      <c r="X45" s="5">
        <f t="shared" si="15"/>
        <v>-171828.57</v>
      </c>
      <c r="AA45" s="5">
        <f t="shared" si="16"/>
        <v>-171828.57</v>
      </c>
      <c r="AC45" s="5"/>
      <c r="AD45" s="5">
        <f t="shared" si="17"/>
        <v>-171828.57</v>
      </c>
      <c r="AG45" s="5">
        <f t="shared" si="18"/>
        <v>-171828.57</v>
      </c>
      <c r="AJ45" s="5">
        <f t="shared" si="19"/>
        <v>-171828.57</v>
      </c>
      <c r="AK45" s="5"/>
      <c r="AM45" s="5">
        <f t="shared" si="20"/>
        <v>-171828.57</v>
      </c>
      <c r="AP45" s="5">
        <f t="shared" si="21"/>
        <v>-171828.57</v>
      </c>
      <c r="AS45" s="5">
        <f t="shared" si="22"/>
        <v>-171828.57</v>
      </c>
      <c r="AV45" s="5">
        <f t="shared" si="23"/>
        <v>-171828.57</v>
      </c>
      <c r="AY45" s="5">
        <f t="shared" si="24"/>
        <v>-171828.57</v>
      </c>
      <c r="BB45" s="5">
        <f t="shared" si="25"/>
        <v>-171828.57</v>
      </c>
      <c r="BE45" s="5">
        <f t="shared" si="26"/>
        <v>-171828.57</v>
      </c>
      <c r="BH45" s="5">
        <f t="shared" si="27"/>
        <v>-171828.57</v>
      </c>
      <c r="BK45" s="5">
        <f t="shared" si="28"/>
        <v>-171828.57</v>
      </c>
      <c r="BN45" s="5">
        <f t="shared" si="29"/>
        <v>-171828.57</v>
      </c>
      <c r="BQ45" s="5">
        <f t="shared" si="30"/>
        <v>-171828.57</v>
      </c>
      <c r="BT45" s="5">
        <f t="shared" si="31"/>
        <v>-171828.57</v>
      </c>
      <c r="BW45" s="33">
        <v>-171828.57</v>
      </c>
      <c r="BZ45" s="33">
        <v>-171828.57</v>
      </c>
    </row>
    <row r="46" spans="1:78" x14ac:dyDescent="0.2">
      <c r="A46" s="12" t="s">
        <v>24</v>
      </c>
      <c r="C46" s="11"/>
      <c r="E46" s="17"/>
      <c r="H46" s="5"/>
      <c r="I46" s="5"/>
      <c r="K46" s="5">
        <v>-171828.63</v>
      </c>
      <c r="L46" s="5">
        <f>SUM(I46:K46)</f>
        <v>-171828.63</v>
      </c>
      <c r="O46" s="5">
        <f>SUM(L46:N46)</f>
        <v>-171828.63</v>
      </c>
      <c r="R46" s="5">
        <f t="shared" si="13"/>
        <v>-171828.63</v>
      </c>
      <c r="U46" s="5">
        <f t="shared" si="14"/>
        <v>-171828.63</v>
      </c>
      <c r="X46" s="5">
        <f t="shared" si="15"/>
        <v>-171828.63</v>
      </c>
      <c r="AA46" s="5">
        <f t="shared" si="16"/>
        <v>-171828.63</v>
      </c>
      <c r="AC46" s="5"/>
      <c r="AD46" s="5">
        <f t="shared" si="17"/>
        <v>-171828.63</v>
      </c>
      <c r="AG46" s="5">
        <f t="shared" si="18"/>
        <v>-171828.63</v>
      </c>
      <c r="AJ46" s="5">
        <f t="shared" si="19"/>
        <v>-171828.63</v>
      </c>
      <c r="AK46" s="5"/>
      <c r="AM46" s="5">
        <f t="shared" si="20"/>
        <v>-171828.63</v>
      </c>
      <c r="AP46" s="5">
        <f t="shared" si="21"/>
        <v>-171828.63</v>
      </c>
      <c r="AS46" s="5">
        <f t="shared" si="22"/>
        <v>-171828.63</v>
      </c>
      <c r="AV46" s="5">
        <f t="shared" si="23"/>
        <v>-171828.63</v>
      </c>
      <c r="AY46" s="5">
        <f t="shared" si="24"/>
        <v>-171828.63</v>
      </c>
      <c r="BB46" s="5">
        <f t="shared" si="25"/>
        <v>-171828.63</v>
      </c>
      <c r="BE46" s="5">
        <f t="shared" si="26"/>
        <v>-171828.63</v>
      </c>
      <c r="BH46" s="5">
        <f t="shared" si="27"/>
        <v>-171828.63</v>
      </c>
      <c r="BK46" s="5">
        <f t="shared" si="28"/>
        <v>-171828.63</v>
      </c>
      <c r="BN46" s="5">
        <f t="shared" si="29"/>
        <v>-171828.63</v>
      </c>
      <c r="BQ46" s="5">
        <f t="shared" si="30"/>
        <v>-171828.63</v>
      </c>
      <c r="BT46" s="5">
        <f t="shared" si="31"/>
        <v>-171828.63</v>
      </c>
      <c r="BW46" s="33">
        <v>-171828.63</v>
      </c>
      <c r="BZ46" s="33">
        <v>-171828.63</v>
      </c>
    </row>
    <row r="47" spans="1:78" x14ac:dyDescent="0.2">
      <c r="A47" s="12" t="s">
        <v>25</v>
      </c>
      <c r="C47" s="11"/>
      <c r="E47" s="17"/>
      <c r="H47" s="5"/>
      <c r="I47" s="5"/>
      <c r="K47" s="5"/>
      <c r="L47" s="5"/>
      <c r="N47" s="10">
        <v>-171828.62</v>
      </c>
      <c r="O47" s="5">
        <f>SUM(H47:N47)</f>
        <v>-171828.62</v>
      </c>
      <c r="R47" s="5">
        <f t="shared" si="13"/>
        <v>-171828.62</v>
      </c>
      <c r="U47" s="5">
        <f t="shared" si="14"/>
        <v>-171828.62</v>
      </c>
      <c r="X47" s="5">
        <f t="shared" si="15"/>
        <v>-171828.62</v>
      </c>
      <c r="AA47" s="5">
        <f t="shared" si="16"/>
        <v>-171828.62</v>
      </c>
      <c r="AC47" s="5"/>
      <c r="AD47" s="5">
        <f t="shared" si="17"/>
        <v>-171828.62</v>
      </c>
      <c r="AG47" s="5">
        <f t="shared" si="18"/>
        <v>-171828.62</v>
      </c>
      <c r="AJ47" s="5">
        <f t="shared" si="19"/>
        <v>-171828.62</v>
      </c>
      <c r="AK47" s="5"/>
      <c r="AM47" s="5">
        <f t="shared" si="20"/>
        <v>-171828.62</v>
      </c>
      <c r="AP47" s="5">
        <f t="shared" si="21"/>
        <v>-171828.62</v>
      </c>
      <c r="AS47" s="5">
        <f t="shared" si="22"/>
        <v>-171828.62</v>
      </c>
      <c r="AV47" s="5">
        <f t="shared" si="23"/>
        <v>-171828.62</v>
      </c>
      <c r="AY47" s="5">
        <f t="shared" si="24"/>
        <v>-171828.62</v>
      </c>
      <c r="BB47" s="5">
        <f t="shared" si="25"/>
        <v>-171828.62</v>
      </c>
      <c r="BE47" s="5">
        <f t="shared" si="26"/>
        <v>-171828.62</v>
      </c>
      <c r="BH47" s="5">
        <f t="shared" si="27"/>
        <v>-171828.62</v>
      </c>
      <c r="BK47" s="5">
        <f t="shared" si="28"/>
        <v>-171828.62</v>
      </c>
      <c r="BN47" s="5">
        <f t="shared" si="29"/>
        <v>-171828.62</v>
      </c>
      <c r="BQ47" s="5">
        <f t="shared" si="30"/>
        <v>-171828.62</v>
      </c>
      <c r="BT47" s="5">
        <f t="shared" si="31"/>
        <v>-171828.62</v>
      </c>
      <c r="BW47" s="33">
        <v>-171828.62</v>
      </c>
      <c r="BZ47" s="33">
        <v>-171828.62</v>
      </c>
    </row>
    <row r="48" spans="1:78" x14ac:dyDescent="0.2">
      <c r="A48" s="12" t="s">
        <v>35</v>
      </c>
      <c r="C48" s="11"/>
      <c r="E48" s="17"/>
      <c r="H48" s="5"/>
      <c r="I48" s="5"/>
      <c r="K48" s="5"/>
      <c r="L48" s="5"/>
      <c r="N48" s="10"/>
      <c r="O48" s="5"/>
      <c r="Q48" s="10">
        <v>-171828.63</v>
      </c>
      <c r="R48" s="5">
        <f t="shared" si="13"/>
        <v>-171828.63</v>
      </c>
      <c r="U48" s="5">
        <f t="shared" si="14"/>
        <v>-171828.63</v>
      </c>
      <c r="X48" s="5">
        <f t="shared" si="15"/>
        <v>-171828.63</v>
      </c>
      <c r="AA48" s="5">
        <f t="shared" si="16"/>
        <v>-171828.63</v>
      </c>
      <c r="AC48" s="5"/>
      <c r="AD48" s="5">
        <f t="shared" si="17"/>
        <v>-171828.63</v>
      </c>
      <c r="AG48" s="5">
        <f t="shared" si="18"/>
        <v>-171828.63</v>
      </c>
      <c r="AJ48" s="5">
        <f t="shared" si="19"/>
        <v>-171828.63</v>
      </c>
      <c r="AK48" s="5"/>
      <c r="AM48" s="5">
        <f t="shared" si="20"/>
        <v>-171828.63</v>
      </c>
      <c r="AP48" s="5">
        <f t="shared" si="21"/>
        <v>-171828.63</v>
      </c>
      <c r="AS48" s="5">
        <f t="shared" si="22"/>
        <v>-171828.63</v>
      </c>
      <c r="AV48" s="5">
        <f t="shared" si="23"/>
        <v>-171828.63</v>
      </c>
      <c r="AY48" s="5">
        <f t="shared" si="24"/>
        <v>-171828.63</v>
      </c>
      <c r="BB48" s="5">
        <f t="shared" si="25"/>
        <v>-171828.63</v>
      </c>
      <c r="BE48" s="5">
        <f t="shared" si="26"/>
        <v>-171828.63</v>
      </c>
      <c r="BH48" s="5">
        <f t="shared" si="27"/>
        <v>-171828.63</v>
      </c>
      <c r="BK48" s="5">
        <f t="shared" si="28"/>
        <v>-171828.63</v>
      </c>
      <c r="BN48" s="5">
        <f t="shared" si="29"/>
        <v>-171828.63</v>
      </c>
      <c r="BQ48" s="5">
        <f t="shared" si="30"/>
        <v>-171828.63</v>
      </c>
      <c r="BT48" s="5">
        <f t="shared" si="31"/>
        <v>-171828.63</v>
      </c>
      <c r="BW48" s="33">
        <v>-171828.63</v>
      </c>
      <c r="BZ48" s="33">
        <v>-171828.63</v>
      </c>
    </row>
    <row r="49" spans="1:78" x14ac:dyDescent="0.2">
      <c r="A49" s="12" t="s">
        <v>38</v>
      </c>
      <c r="C49" s="11"/>
      <c r="E49" s="17"/>
      <c r="H49" s="5"/>
      <c r="I49" s="5"/>
      <c r="K49" s="5"/>
      <c r="L49" s="5"/>
      <c r="N49" s="10"/>
      <c r="O49" s="5"/>
      <c r="Q49" s="10"/>
      <c r="R49" s="5"/>
      <c r="T49" s="10">
        <v>-171828.62</v>
      </c>
      <c r="U49" s="5">
        <f t="shared" si="14"/>
        <v>-171828.62</v>
      </c>
      <c r="X49" s="5">
        <f t="shared" si="15"/>
        <v>-171828.62</v>
      </c>
      <c r="AA49" s="5">
        <f t="shared" si="16"/>
        <v>-171828.62</v>
      </c>
      <c r="AC49" s="5"/>
      <c r="AD49" s="5">
        <f t="shared" si="17"/>
        <v>-171828.62</v>
      </c>
      <c r="AG49" s="5">
        <f t="shared" si="18"/>
        <v>-171828.62</v>
      </c>
      <c r="AJ49" s="5">
        <f t="shared" si="19"/>
        <v>-171828.62</v>
      </c>
      <c r="AK49" s="5"/>
      <c r="AM49" s="5">
        <f t="shared" si="20"/>
        <v>-171828.62</v>
      </c>
      <c r="AP49" s="5">
        <f t="shared" si="21"/>
        <v>-171828.62</v>
      </c>
      <c r="AS49" s="5">
        <f t="shared" si="22"/>
        <v>-171828.62</v>
      </c>
      <c r="AV49" s="5">
        <f t="shared" si="23"/>
        <v>-171828.62</v>
      </c>
      <c r="AY49" s="5">
        <f t="shared" si="24"/>
        <v>-171828.62</v>
      </c>
      <c r="BB49" s="5">
        <f t="shared" si="25"/>
        <v>-171828.62</v>
      </c>
      <c r="BE49" s="5">
        <f t="shared" si="26"/>
        <v>-171828.62</v>
      </c>
      <c r="BH49" s="5">
        <f t="shared" si="27"/>
        <v>-171828.62</v>
      </c>
      <c r="BK49" s="5">
        <f t="shared" si="28"/>
        <v>-171828.62</v>
      </c>
      <c r="BN49" s="5">
        <f t="shared" si="29"/>
        <v>-171828.62</v>
      </c>
      <c r="BQ49" s="5">
        <f t="shared" si="30"/>
        <v>-171828.62</v>
      </c>
      <c r="BT49" s="5">
        <f t="shared" si="31"/>
        <v>-171828.62</v>
      </c>
      <c r="BW49" s="33">
        <v>-171828.62</v>
      </c>
      <c r="BZ49" s="33">
        <v>-171828.62</v>
      </c>
    </row>
    <row r="50" spans="1:78" x14ac:dyDescent="0.2">
      <c r="A50" s="12" t="s">
        <v>41</v>
      </c>
      <c r="C50" s="11"/>
      <c r="E50" s="17"/>
      <c r="H50" s="5"/>
      <c r="I50" s="5"/>
      <c r="K50" s="5"/>
      <c r="L50" s="5"/>
      <c r="N50" s="10"/>
      <c r="O50" s="5"/>
      <c r="Q50" s="10"/>
      <c r="R50" s="5"/>
      <c r="W50" s="5">
        <v>-171928.08</v>
      </c>
      <c r="X50" s="5">
        <f>SUM(R50:W50)</f>
        <v>-171928.08</v>
      </c>
      <c r="AA50" s="5">
        <v>-171928.08</v>
      </c>
      <c r="AC50" s="5"/>
      <c r="AD50" s="5">
        <v>-171928.08</v>
      </c>
      <c r="AG50" s="5">
        <v>-171928.08</v>
      </c>
      <c r="AJ50" s="5">
        <v>-171928.08</v>
      </c>
      <c r="AK50" s="5"/>
      <c r="AM50" s="5">
        <v>-171928.08</v>
      </c>
      <c r="AP50" s="5">
        <v>-171928.08</v>
      </c>
      <c r="AS50" s="5">
        <v>-171928.08</v>
      </c>
      <c r="AV50" s="5">
        <v>-171928.08</v>
      </c>
      <c r="AY50" s="5">
        <v>-171928.08</v>
      </c>
      <c r="BB50" s="5">
        <f t="shared" si="25"/>
        <v>-171928.08</v>
      </c>
      <c r="BE50" s="5">
        <f t="shared" si="26"/>
        <v>-171928.08</v>
      </c>
      <c r="BH50" s="5">
        <f t="shared" si="27"/>
        <v>-171928.08</v>
      </c>
      <c r="BK50" s="5">
        <f t="shared" si="28"/>
        <v>-171928.08</v>
      </c>
      <c r="BN50" s="5">
        <f t="shared" si="29"/>
        <v>-171928.08</v>
      </c>
      <c r="BQ50" s="5">
        <f t="shared" si="30"/>
        <v>-171928.08</v>
      </c>
      <c r="BT50" s="5">
        <f t="shared" si="31"/>
        <v>-171928.08</v>
      </c>
      <c r="BW50" s="33">
        <v>-171928.08</v>
      </c>
      <c r="BZ50" s="33">
        <v>-171928.08</v>
      </c>
    </row>
    <row r="51" spans="1:78" x14ac:dyDescent="0.2">
      <c r="A51" s="12" t="s">
        <v>44</v>
      </c>
      <c r="C51" s="11"/>
      <c r="E51" s="17"/>
      <c r="H51" s="5"/>
      <c r="I51" s="5"/>
      <c r="K51" s="5"/>
      <c r="L51" s="5"/>
      <c r="N51" s="10"/>
      <c r="O51" s="5"/>
      <c r="Q51" s="10"/>
      <c r="R51" s="5"/>
      <c r="W51" s="10"/>
      <c r="X51" s="5"/>
      <c r="Z51" s="5">
        <v>-171953.42</v>
      </c>
      <c r="AA51" s="5">
        <f>SUM(U51:Z51)</f>
        <v>-171953.42</v>
      </c>
      <c r="AC51" s="5"/>
      <c r="AD51" s="5">
        <f>AA51</f>
        <v>-171953.42</v>
      </c>
      <c r="AG51" s="5">
        <f>AD51</f>
        <v>-171953.42</v>
      </c>
      <c r="AJ51" s="5">
        <f>AG51</f>
        <v>-171953.42</v>
      </c>
      <c r="AK51" s="5"/>
      <c r="AM51" s="5">
        <f>AJ51</f>
        <v>-171953.42</v>
      </c>
      <c r="AP51" s="5">
        <f>AM51</f>
        <v>-171953.42</v>
      </c>
      <c r="AS51" s="5">
        <f>AP51</f>
        <v>-171953.42</v>
      </c>
      <c r="AV51" s="5">
        <f>AS51</f>
        <v>-171953.42</v>
      </c>
      <c r="AY51" s="5">
        <f>AV51</f>
        <v>-171953.42</v>
      </c>
      <c r="BB51" s="5">
        <f t="shared" si="25"/>
        <v>-171953.42</v>
      </c>
      <c r="BE51" s="5">
        <f t="shared" si="26"/>
        <v>-171953.42</v>
      </c>
      <c r="BH51" s="5">
        <f t="shared" si="27"/>
        <v>-171953.42</v>
      </c>
      <c r="BK51" s="5">
        <f t="shared" si="28"/>
        <v>-171953.42</v>
      </c>
      <c r="BN51" s="5">
        <f t="shared" si="29"/>
        <v>-171953.42</v>
      </c>
      <c r="BQ51" s="5">
        <f t="shared" si="30"/>
        <v>-171953.42</v>
      </c>
      <c r="BT51" s="5">
        <f t="shared" si="31"/>
        <v>-171953.42</v>
      </c>
      <c r="BW51" s="33">
        <v>-171953.42</v>
      </c>
      <c r="BZ51" s="33">
        <v>-171953.42</v>
      </c>
    </row>
    <row r="52" spans="1:78" x14ac:dyDescent="0.2">
      <c r="A52" s="12" t="s">
        <v>47</v>
      </c>
      <c r="C52" s="11"/>
      <c r="E52" s="17"/>
      <c r="H52" s="5"/>
      <c r="I52" s="5"/>
      <c r="K52" s="5"/>
      <c r="L52" s="5"/>
      <c r="N52" s="10"/>
      <c r="O52" s="5"/>
      <c r="Q52" s="10"/>
      <c r="R52" s="5"/>
      <c r="W52" s="10"/>
      <c r="X52" s="5"/>
      <c r="Z52" s="5"/>
      <c r="AA52" s="5"/>
      <c r="AC52" s="5">
        <v>-172022.61</v>
      </c>
      <c r="AD52" s="5">
        <f>SUM(X52:AC52)</f>
        <v>-172022.61</v>
      </c>
      <c r="AG52" s="5">
        <f>AD52+AF52</f>
        <v>-172022.61</v>
      </c>
      <c r="AJ52" s="5">
        <f>AG52+AI52</f>
        <v>-172022.61</v>
      </c>
      <c r="AK52" s="5"/>
      <c r="AM52" s="5">
        <f>AJ52+AL52</f>
        <v>-172022.61</v>
      </c>
      <c r="AP52" s="5">
        <f>AM52+AO52</f>
        <v>-172022.61</v>
      </c>
      <c r="AS52" s="5">
        <f>AP52+AR52</f>
        <v>-172022.61</v>
      </c>
      <c r="AV52" s="5">
        <f>AS52+AU52</f>
        <v>-172022.61</v>
      </c>
      <c r="AY52" s="5">
        <f>AV52+AX52</f>
        <v>-172022.61</v>
      </c>
      <c r="BB52" s="5">
        <f t="shared" si="25"/>
        <v>-172022.61</v>
      </c>
      <c r="BE52" s="5">
        <f t="shared" si="26"/>
        <v>-172022.61</v>
      </c>
      <c r="BH52" s="5">
        <f t="shared" si="27"/>
        <v>-172022.61</v>
      </c>
      <c r="BK52" s="5">
        <f t="shared" si="28"/>
        <v>-172022.61</v>
      </c>
      <c r="BN52" s="5">
        <f t="shared" si="29"/>
        <v>-172022.61</v>
      </c>
      <c r="BQ52" s="5">
        <f t="shared" si="30"/>
        <v>-172022.61</v>
      </c>
      <c r="BT52" s="5">
        <f t="shared" si="31"/>
        <v>-172022.61</v>
      </c>
      <c r="BW52" s="33">
        <v>-172022.61</v>
      </c>
      <c r="BZ52" s="33">
        <v>-172022.61</v>
      </c>
    </row>
    <row r="53" spans="1:78" x14ac:dyDescent="0.2">
      <c r="A53" s="12" t="s">
        <v>52</v>
      </c>
      <c r="C53" s="11"/>
      <c r="E53" s="17"/>
      <c r="H53" s="5"/>
      <c r="I53" s="5"/>
      <c r="K53" s="5"/>
      <c r="L53" s="5"/>
      <c r="N53" s="10"/>
      <c r="O53" s="5"/>
      <c r="Q53" s="10"/>
      <c r="R53" s="5"/>
      <c r="W53" s="10"/>
      <c r="X53" s="5"/>
      <c r="Z53" s="5"/>
      <c r="AA53" s="5"/>
      <c r="AC53" s="5"/>
      <c r="AD53" s="5"/>
      <c r="AF53" s="5">
        <v>-172075.78</v>
      </c>
      <c r="AG53" s="5">
        <f>SUM(AA53:AF53)</f>
        <v>-172075.78</v>
      </c>
      <c r="AJ53" s="5">
        <f t="shared" ref="AJ53:AJ54" si="32">AG53+AI53</f>
        <v>-172075.78</v>
      </c>
      <c r="AK53" s="5"/>
      <c r="AM53" s="5">
        <f t="shared" ref="AM53:AM55" si="33">AJ53+AL53</f>
        <v>-172075.78</v>
      </c>
      <c r="AP53" s="5">
        <f t="shared" ref="AP53:AP56" si="34">AM53+AO53</f>
        <v>-172075.78</v>
      </c>
      <c r="AS53" s="5">
        <f t="shared" ref="AS53:AS57" si="35">AP53+AR53</f>
        <v>-172075.78</v>
      </c>
      <c r="AV53" s="5">
        <f t="shared" ref="AV53:AV58" si="36">AS53+AU53</f>
        <v>-172075.78</v>
      </c>
      <c r="AY53" s="5">
        <f t="shared" ref="AY53:AY59" si="37">AV53+AX53</f>
        <v>-172075.78</v>
      </c>
      <c r="BB53" s="5">
        <f t="shared" si="25"/>
        <v>-172075.78</v>
      </c>
      <c r="BE53" s="5">
        <f t="shared" si="26"/>
        <v>-172075.78</v>
      </c>
      <c r="BH53" s="5">
        <f t="shared" si="27"/>
        <v>-172075.78</v>
      </c>
      <c r="BK53" s="5">
        <f t="shared" si="28"/>
        <v>-172075.78</v>
      </c>
      <c r="BN53" s="5">
        <f t="shared" si="29"/>
        <v>-172075.78</v>
      </c>
      <c r="BQ53" s="5">
        <f t="shared" si="30"/>
        <v>-172075.78</v>
      </c>
      <c r="BT53" s="5">
        <f t="shared" si="31"/>
        <v>-172075.78</v>
      </c>
      <c r="BW53" s="33">
        <v>-172075.78</v>
      </c>
      <c r="BZ53" s="33">
        <v>-172075.78</v>
      </c>
    </row>
    <row r="54" spans="1:78" x14ac:dyDescent="0.2">
      <c r="A54" s="12" t="s">
        <v>56</v>
      </c>
      <c r="C54" s="11"/>
      <c r="E54" s="17"/>
      <c r="H54" s="5"/>
      <c r="I54" s="5"/>
      <c r="K54" s="5"/>
      <c r="L54" s="5"/>
      <c r="N54" s="10"/>
      <c r="O54" s="5"/>
      <c r="Q54" s="10"/>
      <c r="R54" s="5"/>
      <c r="W54" s="10"/>
      <c r="X54" s="5"/>
      <c r="Z54" s="5"/>
      <c r="AA54" s="5"/>
      <c r="AC54" s="5"/>
      <c r="AD54" s="5"/>
      <c r="AF54" s="5"/>
      <c r="AG54" s="5"/>
      <c r="AI54" s="5">
        <v>-173677.79</v>
      </c>
      <c r="AJ54" s="5">
        <f t="shared" si="32"/>
        <v>-173677.79</v>
      </c>
      <c r="AK54" s="5"/>
      <c r="AM54" s="5">
        <f t="shared" si="33"/>
        <v>-173677.79</v>
      </c>
      <c r="AP54" s="5">
        <f t="shared" si="34"/>
        <v>-173677.79</v>
      </c>
      <c r="AS54" s="5">
        <f t="shared" si="35"/>
        <v>-173677.79</v>
      </c>
      <c r="AV54" s="5">
        <f t="shared" si="36"/>
        <v>-173677.79</v>
      </c>
      <c r="AY54" s="5">
        <f t="shared" si="37"/>
        <v>-173677.79</v>
      </c>
      <c r="BB54" s="5">
        <f t="shared" si="25"/>
        <v>-173677.79</v>
      </c>
      <c r="BE54" s="5">
        <f t="shared" si="26"/>
        <v>-173677.79</v>
      </c>
      <c r="BH54" s="5">
        <f t="shared" si="27"/>
        <v>-173677.79</v>
      </c>
      <c r="BK54" s="5">
        <f t="shared" si="28"/>
        <v>-173677.79</v>
      </c>
      <c r="BN54" s="5">
        <f t="shared" si="29"/>
        <v>-173677.79</v>
      </c>
      <c r="BQ54" s="5">
        <f t="shared" si="30"/>
        <v>-173677.79</v>
      </c>
      <c r="BT54" s="5">
        <f t="shared" si="31"/>
        <v>-173677.79</v>
      </c>
      <c r="BW54" s="33">
        <v>-173677.79</v>
      </c>
      <c r="BZ54" s="33">
        <v>-173677.79</v>
      </c>
    </row>
    <row r="55" spans="1:78" x14ac:dyDescent="0.2">
      <c r="A55" s="12" t="s">
        <v>59</v>
      </c>
      <c r="C55" s="11"/>
      <c r="E55" s="17"/>
      <c r="H55" s="5"/>
      <c r="I55" s="5"/>
      <c r="K55" s="5"/>
      <c r="L55" s="5"/>
      <c r="N55" s="10"/>
      <c r="O55" s="5"/>
      <c r="Q55" s="10"/>
      <c r="R55" s="5"/>
      <c r="W55" s="10"/>
      <c r="X55" s="5"/>
      <c r="Z55" s="5"/>
      <c r="AA55" s="5"/>
      <c r="AC55" s="5"/>
      <c r="AD55" s="5"/>
      <c r="AF55" s="5"/>
      <c r="AG55" s="5"/>
      <c r="AI55" s="5"/>
      <c r="AJ55" s="5"/>
      <c r="AK55" s="5"/>
      <c r="AL55" s="5">
        <v>-178624.7</v>
      </c>
      <c r="AM55" s="5">
        <f t="shared" si="33"/>
        <v>-178624.7</v>
      </c>
      <c r="AP55" s="5">
        <f t="shared" si="34"/>
        <v>-178624.7</v>
      </c>
      <c r="AS55" s="5">
        <f t="shared" si="35"/>
        <v>-178624.7</v>
      </c>
      <c r="AV55" s="5">
        <f t="shared" si="36"/>
        <v>-178624.7</v>
      </c>
      <c r="AY55" s="5">
        <f t="shared" si="37"/>
        <v>-178624.7</v>
      </c>
      <c r="BB55" s="5">
        <f t="shared" si="25"/>
        <v>-178624.7</v>
      </c>
      <c r="BE55" s="5">
        <f t="shared" si="26"/>
        <v>-178624.7</v>
      </c>
      <c r="BH55" s="5">
        <f t="shared" si="27"/>
        <v>-178624.7</v>
      </c>
      <c r="BK55" s="5">
        <f t="shared" si="28"/>
        <v>-178624.7</v>
      </c>
      <c r="BN55" s="5">
        <f t="shared" si="29"/>
        <v>-178624.7</v>
      </c>
      <c r="BQ55" s="5">
        <f t="shared" si="30"/>
        <v>-178624.7</v>
      </c>
      <c r="BT55" s="5">
        <f t="shared" si="31"/>
        <v>-178624.7</v>
      </c>
      <c r="BW55" s="33">
        <v>-178624.7</v>
      </c>
      <c r="BZ55" s="33">
        <v>-178624.7</v>
      </c>
    </row>
    <row r="56" spans="1:78" x14ac:dyDescent="0.2">
      <c r="A56" s="12" t="s">
        <v>62</v>
      </c>
      <c r="C56" s="11"/>
      <c r="E56" s="17"/>
      <c r="H56" s="5"/>
      <c r="I56" s="5"/>
      <c r="K56" s="5"/>
      <c r="L56" s="5"/>
      <c r="N56" s="10"/>
      <c r="O56" s="5"/>
      <c r="Q56" s="10"/>
      <c r="R56" s="5"/>
      <c r="W56" s="10"/>
      <c r="X56" s="5"/>
      <c r="Z56" s="5"/>
      <c r="AA56" s="5"/>
      <c r="AC56" s="5"/>
      <c r="AD56" s="5"/>
      <c r="AF56" s="5"/>
      <c r="AG56" s="5"/>
      <c r="AI56" s="5"/>
      <c r="AJ56" s="5"/>
      <c r="AK56" s="5"/>
      <c r="AL56" s="5"/>
      <c r="AM56" s="5"/>
      <c r="AO56" s="5">
        <v>-183531.97</v>
      </c>
      <c r="AP56" s="5">
        <f t="shared" si="34"/>
        <v>-183531.97</v>
      </c>
      <c r="AS56" s="5">
        <f t="shared" si="35"/>
        <v>-183531.97</v>
      </c>
      <c r="AV56" s="5">
        <f t="shared" si="36"/>
        <v>-183531.97</v>
      </c>
      <c r="AY56" s="5">
        <f t="shared" si="37"/>
        <v>-183531.97</v>
      </c>
      <c r="BB56" s="5">
        <f t="shared" si="25"/>
        <v>-183531.97</v>
      </c>
      <c r="BE56" s="5">
        <f t="shared" si="26"/>
        <v>-183531.97</v>
      </c>
      <c r="BH56" s="5">
        <f t="shared" si="27"/>
        <v>-183531.97</v>
      </c>
      <c r="BK56" s="5">
        <f t="shared" si="28"/>
        <v>-183531.97</v>
      </c>
      <c r="BN56" s="5">
        <f t="shared" si="29"/>
        <v>-183531.97</v>
      </c>
      <c r="BQ56" s="5">
        <f t="shared" si="30"/>
        <v>-183531.97</v>
      </c>
      <c r="BT56" s="5">
        <f t="shared" si="31"/>
        <v>-183531.97</v>
      </c>
      <c r="BW56" s="33">
        <v>-183531.97</v>
      </c>
      <c r="BZ56" s="33">
        <v>-183531.97</v>
      </c>
    </row>
    <row r="57" spans="1:78" x14ac:dyDescent="0.2">
      <c r="A57" s="12" t="s">
        <v>65</v>
      </c>
      <c r="C57" s="11"/>
      <c r="E57" s="17"/>
      <c r="H57" s="5"/>
      <c r="I57" s="5"/>
      <c r="K57" s="5"/>
      <c r="L57" s="5"/>
      <c r="N57" s="10"/>
      <c r="O57" s="5"/>
      <c r="Q57" s="10"/>
      <c r="R57" s="5"/>
      <c r="W57" s="10"/>
      <c r="X57" s="5"/>
      <c r="Z57" s="5"/>
      <c r="AA57" s="5"/>
      <c r="AC57" s="5"/>
      <c r="AD57" s="5"/>
      <c r="AF57" s="5"/>
      <c r="AG57" s="5"/>
      <c r="AI57" s="5"/>
      <c r="AJ57" s="5"/>
      <c r="AK57" s="5"/>
      <c r="AL57" s="5"/>
      <c r="AM57" s="5"/>
      <c r="AO57" s="5"/>
      <c r="AP57" s="5"/>
      <c r="AR57" s="5">
        <v>-182586.56</v>
      </c>
      <c r="AS57" s="5">
        <f t="shared" si="35"/>
        <v>-182586.56</v>
      </c>
      <c r="AV57" s="5">
        <f t="shared" si="36"/>
        <v>-182586.56</v>
      </c>
      <c r="AY57" s="5">
        <f t="shared" si="37"/>
        <v>-182586.56</v>
      </c>
      <c r="BB57" s="5">
        <f t="shared" si="25"/>
        <v>-182586.56</v>
      </c>
      <c r="BE57" s="5">
        <f t="shared" si="26"/>
        <v>-182586.56</v>
      </c>
      <c r="BH57" s="5">
        <f t="shared" si="27"/>
        <v>-182586.56</v>
      </c>
      <c r="BK57" s="5">
        <f t="shared" si="28"/>
        <v>-182586.56</v>
      </c>
      <c r="BN57" s="5">
        <f t="shared" si="29"/>
        <v>-182586.56</v>
      </c>
      <c r="BQ57" s="5">
        <f t="shared" si="30"/>
        <v>-182586.56</v>
      </c>
      <c r="BT57" s="5">
        <f t="shared" si="31"/>
        <v>-182586.56</v>
      </c>
      <c r="BW57" s="33">
        <v>-182586.56</v>
      </c>
      <c r="BZ57" s="33">
        <v>-182586.56</v>
      </c>
    </row>
    <row r="58" spans="1:78" x14ac:dyDescent="0.2">
      <c r="A58" s="12" t="s">
        <v>67</v>
      </c>
      <c r="C58" s="11"/>
      <c r="E58" s="17"/>
      <c r="H58" s="5"/>
      <c r="I58" s="5"/>
      <c r="K58" s="5"/>
      <c r="L58" s="5"/>
      <c r="N58" s="10"/>
      <c r="O58" s="5"/>
      <c r="Q58" s="10"/>
      <c r="R58" s="5"/>
      <c r="W58" s="10"/>
      <c r="X58" s="5"/>
      <c r="Z58" s="5"/>
      <c r="AA58" s="5"/>
      <c r="AC58" s="5"/>
      <c r="AD58" s="5"/>
      <c r="AF58" s="5"/>
      <c r="AG58" s="5"/>
      <c r="AI58" s="5"/>
      <c r="AJ58" s="5"/>
      <c r="AK58" s="5"/>
      <c r="AL58" s="5"/>
      <c r="AM58" s="5"/>
      <c r="AO58" s="5"/>
      <c r="AP58" s="5"/>
      <c r="AR58" s="5"/>
      <c r="AS58" s="5"/>
      <c r="AU58" s="5">
        <v>-182586.56</v>
      </c>
      <c r="AV58" s="5">
        <f t="shared" si="36"/>
        <v>-182586.56</v>
      </c>
      <c r="AY58" s="5">
        <f t="shared" si="37"/>
        <v>-182586.56</v>
      </c>
      <c r="BB58" s="5">
        <f t="shared" si="25"/>
        <v>-182586.56</v>
      </c>
      <c r="BE58" s="5">
        <f t="shared" si="26"/>
        <v>-182586.56</v>
      </c>
      <c r="BH58" s="5">
        <f t="shared" si="27"/>
        <v>-182586.56</v>
      </c>
      <c r="BK58" s="5">
        <f t="shared" si="28"/>
        <v>-182586.56</v>
      </c>
      <c r="BN58" s="5">
        <f t="shared" si="29"/>
        <v>-182586.56</v>
      </c>
      <c r="BQ58" s="5">
        <f t="shared" si="30"/>
        <v>-182586.56</v>
      </c>
      <c r="BT58" s="5">
        <f t="shared" si="31"/>
        <v>-182586.56</v>
      </c>
      <c r="BW58" s="33">
        <v>-182586.56</v>
      </c>
      <c r="BZ58" s="33">
        <v>-182586.56</v>
      </c>
    </row>
    <row r="59" spans="1:78" x14ac:dyDescent="0.2">
      <c r="A59" s="12" t="s">
        <v>71</v>
      </c>
      <c r="C59" s="11"/>
      <c r="E59" s="17"/>
      <c r="H59" s="5"/>
      <c r="I59" s="5"/>
      <c r="K59" s="5"/>
      <c r="L59" s="5"/>
      <c r="N59" s="10"/>
      <c r="O59" s="5"/>
      <c r="Q59" s="10"/>
      <c r="R59" s="5"/>
      <c r="W59" s="10"/>
      <c r="X59" s="5"/>
      <c r="Z59" s="5"/>
      <c r="AA59" s="5"/>
      <c r="AC59" s="5"/>
      <c r="AD59" s="5"/>
      <c r="AF59" s="5"/>
      <c r="AG59" s="5"/>
      <c r="AI59" s="5"/>
      <c r="AJ59" s="5"/>
      <c r="AK59" s="5"/>
      <c r="AL59" s="5"/>
      <c r="AM59" s="5"/>
      <c r="AO59" s="5"/>
      <c r="AP59" s="5"/>
      <c r="AR59" s="5"/>
      <c r="AS59" s="5"/>
      <c r="AU59" s="5"/>
      <c r="AV59" s="5"/>
      <c r="AX59" s="5">
        <v>-182586.56</v>
      </c>
      <c r="AY59" s="5">
        <f t="shared" si="37"/>
        <v>-182586.56</v>
      </c>
      <c r="BB59" s="5">
        <f t="shared" si="25"/>
        <v>-182586.56</v>
      </c>
      <c r="BE59" s="5">
        <f t="shared" si="26"/>
        <v>-182586.56</v>
      </c>
      <c r="BH59" s="5">
        <f t="shared" si="27"/>
        <v>-182586.56</v>
      </c>
      <c r="BK59" s="5">
        <f t="shared" si="28"/>
        <v>-182586.56</v>
      </c>
      <c r="BN59" s="5">
        <f t="shared" si="29"/>
        <v>-182586.56</v>
      </c>
      <c r="BQ59" s="5">
        <f t="shared" si="30"/>
        <v>-182586.56</v>
      </c>
      <c r="BT59" s="5">
        <f t="shared" si="31"/>
        <v>-182586.56</v>
      </c>
      <c r="BW59" s="33">
        <v>-182586.56</v>
      </c>
      <c r="BZ59" s="33">
        <v>-182586.56</v>
      </c>
    </row>
    <row r="60" spans="1:78" x14ac:dyDescent="0.2">
      <c r="A60" s="12" t="s">
        <v>74</v>
      </c>
      <c r="C60" s="11"/>
      <c r="E60" s="17"/>
      <c r="H60" s="5"/>
      <c r="I60" s="5"/>
      <c r="K60" s="5"/>
      <c r="L60" s="5"/>
      <c r="N60" s="10"/>
      <c r="O60" s="5"/>
      <c r="Q60" s="10"/>
      <c r="R60" s="5"/>
      <c r="W60" s="10"/>
      <c r="X60" s="5"/>
      <c r="Z60" s="5"/>
      <c r="AA60" s="5"/>
      <c r="AC60" s="5"/>
      <c r="AD60" s="5"/>
      <c r="AF60" s="5"/>
      <c r="AG60" s="5"/>
      <c r="AI60" s="5"/>
      <c r="AJ60" s="5"/>
      <c r="AK60" s="5"/>
      <c r="AL60" s="5"/>
      <c r="AM60" s="5"/>
      <c r="AO60" s="5"/>
      <c r="AP60" s="5"/>
      <c r="AR60" s="5"/>
      <c r="AS60" s="5"/>
      <c r="AU60" s="5"/>
      <c r="AV60" s="5"/>
      <c r="AX60" s="5"/>
      <c r="AY60" s="5">
        <v>-182586.56</v>
      </c>
      <c r="BA60" s="5"/>
      <c r="BB60" s="5">
        <f>AY60+BA60</f>
        <v>-182586.56</v>
      </c>
      <c r="BE60" s="5">
        <f t="shared" si="26"/>
        <v>-182586.56</v>
      </c>
      <c r="BH60" s="5">
        <f t="shared" si="27"/>
        <v>-182586.56</v>
      </c>
      <c r="BK60" s="5">
        <f t="shared" si="28"/>
        <v>-182586.56</v>
      </c>
      <c r="BN60" s="5">
        <f t="shared" si="29"/>
        <v>-182586.56</v>
      </c>
      <c r="BQ60" s="5">
        <f t="shared" si="30"/>
        <v>-182586.56</v>
      </c>
      <c r="BT60" s="5">
        <f t="shared" si="31"/>
        <v>-182586.56</v>
      </c>
      <c r="BW60" s="33">
        <v>-182586.56</v>
      </c>
      <c r="BZ60" s="33">
        <v>-182586.56</v>
      </c>
    </row>
    <row r="61" spans="1:78" x14ac:dyDescent="0.2">
      <c r="A61" s="12" t="s">
        <v>76</v>
      </c>
      <c r="C61" s="11"/>
      <c r="E61" s="17"/>
      <c r="H61" s="5"/>
      <c r="I61" s="5"/>
      <c r="K61" s="5"/>
      <c r="L61" s="5"/>
      <c r="N61" s="10"/>
      <c r="O61" s="5"/>
      <c r="Q61" s="10"/>
      <c r="R61" s="5"/>
      <c r="W61" s="10"/>
      <c r="X61" s="5"/>
      <c r="Z61" s="5"/>
      <c r="AA61" s="5"/>
      <c r="AC61" s="5"/>
      <c r="AD61" s="5"/>
      <c r="AF61" s="5"/>
      <c r="AG61" s="5"/>
      <c r="AI61" s="5"/>
      <c r="AJ61" s="5"/>
      <c r="AK61" s="5"/>
      <c r="AL61" s="5"/>
      <c r="AM61" s="5"/>
      <c r="AO61" s="5"/>
      <c r="AP61" s="5"/>
      <c r="AR61" s="5"/>
      <c r="AS61" s="5"/>
      <c r="AU61" s="5"/>
      <c r="AV61" s="5"/>
      <c r="AX61" s="5"/>
      <c r="AY61" s="5">
        <v>-182586.56</v>
      </c>
      <c r="BA61" s="5"/>
      <c r="BB61" s="5">
        <f>AY61+BA61</f>
        <v>-182586.56</v>
      </c>
      <c r="BD61" s="5"/>
      <c r="BE61" s="5">
        <f t="shared" si="26"/>
        <v>-182586.56</v>
      </c>
      <c r="BG61" s="5"/>
      <c r="BH61" s="5">
        <f t="shared" si="27"/>
        <v>-182586.56</v>
      </c>
      <c r="BK61" s="5">
        <f t="shared" si="28"/>
        <v>-182586.56</v>
      </c>
      <c r="BN61" s="5">
        <f t="shared" si="29"/>
        <v>-182586.56</v>
      </c>
      <c r="BQ61" s="5">
        <f t="shared" si="30"/>
        <v>-182586.56</v>
      </c>
      <c r="BT61" s="5">
        <f t="shared" si="31"/>
        <v>-182586.56</v>
      </c>
      <c r="BW61" s="33">
        <v>-182586.56</v>
      </c>
      <c r="BZ61" s="33">
        <v>-182586.56</v>
      </c>
    </row>
    <row r="62" spans="1:78" x14ac:dyDescent="0.2">
      <c r="A62" s="12" t="s">
        <v>80</v>
      </c>
      <c r="C62" s="11"/>
      <c r="E62" s="17"/>
      <c r="H62" s="5"/>
      <c r="I62" s="5"/>
      <c r="K62" s="5"/>
      <c r="L62" s="5"/>
      <c r="N62" s="10"/>
      <c r="O62" s="5"/>
      <c r="Q62" s="10"/>
      <c r="R62" s="5"/>
      <c r="W62" s="10"/>
      <c r="X62" s="5"/>
      <c r="Z62" s="5"/>
      <c r="AA62" s="5"/>
      <c r="AC62" s="5"/>
      <c r="AD62" s="5"/>
      <c r="AF62" s="5"/>
      <c r="AG62" s="5"/>
      <c r="AI62" s="5"/>
      <c r="AJ62" s="5"/>
      <c r="AK62" s="5"/>
      <c r="AL62" s="5"/>
      <c r="AM62" s="5"/>
      <c r="AO62" s="5"/>
      <c r="AP62" s="5"/>
      <c r="AR62" s="5"/>
      <c r="AS62" s="5"/>
      <c r="AU62" s="5"/>
      <c r="AV62" s="5"/>
      <c r="AX62" s="5"/>
      <c r="AY62" s="5"/>
      <c r="BA62" s="5"/>
      <c r="BB62" s="5"/>
      <c r="BD62" s="5"/>
      <c r="BE62" s="5"/>
      <c r="BG62" s="5">
        <f>-175714.59</f>
        <v>-175714.59</v>
      </c>
      <c r="BH62" s="5">
        <f t="shared" si="27"/>
        <v>-175714.59</v>
      </c>
      <c r="BK62" s="5">
        <f t="shared" si="28"/>
        <v>-175714.59</v>
      </c>
      <c r="BN62" s="5">
        <f t="shared" si="29"/>
        <v>-175714.59</v>
      </c>
      <c r="BQ62" s="5">
        <f t="shared" si="30"/>
        <v>-175714.59</v>
      </c>
      <c r="BT62" s="5">
        <f t="shared" si="31"/>
        <v>-175714.59</v>
      </c>
      <c r="BW62" s="33">
        <v>-175714.59</v>
      </c>
      <c r="BZ62" s="33">
        <v>-175714.59</v>
      </c>
    </row>
    <row r="63" spans="1:78" x14ac:dyDescent="0.2">
      <c r="A63" s="12" t="s">
        <v>83</v>
      </c>
      <c r="C63" s="11"/>
      <c r="E63" s="17"/>
      <c r="H63" s="5"/>
      <c r="I63" s="5"/>
      <c r="K63" s="5"/>
      <c r="L63" s="5"/>
      <c r="N63" s="10"/>
      <c r="O63" s="5"/>
      <c r="Q63" s="10"/>
      <c r="R63" s="5"/>
      <c r="W63" s="10"/>
      <c r="X63" s="5"/>
      <c r="Z63" s="5"/>
      <c r="AA63" s="5"/>
      <c r="AC63" s="5"/>
      <c r="AD63" s="5"/>
      <c r="AF63" s="5"/>
      <c r="AG63" s="5"/>
      <c r="AI63" s="5"/>
      <c r="AJ63" s="5"/>
      <c r="AK63" s="5"/>
      <c r="AL63" s="5"/>
      <c r="AM63" s="5"/>
      <c r="AO63" s="5"/>
      <c r="AP63" s="5"/>
      <c r="AR63" s="5"/>
      <c r="AS63" s="5"/>
      <c r="AU63" s="5"/>
      <c r="AV63" s="5"/>
      <c r="AX63" s="5"/>
      <c r="AY63" s="5"/>
      <c r="BA63" s="5"/>
      <c r="BB63" s="5"/>
      <c r="BD63" s="5"/>
      <c r="BE63" s="5"/>
      <c r="BG63" s="5"/>
      <c r="BH63" s="5"/>
      <c r="BJ63" s="5">
        <v>0</v>
      </c>
      <c r="BK63" s="5">
        <f t="shared" si="28"/>
        <v>0</v>
      </c>
      <c r="BN63" s="5">
        <f t="shared" si="29"/>
        <v>0</v>
      </c>
      <c r="BQ63" s="5">
        <f t="shared" si="30"/>
        <v>0</v>
      </c>
      <c r="BT63" s="5">
        <f t="shared" si="31"/>
        <v>0</v>
      </c>
      <c r="BW63" s="33">
        <v>0</v>
      </c>
      <c r="BZ63" s="33">
        <v>0</v>
      </c>
    </row>
    <row r="64" spans="1:78" x14ac:dyDescent="0.2">
      <c r="A64" s="12" t="s">
        <v>87</v>
      </c>
      <c r="C64" s="11"/>
      <c r="E64" s="17"/>
      <c r="H64" s="5"/>
      <c r="I64" s="5"/>
      <c r="K64" s="5"/>
      <c r="L64" s="5"/>
      <c r="N64" s="10"/>
      <c r="O64" s="5"/>
      <c r="Q64" s="10"/>
      <c r="R64" s="5"/>
      <c r="W64" s="10"/>
      <c r="X64" s="5"/>
      <c r="Z64" s="5"/>
      <c r="AA64" s="5"/>
      <c r="AC64" s="5"/>
      <c r="AD64" s="5"/>
      <c r="AF64" s="5"/>
      <c r="AG64" s="5"/>
      <c r="AI64" s="5"/>
      <c r="AJ64" s="5"/>
      <c r="AK64" s="5"/>
      <c r="AL64" s="5"/>
      <c r="AM64" s="5"/>
      <c r="AO64" s="5"/>
      <c r="AP64" s="5"/>
      <c r="AR64" s="5"/>
      <c r="AS64" s="5"/>
      <c r="AU64" s="5"/>
      <c r="AV64" s="5"/>
      <c r="AX64" s="5"/>
      <c r="AY64" s="5"/>
      <c r="BA64" s="5"/>
      <c r="BB64" s="5"/>
      <c r="BD64" s="5"/>
      <c r="BE64" s="5"/>
      <c r="BG64" s="5"/>
      <c r="BH64" s="5"/>
      <c r="BJ64" s="5"/>
      <c r="BK64" s="5"/>
      <c r="BM64" s="5">
        <v>3651731.22</v>
      </c>
      <c r="BN64" s="5">
        <f t="shared" si="29"/>
        <v>3651731.22</v>
      </c>
      <c r="BP64" s="5"/>
      <c r="BQ64" s="5">
        <f t="shared" si="30"/>
        <v>3651731.22</v>
      </c>
      <c r="BT64" s="5">
        <f t="shared" si="31"/>
        <v>3651731.22</v>
      </c>
      <c r="BW64" s="33">
        <v>3651731.22</v>
      </c>
      <c r="BZ64" s="33">
        <v>3651731.22</v>
      </c>
    </row>
    <row r="65" spans="1:78" x14ac:dyDescent="0.2">
      <c r="A65" s="12" t="s">
        <v>90</v>
      </c>
      <c r="C65" s="11"/>
      <c r="E65" s="17"/>
      <c r="H65" s="5"/>
      <c r="I65" s="5"/>
      <c r="K65" s="5"/>
      <c r="L65" s="5"/>
      <c r="N65" s="10"/>
      <c r="O65" s="5"/>
      <c r="Q65" s="10"/>
      <c r="R65" s="5"/>
      <c r="W65" s="10"/>
      <c r="X65" s="5"/>
      <c r="Z65" s="5"/>
      <c r="AA65" s="5"/>
      <c r="AC65" s="5"/>
      <c r="AD65" s="5"/>
      <c r="AF65" s="5"/>
      <c r="AG65" s="5"/>
      <c r="AI65" s="5"/>
      <c r="AJ65" s="5"/>
      <c r="AK65" s="5"/>
      <c r="AL65" s="5"/>
      <c r="AM65" s="5"/>
      <c r="AO65" s="5"/>
      <c r="AP65" s="5"/>
      <c r="AR65" s="5"/>
      <c r="AS65" s="5"/>
      <c r="AU65" s="5"/>
      <c r="AV65" s="5"/>
      <c r="AX65" s="5"/>
      <c r="AY65" s="5"/>
      <c r="BA65" s="5"/>
      <c r="BB65" s="5"/>
      <c r="BD65" s="5"/>
      <c r="BE65" s="5"/>
      <c r="BG65" s="5"/>
      <c r="BH65" s="5"/>
      <c r="BJ65" s="5"/>
      <c r="BK65" s="5"/>
      <c r="BM65" s="5"/>
      <c r="BN65" s="5"/>
      <c r="BP65" s="5">
        <v>0</v>
      </c>
      <c r="BQ65" s="5">
        <f t="shared" si="30"/>
        <v>0</v>
      </c>
      <c r="BT65" s="5">
        <f t="shared" si="31"/>
        <v>0</v>
      </c>
      <c r="BW65" s="33">
        <v>0</v>
      </c>
      <c r="BZ65" s="33">
        <v>0</v>
      </c>
    </row>
    <row r="66" spans="1:78" x14ac:dyDescent="0.2">
      <c r="A66" s="12" t="s">
        <v>93</v>
      </c>
      <c r="C66" s="11"/>
      <c r="E66" s="17"/>
      <c r="H66" s="5"/>
      <c r="I66" s="5"/>
      <c r="K66" s="5"/>
      <c r="L66" s="5"/>
      <c r="N66" s="10"/>
      <c r="O66" s="5"/>
      <c r="Q66" s="10"/>
      <c r="R66" s="5"/>
      <c r="W66" s="10"/>
      <c r="X66" s="5"/>
      <c r="Z66" s="5"/>
      <c r="AA66" s="5"/>
      <c r="AC66" s="5"/>
      <c r="AD66" s="5"/>
      <c r="AF66" s="5"/>
      <c r="AG66" s="5"/>
      <c r="AI66" s="5"/>
      <c r="AJ66" s="5"/>
      <c r="AK66" s="5"/>
      <c r="AL66" s="5"/>
      <c r="AM66" s="5"/>
      <c r="AO66" s="5"/>
      <c r="AP66" s="5"/>
      <c r="AR66" s="5"/>
      <c r="AS66" s="5"/>
      <c r="AU66" s="5"/>
      <c r="AV66" s="5"/>
      <c r="AX66" s="5"/>
      <c r="AY66" s="5"/>
      <c r="BA66" s="5"/>
      <c r="BB66" s="5"/>
      <c r="BD66" s="5"/>
      <c r="BE66" s="5"/>
      <c r="BG66" s="5"/>
      <c r="BH66" s="5"/>
      <c r="BJ66" s="5"/>
      <c r="BK66" s="5"/>
      <c r="BM66" s="5"/>
      <c r="BN66" s="5"/>
      <c r="BP66" s="5"/>
      <c r="BQ66" s="5"/>
      <c r="BS66" s="5">
        <v>0</v>
      </c>
      <c r="BT66" s="5">
        <f t="shared" si="31"/>
        <v>0</v>
      </c>
      <c r="BW66" s="33">
        <v>0</v>
      </c>
      <c r="BZ66" s="33">
        <v>0</v>
      </c>
    </row>
    <row r="67" spans="1:78" x14ac:dyDescent="0.2">
      <c r="A67" s="12" t="s">
        <v>96</v>
      </c>
      <c r="C67" s="11"/>
      <c r="E67" s="17"/>
      <c r="H67" s="5"/>
      <c r="I67" s="5"/>
      <c r="K67" s="5"/>
      <c r="L67" s="5"/>
      <c r="N67" s="10"/>
      <c r="O67" s="5"/>
      <c r="Q67" s="10"/>
      <c r="R67" s="5"/>
      <c r="W67" s="10"/>
      <c r="X67" s="5"/>
      <c r="Z67" s="5"/>
      <c r="AA67" s="5"/>
      <c r="AC67" s="5"/>
      <c r="AD67" s="5"/>
      <c r="AF67" s="5"/>
      <c r="AG67" s="5"/>
      <c r="AI67" s="5"/>
      <c r="AJ67" s="5"/>
      <c r="AK67" s="5"/>
      <c r="AL67" s="5"/>
      <c r="AM67" s="5"/>
      <c r="AO67" s="5"/>
      <c r="AP67" s="5"/>
      <c r="AR67" s="5"/>
      <c r="AS67" s="5"/>
      <c r="AU67" s="5"/>
      <c r="AV67" s="5"/>
      <c r="AX67" s="5"/>
      <c r="AY67" s="5"/>
      <c r="BA67" s="5"/>
      <c r="BB67" s="5"/>
      <c r="BD67" s="5"/>
      <c r="BE67" s="5"/>
      <c r="BG67" s="5"/>
      <c r="BH67" s="5"/>
      <c r="BJ67" s="5"/>
      <c r="BK67" s="5"/>
      <c r="BM67" s="5"/>
      <c r="BN67" s="5"/>
      <c r="BP67" s="5"/>
      <c r="BQ67" s="5"/>
      <c r="BS67" s="5"/>
      <c r="BT67" s="5"/>
      <c r="BV67" s="5">
        <v>0</v>
      </c>
      <c r="BW67" s="5">
        <f t="shared" ref="BW67" si="38">SUM(BT67:BV67)</f>
        <v>0</v>
      </c>
      <c r="BZ67" s="33">
        <v>0</v>
      </c>
    </row>
    <row r="68" spans="1:78" x14ac:dyDescent="0.2">
      <c r="A68" s="12" t="s">
        <v>108</v>
      </c>
      <c r="C68" s="11"/>
      <c r="E68" s="17"/>
      <c r="H68" s="5"/>
      <c r="I68" s="5"/>
      <c r="K68" s="5"/>
      <c r="L68" s="5"/>
      <c r="N68" s="10"/>
      <c r="O68" s="5"/>
      <c r="Q68" s="10"/>
      <c r="R68" s="5"/>
      <c r="W68" s="10"/>
      <c r="X68" s="5"/>
      <c r="Z68" s="5"/>
      <c r="AA68" s="5"/>
      <c r="AC68" s="5"/>
      <c r="AD68" s="5"/>
      <c r="AF68" s="5"/>
      <c r="AG68" s="5"/>
      <c r="AI68" s="5"/>
      <c r="AJ68" s="5"/>
      <c r="AK68" s="5"/>
      <c r="AL68" s="5"/>
      <c r="AM68" s="5"/>
      <c r="AO68" s="5"/>
      <c r="AP68" s="5"/>
      <c r="AR68" s="5"/>
      <c r="AS68" s="5"/>
      <c r="AU68" s="5"/>
      <c r="AV68" s="5"/>
      <c r="AX68" s="5"/>
      <c r="AY68" s="5"/>
      <c r="BA68" s="5"/>
      <c r="BB68" s="5"/>
      <c r="BD68" s="5"/>
      <c r="BE68" s="5"/>
      <c r="BG68" s="5"/>
      <c r="BH68" s="5"/>
      <c r="BJ68" s="5"/>
      <c r="BK68" s="5"/>
      <c r="BM68" s="5"/>
      <c r="BN68" s="5"/>
      <c r="BP68" s="5"/>
      <c r="BQ68" s="5"/>
      <c r="BS68" s="5"/>
      <c r="BT68" s="5"/>
      <c r="BV68" s="5"/>
      <c r="BW68" s="5"/>
      <c r="BY68" s="5">
        <v>0</v>
      </c>
      <c r="BZ68" s="33">
        <v>0</v>
      </c>
    </row>
    <row r="69" spans="1:78" ht="13.5" thickBot="1" x14ac:dyDescent="0.25">
      <c r="A69" s="12"/>
      <c r="C69" s="14"/>
      <c r="E69" s="18"/>
      <c r="F69" s="15"/>
      <c r="H69" s="16"/>
      <c r="I69" s="16"/>
      <c r="K69" s="16"/>
      <c r="L69" s="16"/>
      <c r="N69" s="15"/>
      <c r="O69" s="15"/>
      <c r="Q69" s="15"/>
      <c r="R69" s="15"/>
      <c r="T69" s="21"/>
      <c r="U69" s="21"/>
      <c r="W69" s="21"/>
      <c r="X69" s="21"/>
      <c r="Z69" s="21"/>
      <c r="AA69" s="21"/>
      <c r="AC69" s="22"/>
      <c r="AD69" s="22"/>
      <c r="AF69" s="21"/>
      <c r="AG69" s="21"/>
      <c r="AI69" s="24"/>
      <c r="AJ69" s="24"/>
      <c r="AK69" s="29"/>
      <c r="AL69" s="21"/>
      <c r="AM69" s="21"/>
      <c r="AO69" s="21"/>
      <c r="AP69" s="21"/>
      <c r="AR69" s="21"/>
      <c r="AS69" s="21"/>
      <c r="AV69" s="21"/>
      <c r="AY69" s="21"/>
      <c r="BB69" s="21"/>
      <c r="BE69" s="21"/>
      <c r="BH69" s="21"/>
      <c r="BK69" s="21"/>
      <c r="BN69" s="21"/>
      <c r="BQ69" s="21"/>
      <c r="BT69" s="21"/>
      <c r="BW69" s="21"/>
      <c r="BZ69" s="35"/>
    </row>
    <row r="70" spans="1:78" x14ac:dyDescent="0.2">
      <c r="A70" s="12" t="s">
        <v>26</v>
      </c>
      <c r="C70" s="17">
        <f>SUM(C43:C69)</f>
        <v>-429579.25</v>
      </c>
      <c r="E70" s="5">
        <f>SUM(E43:E69)</f>
        <v>-50547.16</v>
      </c>
      <c r="F70" s="5">
        <f>SUM(F43:F69)</f>
        <v>-480126.41000000003</v>
      </c>
      <c r="H70" s="5">
        <v>-171828.57</v>
      </c>
      <c r="I70" s="5">
        <f>SUM(I43:I69)</f>
        <v>-651954.98</v>
      </c>
      <c r="K70" s="10">
        <f>SUM(K42:K69)</f>
        <v>-171828.63</v>
      </c>
      <c r="L70" s="5">
        <f>SUM(L43:L69)</f>
        <v>-823783.61</v>
      </c>
      <c r="N70" s="10">
        <f>SUM(N47:N69)</f>
        <v>-171828.62</v>
      </c>
      <c r="O70" s="5">
        <f>SUM(O43:O69)</f>
        <v>-995612.23</v>
      </c>
      <c r="Q70" s="10">
        <f>SUM(Q47:Q69)</f>
        <v>-171828.63</v>
      </c>
      <c r="R70" s="5">
        <f>SUM(R43:R69)</f>
        <v>-1167440.8599999999</v>
      </c>
      <c r="T70" s="10">
        <f>SUM(T43:T69)</f>
        <v>-171828.62</v>
      </c>
      <c r="U70" s="5">
        <f>SUM(U43:U69)</f>
        <v>-1339269.48</v>
      </c>
      <c r="W70" s="10">
        <f>SUM(W50:W69)</f>
        <v>-171928.08</v>
      </c>
      <c r="X70" s="5">
        <f>SUM(X43:X69)</f>
        <v>-1511197.56</v>
      </c>
      <c r="Z70" s="5">
        <f>SUM(Z51:Z69)</f>
        <v>-171953.42</v>
      </c>
      <c r="AA70" s="5">
        <f>SUM(AA43:AA69)</f>
        <v>-1683150.98</v>
      </c>
      <c r="AC70" s="5">
        <f>SUM(AC52:AC69)</f>
        <v>-172022.61</v>
      </c>
      <c r="AD70" s="5">
        <f>SUM(AD43:AD69)</f>
        <v>-1855173.5899999999</v>
      </c>
      <c r="AF70" s="5">
        <f>SUM(AF53:AF69)</f>
        <v>-172075.78</v>
      </c>
      <c r="AG70" s="5">
        <f>SUM(AG43:AG69)</f>
        <v>-2027249.3699999999</v>
      </c>
      <c r="AI70" s="2">
        <f>SUM(AI54:AI69)</f>
        <v>-173677.79</v>
      </c>
      <c r="AJ70" s="2">
        <f>SUM(AJ43:AJ69)</f>
        <v>-2200927.1599999997</v>
      </c>
      <c r="AK70" s="2"/>
      <c r="AL70" s="2">
        <f>SUM(AL54:AL69)</f>
        <v>-178624.7</v>
      </c>
      <c r="AM70" s="2">
        <f>SUM(AM43:AM69)</f>
        <v>-2379551.86</v>
      </c>
      <c r="AO70" s="5">
        <f>SUM(AO56:AO69)</f>
        <v>-183531.97</v>
      </c>
      <c r="AP70" s="5">
        <f>SUM(AP43:AP69)</f>
        <v>-2563083.83</v>
      </c>
      <c r="AR70" s="5">
        <f>SUM(AR57:AR69)</f>
        <v>-182586.56</v>
      </c>
      <c r="AS70" s="5">
        <f>SUM(AS43:AS69)</f>
        <v>-2745670.39</v>
      </c>
      <c r="AV70" s="5">
        <f>SUM(AV43:AV69)</f>
        <v>-2928256.95</v>
      </c>
      <c r="AY70" s="5">
        <f>SUM(AY43:AY69)</f>
        <v>-3476016.6300000004</v>
      </c>
      <c r="BB70" s="5">
        <f>SUM(BB43:BB69)</f>
        <v>-3476016.6300000004</v>
      </c>
      <c r="BE70" s="5">
        <f>SUM(BE43:BE69)</f>
        <v>-3476016.6300000004</v>
      </c>
      <c r="BH70" s="5">
        <f>SUM(BH43:BH69)</f>
        <v>-3651731.22</v>
      </c>
      <c r="BK70" s="5">
        <f>SUM(BK43:BK69)</f>
        <v>-3651731.22</v>
      </c>
      <c r="BN70" s="5">
        <f>SUM(BN43:BN69)</f>
        <v>0</v>
      </c>
      <c r="BQ70" s="5">
        <f>SUM(BQ43:BQ69)</f>
        <v>0</v>
      </c>
      <c r="BT70" s="5">
        <f>SUM(BT43:BT69)</f>
        <v>0</v>
      </c>
      <c r="BW70" s="5">
        <f>SUM(BW43:BW69)</f>
        <v>0</v>
      </c>
      <c r="BZ70" s="32">
        <f>SUM(BZ43:BZ69)</f>
        <v>0</v>
      </c>
    </row>
    <row r="71" spans="1:78" x14ac:dyDescent="0.2">
      <c r="A71" s="12"/>
      <c r="C71" s="5"/>
      <c r="E71" s="17"/>
      <c r="H71" s="10"/>
      <c r="I71" s="10"/>
      <c r="K71" s="10"/>
      <c r="L71" s="10"/>
      <c r="AC71" s="5"/>
      <c r="AD71" s="5"/>
      <c r="BZ71" s="32"/>
    </row>
    <row r="72" spans="1:78" x14ac:dyDescent="0.2">
      <c r="C72" s="5"/>
      <c r="E72" s="11"/>
      <c r="H72" s="10"/>
      <c r="I72" s="10"/>
      <c r="K72" s="10"/>
      <c r="L72" s="10"/>
      <c r="AC72" s="5"/>
      <c r="AD72" s="5"/>
      <c r="BZ72" s="32"/>
    </row>
    <row r="73" spans="1:78" x14ac:dyDescent="0.2">
      <c r="A73" s="1" t="s">
        <v>110</v>
      </c>
      <c r="C73" s="5"/>
      <c r="E73" s="4"/>
      <c r="F73" s="4">
        <f>SUM(F7+F38+F70)</f>
        <v>2956446.13</v>
      </c>
      <c r="H73" s="10"/>
      <c r="I73" s="4">
        <f>I38+I70</f>
        <v>2784617.5599999996</v>
      </c>
      <c r="K73" s="10"/>
      <c r="L73" s="19">
        <f>L38+L70</f>
        <v>2612788.9299999997</v>
      </c>
      <c r="O73" s="4">
        <f>O38+O70</f>
        <v>2440960.3099999996</v>
      </c>
      <c r="R73" s="4">
        <f>R38+R70</f>
        <v>2269131.6799999997</v>
      </c>
      <c r="U73" s="4">
        <f>U38+U70</f>
        <v>2097303.0599999996</v>
      </c>
      <c r="X73" s="4">
        <f>X38+X70</f>
        <v>1926700.9799999995</v>
      </c>
      <c r="AA73" s="4">
        <f>AA38+AA70</f>
        <v>1755215.5599999996</v>
      </c>
      <c r="AC73" s="5"/>
      <c r="AD73" s="4">
        <f>AD38+AD70</f>
        <v>1584583.3599999999</v>
      </c>
      <c r="AG73" s="4">
        <f>AG38+AG70</f>
        <v>1413523.0799999998</v>
      </c>
      <c r="AJ73" s="4">
        <f>AJ38+AJ70</f>
        <v>1261700.8900000001</v>
      </c>
      <c r="AK73" s="4"/>
      <c r="AM73" s="4">
        <f>AM38+AM70</f>
        <v>1234362.8799999999</v>
      </c>
      <c r="AP73" s="4">
        <f>AP38+AP70</f>
        <v>1088647.4099999997</v>
      </c>
      <c r="AS73" s="4">
        <f>AS38+AS70</f>
        <v>906060.84999999963</v>
      </c>
      <c r="AV73" s="4">
        <f>AV38+AV70</f>
        <v>723474.28999999957</v>
      </c>
      <c r="AY73" s="4">
        <f>AY38+AY70</f>
        <v>175714.6099999994</v>
      </c>
      <c r="BB73" s="4">
        <f>BB38+BB70</f>
        <v>175714.6099999994</v>
      </c>
      <c r="BE73" s="4">
        <f>BE38+BE70-0.02</f>
        <v>175714.58999999941</v>
      </c>
      <c r="BH73" s="4">
        <f>BH38+BH70-0.02</f>
        <v>-4.4703483623176332E-10</v>
      </c>
      <c r="BK73" s="4">
        <f>BK38+BK70-0.02</f>
        <v>-4.4703483623176332E-10</v>
      </c>
      <c r="BN73" s="4">
        <f>BN38+BN70</f>
        <v>-4.4703483623176332E-10</v>
      </c>
      <c r="BQ73" s="4">
        <f>BQ38+BQ70</f>
        <v>-4.4703483623176332E-10</v>
      </c>
      <c r="BT73" s="4">
        <f>BT38+BT70</f>
        <v>-4.4703483623176332E-10</v>
      </c>
      <c r="BW73" s="4">
        <f>BW38+BW70</f>
        <v>-4.4703483623176332E-10</v>
      </c>
      <c r="BZ73" s="4">
        <f>BZ38+BZ70</f>
        <v>-4.4703483623176332E-10</v>
      </c>
    </row>
    <row r="74" spans="1:78" x14ac:dyDescent="0.2">
      <c r="C74" s="5"/>
      <c r="E74" s="5"/>
      <c r="H74" s="10"/>
      <c r="I74" s="10"/>
      <c r="K74" s="10"/>
      <c r="L74" s="10"/>
      <c r="AC74" s="5"/>
      <c r="AD74" s="5"/>
      <c r="BZ74" s="32"/>
    </row>
    <row r="75" spans="1:78" x14ac:dyDescent="0.2">
      <c r="K75" s="10"/>
      <c r="L75" s="10"/>
      <c r="AC75" s="5"/>
      <c r="AD75" s="5"/>
      <c r="BZ75" s="32"/>
    </row>
    <row r="76" spans="1:78" x14ac:dyDescent="0.2">
      <c r="K76" s="10"/>
      <c r="L76" s="10"/>
      <c r="AC76" s="5"/>
      <c r="AD76" s="5"/>
      <c r="BZ76" s="32"/>
    </row>
    <row r="77" spans="1:78" x14ac:dyDescent="0.2">
      <c r="I77" s="3" t="s">
        <v>27</v>
      </c>
      <c r="K77" s="10"/>
      <c r="L77" s="3" t="s">
        <v>27</v>
      </c>
      <c r="O77" s="3" t="s">
        <v>27</v>
      </c>
      <c r="R77" s="3" t="s">
        <v>27</v>
      </c>
      <c r="U77" s="3" t="s">
        <v>27</v>
      </c>
      <c r="X77" s="3" t="s">
        <v>27</v>
      </c>
      <c r="AA77" s="3" t="s">
        <v>27</v>
      </c>
      <c r="AC77" s="5"/>
      <c r="AD77" s="7" t="s">
        <v>27</v>
      </c>
      <c r="AG77" s="3" t="s">
        <v>27</v>
      </c>
      <c r="AJ77" s="7" t="s">
        <v>27</v>
      </c>
      <c r="AK77" s="7"/>
      <c r="AM77" s="7" t="s">
        <v>27</v>
      </c>
      <c r="AP77" s="7" t="s">
        <v>27</v>
      </c>
      <c r="AS77" s="7" t="s">
        <v>27</v>
      </c>
      <c r="AV77" s="7" t="s">
        <v>27</v>
      </c>
      <c r="AY77" s="7" t="s">
        <v>27</v>
      </c>
      <c r="BB77" s="7" t="s">
        <v>27</v>
      </c>
      <c r="BE77" s="7" t="s">
        <v>27</v>
      </c>
      <c r="BH77" s="7" t="s">
        <v>27</v>
      </c>
      <c r="BK77" s="7" t="s">
        <v>27</v>
      </c>
      <c r="BN77" s="7" t="s">
        <v>27</v>
      </c>
      <c r="BQ77" s="7" t="s">
        <v>27</v>
      </c>
      <c r="BT77" s="7" t="s">
        <v>27</v>
      </c>
      <c r="BW77" s="7" t="s">
        <v>27</v>
      </c>
      <c r="BZ77" s="7" t="s">
        <v>27</v>
      </c>
    </row>
    <row r="78" spans="1:78" x14ac:dyDescent="0.2">
      <c r="A78" s="1" t="s">
        <v>28</v>
      </c>
      <c r="I78" s="9" t="s">
        <v>29</v>
      </c>
      <c r="K78" s="10"/>
      <c r="L78" s="9" t="s">
        <v>30</v>
      </c>
      <c r="O78" s="9" t="s">
        <v>31</v>
      </c>
      <c r="R78" s="9" t="s">
        <v>36</v>
      </c>
      <c r="U78" s="9" t="s">
        <v>39</v>
      </c>
      <c r="X78" s="9" t="s">
        <v>42</v>
      </c>
      <c r="AA78" s="9" t="s">
        <v>45</v>
      </c>
      <c r="AC78" s="5"/>
      <c r="AD78" s="23" t="s">
        <v>48</v>
      </c>
      <c r="AG78" s="9" t="s">
        <v>53</v>
      </c>
      <c r="AJ78" s="23" t="s">
        <v>57</v>
      </c>
      <c r="AK78" s="30"/>
      <c r="AM78" s="23" t="s">
        <v>60</v>
      </c>
      <c r="AP78" s="23" t="s">
        <v>63</v>
      </c>
      <c r="AS78" s="23" t="s">
        <v>66</v>
      </c>
      <c r="AV78" s="23" t="s">
        <v>69</v>
      </c>
      <c r="AY78" s="23" t="s">
        <v>72</v>
      </c>
      <c r="BB78" s="23" t="s">
        <v>75</v>
      </c>
      <c r="BE78" s="23" t="s">
        <v>77</v>
      </c>
      <c r="BH78" s="23" t="s">
        <v>81</v>
      </c>
      <c r="BK78" s="23" t="s">
        <v>84</v>
      </c>
      <c r="BN78" s="23" t="s">
        <v>85</v>
      </c>
      <c r="BQ78" s="23" t="s">
        <v>91</v>
      </c>
      <c r="BT78" s="23" t="s">
        <v>94</v>
      </c>
      <c r="BW78" s="23" t="s">
        <v>97</v>
      </c>
      <c r="BZ78" s="23" t="s">
        <v>111</v>
      </c>
    </row>
    <row r="79" spans="1:78" x14ac:dyDescent="0.2">
      <c r="I79" s="5"/>
      <c r="K79" s="10"/>
      <c r="L79" s="10"/>
      <c r="AC79" s="5"/>
      <c r="AD79" s="5"/>
      <c r="BN79" s="32"/>
      <c r="BQ79" s="32"/>
      <c r="BT79" s="32"/>
      <c r="BZ79" s="32"/>
    </row>
    <row r="80" spans="1:78" x14ac:dyDescent="0.2">
      <c r="A80" t="s">
        <v>88</v>
      </c>
      <c r="I80" s="5">
        <v>1675310.28</v>
      </c>
      <c r="K80" s="10"/>
      <c r="L80" s="5">
        <v>745393.86</v>
      </c>
      <c r="O80" s="5">
        <v>-10718.68</v>
      </c>
      <c r="R80" s="5">
        <v>1717349.24</v>
      </c>
      <c r="U80" s="5">
        <v>590051.48</v>
      </c>
      <c r="X80" s="5">
        <v>90744.05</v>
      </c>
      <c r="AA80" s="5">
        <v>1301511.52</v>
      </c>
      <c r="AC80" s="5"/>
      <c r="AD80" s="5">
        <v>302144.28000000003</v>
      </c>
      <c r="AG80" s="5">
        <v>1631057.12</v>
      </c>
      <c r="AJ80" s="5">
        <v>1327139.6299999999</v>
      </c>
      <c r="AK80" s="5"/>
      <c r="AM80" s="5">
        <v>813308.29</v>
      </c>
      <c r="AP80" s="5">
        <v>1338956.48</v>
      </c>
      <c r="AS80" s="5">
        <v>1642966.69</v>
      </c>
      <c r="AV80" s="5">
        <v>1527862.69</v>
      </c>
      <c r="AY80" s="5">
        <v>3008840.35</v>
      </c>
      <c r="BB80" s="5">
        <v>2218770.83</v>
      </c>
      <c r="BE80" s="5">
        <v>2291026.85</v>
      </c>
      <c r="BH80" s="5">
        <v>4121214.24</v>
      </c>
      <c r="BK80" s="17">
        <v>4793478.4400000004</v>
      </c>
      <c r="BN80" s="17">
        <v>3356868.91</v>
      </c>
      <c r="BQ80" s="5">
        <v>2858567.09</v>
      </c>
      <c r="BT80" s="5">
        <v>1958991.19</v>
      </c>
      <c r="BW80" s="33">
        <v>3119124.46</v>
      </c>
      <c r="BZ80" s="33">
        <v>5029004.68</v>
      </c>
    </row>
    <row r="81" spans="1:78" x14ac:dyDescent="0.2">
      <c r="I81" s="5"/>
      <c r="K81" s="10"/>
      <c r="L81" s="5"/>
      <c r="U81" s="10"/>
      <c r="AC81" s="5"/>
      <c r="AD81" s="5"/>
      <c r="BN81" s="32"/>
      <c r="BQ81" s="32"/>
      <c r="BT81" s="32"/>
      <c r="BW81" s="32"/>
      <c r="BZ81" s="32"/>
    </row>
    <row r="82" spans="1:78" x14ac:dyDescent="0.2">
      <c r="A82" s="1" t="s">
        <v>28</v>
      </c>
      <c r="I82" s="5"/>
      <c r="K82" s="10"/>
      <c r="L82" s="5"/>
      <c r="U82" s="10"/>
      <c r="AC82" s="5"/>
      <c r="AD82" s="5"/>
      <c r="BN82" s="32"/>
      <c r="BQ82" s="32"/>
      <c r="BT82" s="32"/>
      <c r="BW82" s="32"/>
      <c r="BZ82" s="32"/>
    </row>
    <row r="83" spans="1:78" x14ac:dyDescent="0.2">
      <c r="A83" t="s">
        <v>32</v>
      </c>
      <c r="I83" s="5">
        <v>-1741326.81</v>
      </c>
      <c r="K83" s="10"/>
      <c r="L83" s="5">
        <v>-601298.88</v>
      </c>
      <c r="O83" s="5">
        <v>-370539.68</v>
      </c>
      <c r="R83" s="5">
        <v>-420625.88</v>
      </c>
      <c r="U83" s="5">
        <v>-416352.47</v>
      </c>
      <c r="X83" s="5">
        <v>-377362.53</v>
      </c>
      <c r="AA83" s="5">
        <v>-493345.83</v>
      </c>
      <c r="AC83" s="5"/>
      <c r="AD83" s="5">
        <v>-431821.41</v>
      </c>
      <c r="AG83" s="5">
        <v>-572544.88</v>
      </c>
      <c r="AJ83" s="5">
        <v>-590870.75</v>
      </c>
      <c r="AK83" s="5"/>
      <c r="AM83" s="5">
        <v>-605355.19999999995</v>
      </c>
      <c r="AP83" s="5">
        <v>-661009.55000000005</v>
      </c>
      <c r="AS83" s="5">
        <v>-793833.15</v>
      </c>
      <c r="AV83" s="5">
        <v>-738430.92</v>
      </c>
      <c r="AY83" s="5">
        <v>-862013.88</v>
      </c>
      <c r="BB83" s="5">
        <v>-948635.03</v>
      </c>
      <c r="BE83" s="5">
        <v>-1086891.97</v>
      </c>
      <c r="BH83" s="5">
        <v>-1195169.8899999999</v>
      </c>
      <c r="BK83" s="5">
        <v>-1446594.32</v>
      </c>
      <c r="BN83" s="5">
        <v>-1616734.5</v>
      </c>
      <c r="BQ83" s="5">
        <v>-1758127.28</v>
      </c>
      <c r="BT83" s="5">
        <v>-1865420.35</v>
      </c>
      <c r="BW83" s="33">
        <v>-1928906.29</v>
      </c>
      <c r="BZ83" s="33">
        <v>-2215969.7599999998</v>
      </c>
    </row>
    <row r="84" spans="1:78" x14ac:dyDescent="0.2">
      <c r="I84" s="5"/>
      <c r="K84" s="10"/>
      <c r="L84" s="5"/>
      <c r="U84" s="10"/>
      <c r="AC84" s="5"/>
      <c r="AD84" s="5"/>
      <c r="BN84" s="32"/>
      <c r="BQ84" s="32"/>
      <c r="BT84" s="32"/>
      <c r="BW84" s="32"/>
      <c r="BZ84" s="32"/>
    </row>
    <row r="85" spans="1:78" x14ac:dyDescent="0.2">
      <c r="A85" s="1" t="s">
        <v>33</v>
      </c>
      <c r="I85" s="4">
        <f>I80+I83</f>
        <v>-66016.530000000028</v>
      </c>
      <c r="K85" s="10"/>
      <c r="L85" s="4">
        <f>L80+L83</f>
        <v>144094.97999999998</v>
      </c>
      <c r="O85" s="4">
        <f>O80+O83</f>
        <v>-381258.36</v>
      </c>
      <c r="R85" s="4">
        <f>R80+R83</f>
        <v>1296723.3599999999</v>
      </c>
      <c r="U85" s="4">
        <f>U80+U83</f>
        <v>173699.01</v>
      </c>
      <c r="X85" s="4">
        <f>X80+X83</f>
        <v>-286618.48000000004</v>
      </c>
      <c r="AA85" s="4">
        <f>AA80+AA83</f>
        <v>808165.69</v>
      </c>
      <c r="AC85" s="5"/>
      <c r="AD85" s="4">
        <f>AD80+AD83</f>
        <v>-129677.12999999995</v>
      </c>
      <c r="AG85" s="4">
        <f>AG80+AG83</f>
        <v>1058512.2400000002</v>
      </c>
      <c r="AJ85" s="4">
        <f>AJ80+AJ83</f>
        <v>736268.87999999989</v>
      </c>
      <c r="AK85" s="4"/>
      <c r="AM85" s="4">
        <f>AM80+AM83</f>
        <v>207953.09000000008</v>
      </c>
      <c r="AP85" s="4">
        <f>AP80+AP83</f>
        <v>677946.92999999993</v>
      </c>
      <c r="AS85" s="4">
        <f>AS80+AS83</f>
        <v>849133.53999999992</v>
      </c>
      <c r="AV85" s="4">
        <f>AV80+AV83</f>
        <v>789431.7699999999</v>
      </c>
      <c r="AY85" s="4">
        <f>AY80+AY83</f>
        <v>2146826.4700000002</v>
      </c>
      <c r="BB85" s="4">
        <f>BB80+BB83</f>
        <v>1270135.8</v>
      </c>
      <c r="BE85" s="4">
        <f>BE80+BE83</f>
        <v>1204134.8800000001</v>
      </c>
      <c r="BH85" s="4">
        <f>BH80+BH83</f>
        <v>2926044.3500000006</v>
      </c>
      <c r="BK85" s="4">
        <f>BK80+BK83</f>
        <v>3346884.12</v>
      </c>
      <c r="BN85" s="4">
        <f>SUM(BN80:BN84)</f>
        <v>1740134.4100000001</v>
      </c>
      <c r="BQ85" s="4">
        <f>SUM(BQ80:BQ84)</f>
        <v>1100439.8099999998</v>
      </c>
      <c r="BT85" s="4">
        <f>SUM(BT80:BT84)</f>
        <v>93570.839999999851</v>
      </c>
      <c r="BW85" s="4">
        <f>SUM(BW80:BW84)</f>
        <v>1190218.17</v>
      </c>
      <c r="BZ85" s="4">
        <f>SUM(BZ80:BZ84)</f>
        <v>2813034.92</v>
      </c>
    </row>
    <row r="86" spans="1:78" x14ac:dyDescent="0.2">
      <c r="I86" s="5"/>
      <c r="K86" s="10"/>
      <c r="L86" s="10"/>
      <c r="AC86" s="5"/>
      <c r="AD86" s="5"/>
    </row>
    <row r="87" spans="1:78" x14ac:dyDescent="0.2">
      <c r="I87" s="5"/>
      <c r="K87" s="10"/>
      <c r="L87" s="10"/>
    </row>
    <row r="88" spans="1:78" x14ac:dyDescent="0.2">
      <c r="K88" s="10"/>
      <c r="L88" s="10"/>
    </row>
  </sheetData>
  <phoneticPr fontId="1" type="noConversion"/>
  <pageMargins left="0.28999999999999998" right="0.39" top="0.76" bottom="0.45" header="0.5" footer="0.26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G37" sqref="G37"/>
    </sheetView>
  </sheetViews>
  <sheetFormatPr defaultRowHeight="12.75" x14ac:dyDescent="0.2"/>
  <cols>
    <col min="1" max="1" width="9.85546875" customWidth="1"/>
    <col min="2" max="2" width="8.42578125" customWidth="1"/>
    <col min="3" max="3" width="12.140625" customWidth="1"/>
    <col min="4" max="4" width="4.28515625" customWidth="1"/>
    <col min="6" max="6" width="10.85546875" customWidth="1"/>
    <col min="7" max="7" width="3.140625" customWidth="1"/>
    <col min="8" max="8" width="21" customWidth="1"/>
    <col min="9" max="9" width="6" customWidth="1"/>
    <col min="10" max="10" width="3.140625" customWidth="1"/>
    <col min="11" max="11" width="10.85546875" customWidth="1"/>
    <col min="12" max="12" width="43" customWidth="1"/>
  </cols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s="36">
        <v>42979</v>
      </c>
    </row>
    <row r="29" spans="6:8" ht="13.5" thickBot="1" x14ac:dyDescent="0.25">
      <c r="F29" t="s">
        <v>114</v>
      </c>
      <c r="H29" s="37">
        <v>3375777.64</v>
      </c>
    </row>
  </sheetData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D9A4B1DDD45564FB18D585C826BEF5F" ma:contentTypeVersion="104" ma:contentTypeDescription="" ma:contentTypeScope="" ma:versionID="28f7c78e0501bcb482632e19b5acbe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5f66bc563baa40e4f8b42c568476d43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2017-12-28T08:00:00+00:00</OpenedDate>
    <SignificantOrder xmlns="dc463f71-b30c-4ab2-9473-d307f9d35888">false</SignificantOrder>
    <Date1 xmlns="dc463f71-b30c-4ab2-9473-d307f9d35888">2017-12-28T08:00:00+00:00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171215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012566-1735-493F-9352-3B8F63F13AB3}"/>
</file>

<file path=customXml/itemProps2.xml><?xml version="1.0" encoding="utf-8"?>
<ds:datastoreItem xmlns:ds="http://schemas.openxmlformats.org/officeDocument/2006/customXml" ds:itemID="{34526994-B901-4600-B514-8BF884CD06FA}"/>
</file>

<file path=customXml/itemProps3.xml><?xml version="1.0" encoding="utf-8"?>
<ds:datastoreItem xmlns:ds="http://schemas.openxmlformats.org/officeDocument/2006/customXml" ds:itemID="{01A6E8C7-DD84-4ABB-909D-A68C33551FF3}"/>
</file>

<file path=customXml/itemProps4.xml><?xml version="1.0" encoding="utf-8"?>
<ds:datastoreItem xmlns:ds="http://schemas.openxmlformats.org/officeDocument/2006/customXml" ds:itemID="{E985F3E1-50F8-47A8-9A31-B0EF7AAA9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 Qtr 9-30-17</vt:lpstr>
      <vt:lpstr>Qtr 9-30-17</vt:lpstr>
      <vt:lpstr>fully amort assets</vt:lpstr>
      <vt:lpstr>'Qtr 9-30-17'!Print_Area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2017-12-27T22:36:28Z</dcterms:created>
  <dcterms:modified xsi:type="dcterms:W3CDTF">2017-12-27T22:36:32Z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0x0101006E56B4D1795A2E4DB2F0B01679ED314A007D9A4B1DDD45564FB18D585C826BEF5F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