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05" windowWidth="12120" windowHeight="7875" tabRatio="868" activeTab="3"/>
  </bookViews>
  <sheets>
    <sheet name="CC Residential" sheetId="1" r:id="rId1"/>
    <sheet name="Multifam" sheetId="2" r:id="rId2"/>
    <sheet name="Commercial" sheetId="3" r:id="rId3"/>
    <sheet name="Customer owned Commercial" sheetId="4" r:id="rId4"/>
  </sheets>
  <definedNames>
    <definedName name="_xlnm.Print_Area" localSheetId="0">'CC Residential'!$A$1:$G$26</definedName>
    <definedName name="_xlnm.Print_Area" localSheetId="2">'Commercial'!$A$1:$H$29</definedName>
    <definedName name="_xlnm.Print_Area" localSheetId="3">'Customer owned Commercial'!$A$1:$K$25</definedName>
  </definedNames>
  <calcPr fullCalcOnLoad="1"/>
</workbook>
</file>

<file path=xl/sharedStrings.xml><?xml version="1.0" encoding="utf-8"?>
<sst xmlns="http://schemas.openxmlformats.org/spreadsheetml/2006/main" count="113" uniqueCount="62">
  <si>
    <t>Residential Carts</t>
  </si>
  <si>
    <t>(Monthly Rate, Weekly Service)</t>
  </si>
  <si>
    <t xml:space="preserve">Cart </t>
  </si>
  <si>
    <t>Size</t>
  </si>
  <si>
    <t>Current</t>
  </si>
  <si>
    <t>Rate</t>
  </si>
  <si>
    <t>Proposed</t>
  </si>
  <si>
    <t>Service</t>
  </si>
  <si>
    <t>Multi-Family Carts</t>
  </si>
  <si>
    <t>Min/Mo</t>
  </si>
  <si>
    <t>Current Rates</t>
  </si>
  <si>
    <t>Service and Container Size</t>
  </si>
  <si>
    <t>Proposed Rates</t>
  </si>
  <si>
    <t>Commercial Carts</t>
  </si>
  <si>
    <t>2 Yd</t>
  </si>
  <si>
    <t>3 Yd</t>
  </si>
  <si>
    <t>4 Yd</t>
  </si>
  <si>
    <t>5 Yd</t>
  </si>
  <si>
    <t>Cowlitz County Residential</t>
  </si>
  <si>
    <t>Customer Owned Commercial Containers</t>
  </si>
  <si>
    <t>Current Rates for 1 Yd through 6 Yd Containers Owned by Waste Control</t>
  </si>
  <si>
    <t>Proposed rates for 1 Yd through 6 Yd Containers Owned by Waste Control</t>
  </si>
  <si>
    <t>Non-Compacted Commercial Containers Owned by Customer</t>
  </si>
  <si>
    <t>1-1/2 Yd</t>
  </si>
  <si>
    <t>Monthly Rate</t>
  </si>
  <si>
    <t xml:space="preserve"> Multi Family Services</t>
  </si>
  <si>
    <t>Commercial Containers Owned by Waste Control and Rented to Customer</t>
  </si>
  <si>
    <t>Less than 20</t>
  </si>
  <si>
    <t>Min/Month</t>
  </si>
  <si>
    <t>Rate Per Receptacle, Per Pick-up</t>
  </si>
  <si>
    <t>First Pick-up</t>
  </si>
  <si>
    <t>Each Additional Pick-up</t>
  </si>
  <si>
    <t>First and Each Additional Pick-up</t>
  </si>
  <si>
    <r>
      <t xml:space="preserve">Extra Units </t>
    </r>
    <r>
      <rPr>
        <sz val="12"/>
        <rFont val="Times New Roman"/>
        <family val="1"/>
      </rPr>
      <t xml:space="preserve">- each cart, bag or carton. </t>
    </r>
  </si>
  <si>
    <t>Charged in addition to regular monthly service.</t>
  </si>
  <si>
    <t>Any number of</t>
  </si>
  <si>
    <t>Current Rates for 1 through 6 Yard Compacted Containers</t>
  </si>
  <si>
    <t>Proposed Rates for 1 through 6 Yard Compacted Containers</t>
  </si>
  <si>
    <t xml:space="preserve">30-35 gal </t>
  </si>
  <si>
    <t xml:space="preserve">60-65 gal </t>
  </si>
  <si>
    <t xml:space="preserve">90-100 gal </t>
  </si>
  <si>
    <r>
      <t>30-35 gal</t>
    </r>
    <r>
      <rPr>
        <b/>
        <sz val="12"/>
        <rFont val="Times New Roman"/>
        <family val="1"/>
      </rPr>
      <t xml:space="preserve"> </t>
    </r>
  </si>
  <si>
    <t xml:space="preserve">2 Yd </t>
  </si>
  <si>
    <r>
      <t>3 Yd</t>
    </r>
    <r>
      <rPr>
        <b/>
        <sz val="12"/>
        <rFont val="Times New Roman"/>
        <family val="1"/>
      </rPr>
      <t xml:space="preserve"> </t>
    </r>
  </si>
  <si>
    <t xml:space="preserve">4 Yd </t>
  </si>
  <si>
    <t xml:space="preserve">1-1/2 Yd </t>
  </si>
  <si>
    <t xml:space="preserve">3 Yd </t>
  </si>
  <si>
    <t xml:space="preserve">5 Yd </t>
  </si>
  <si>
    <t>All areas except Mt. St. Helens</t>
  </si>
  <si>
    <t>Effective for Service April 1, 2016, billed bi-monthly</t>
  </si>
  <si>
    <t>Other rates not listed increase 1% or less</t>
  </si>
  <si>
    <t>Waste Control, Inc.</t>
  </si>
  <si>
    <t>PO Box 148</t>
  </si>
  <si>
    <t>Kelso, WA 98626</t>
  </si>
  <si>
    <t>(360) 425-4302</t>
  </si>
  <si>
    <t>All areas</t>
  </si>
  <si>
    <t>Commercial</t>
  </si>
  <si>
    <t>Other services not listed above increase 1% or less</t>
  </si>
  <si>
    <t>All Areas except Mt. Saint Helens</t>
  </si>
  <si>
    <t>First and Each Additional pick-up</t>
  </si>
  <si>
    <t>Special Pick up</t>
  </si>
  <si>
    <t>1 Yd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</si>
</sst>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4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/>
    </xf>
    <xf numFmtId="44" fontId="3" fillId="0" borderId="14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3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44" fontId="2" fillId="0" borderId="15" xfId="0" applyNumberFormat="1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44" fontId="3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2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44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44" fontId="3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7" fontId="2" fillId="0" borderId="14" xfId="0" applyNumberFormat="1" applyFont="1" applyBorder="1" applyAlignment="1">
      <alignment/>
    </xf>
    <xf numFmtId="7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3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44" fontId="2" fillId="0" borderId="16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27"/>
  <sheetViews>
    <sheetView zoomScalePageLayoutView="0" workbookViewId="0" topLeftCell="A1">
      <selection activeCell="G22" sqref="G22"/>
    </sheetView>
  </sheetViews>
  <sheetFormatPr defaultColWidth="8.88671875" defaultRowHeight="18.75"/>
  <cols>
    <col min="1" max="1" width="13.6640625" style="1" customWidth="1"/>
    <col min="2" max="3" width="12.21484375" style="1" customWidth="1"/>
    <col min="4" max="4" width="10.10546875" style="1" customWidth="1"/>
    <col min="5" max="5" width="11.5546875" style="1" customWidth="1"/>
    <col min="6" max="7" width="10.77734375" style="1" customWidth="1"/>
    <col min="8" max="16384" width="8.88671875" style="1" customWidth="1"/>
  </cols>
  <sheetData>
    <row r="1" ht="15.75">
      <c r="A1" s="81" t="s">
        <v>51</v>
      </c>
    </row>
    <row r="2" ht="15.75">
      <c r="A2" s="81" t="s">
        <v>52</v>
      </c>
    </row>
    <row r="3" ht="15.75">
      <c r="A3" s="81" t="s">
        <v>53</v>
      </c>
    </row>
    <row r="4" ht="15.75">
      <c r="A4" s="81" t="s">
        <v>54</v>
      </c>
    </row>
    <row r="5" spans="1:7" ht="20.25" customHeight="1">
      <c r="A5" s="92" t="s">
        <v>18</v>
      </c>
      <c r="B5" s="92"/>
      <c r="C5" s="92"/>
      <c r="D5" s="92"/>
      <c r="E5" s="92"/>
      <c r="F5" s="92"/>
      <c r="G5" s="92"/>
    </row>
    <row r="6" spans="1:7" ht="15" customHeight="1">
      <c r="A6" s="93" t="s">
        <v>55</v>
      </c>
      <c r="B6" s="93"/>
      <c r="C6" s="93"/>
      <c r="D6" s="93"/>
      <c r="E6" s="93"/>
      <c r="F6" s="93"/>
      <c r="G6" s="93"/>
    </row>
    <row r="7" spans="1:7" ht="15" customHeight="1">
      <c r="A7" s="93" t="s">
        <v>49</v>
      </c>
      <c r="B7" s="93"/>
      <c r="C7" s="93"/>
      <c r="D7" s="93"/>
      <c r="E7" s="93"/>
      <c r="F7" s="93"/>
      <c r="G7" s="93"/>
    </row>
    <row r="8" spans="1:7" ht="15" customHeight="1">
      <c r="A8" s="49"/>
      <c r="B8" s="49"/>
      <c r="C8" s="49"/>
      <c r="D8" s="49"/>
      <c r="E8" s="49"/>
      <c r="F8" s="49"/>
      <c r="G8" s="49"/>
    </row>
    <row r="9" spans="3:7" ht="15.75" customHeight="1">
      <c r="C9" s="94" t="s">
        <v>0</v>
      </c>
      <c r="D9" s="95"/>
      <c r="E9" s="96"/>
      <c r="F9" s="63"/>
      <c r="G9" s="63"/>
    </row>
    <row r="10" spans="3:7" ht="15.75" customHeight="1">
      <c r="C10" s="89" t="s">
        <v>1</v>
      </c>
      <c r="D10" s="90"/>
      <c r="E10" s="91"/>
      <c r="F10" s="10"/>
      <c r="G10" s="10"/>
    </row>
    <row r="11" spans="3:7" ht="15.75" customHeight="1">
      <c r="C11" s="2" t="s">
        <v>2</v>
      </c>
      <c r="D11" s="2" t="s">
        <v>4</v>
      </c>
      <c r="E11" s="2" t="s">
        <v>6</v>
      </c>
      <c r="F11" s="10"/>
      <c r="G11" s="10"/>
    </row>
    <row r="12" spans="3:7" ht="15.75" customHeight="1">
      <c r="C12" s="3" t="s">
        <v>3</v>
      </c>
      <c r="D12" s="3" t="s">
        <v>5</v>
      </c>
      <c r="E12" s="3" t="s">
        <v>5</v>
      </c>
      <c r="F12" s="8"/>
      <c r="G12" s="8"/>
    </row>
    <row r="13" spans="3:7" ht="15.75" customHeight="1">
      <c r="C13" s="4" t="s">
        <v>38</v>
      </c>
      <c r="D13" s="5">
        <v>15.55</v>
      </c>
      <c r="E13" s="13">
        <v>15.6</v>
      </c>
      <c r="F13" s="39"/>
      <c r="G13" s="40"/>
    </row>
    <row r="14" spans="3:7" ht="15.75" customHeight="1">
      <c r="C14" s="4" t="s">
        <v>39</v>
      </c>
      <c r="D14" s="5">
        <v>19.22</v>
      </c>
      <c r="E14" s="13">
        <v>19.3</v>
      </c>
      <c r="F14" s="39"/>
      <c r="G14" s="40"/>
    </row>
    <row r="15" spans="3:7" ht="15.75" customHeight="1">
      <c r="C15" s="4" t="s">
        <v>40</v>
      </c>
      <c r="D15" s="5">
        <v>22.88</v>
      </c>
      <c r="E15" s="13">
        <v>23</v>
      </c>
      <c r="F15" s="59"/>
      <c r="G15" s="60"/>
    </row>
    <row r="16" spans="3:7" ht="15.75" customHeight="1">
      <c r="C16" s="8"/>
      <c r="D16" s="21"/>
      <c r="E16" s="24"/>
      <c r="F16" s="59"/>
      <c r="G16" s="60"/>
    </row>
    <row r="17" spans="6:7" ht="15.75" customHeight="1">
      <c r="F17" s="9"/>
      <c r="G17" s="16"/>
    </row>
    <row r="18" spans="3:7" ht="15.75" customHeight="1">
      <c r="C18" s="94" t="s">
        <v>33</v>
      </c>
      <c r="D18" s="95"/>
      <c r="E18" s="96"/>
      <c r="F18" s="9"/>
      <c r="G18" s="16"/>
    </row>
    <row r="19" spans="3:7" ht="15.75" customHeight="1">
      <c r="C19" s="89" t="s">
        <v>34</v>
      </c>
      <c r="D19" s="90"/>
      <c r="E19" s="91"/>
      <c r="F19" s="21"/>
      <c r="G19" s="24"/>
    </row>
    <row r="20" spans="3:7" ht="15.75" customHeight="1">
      <c r="C20" s="2" t="s">
        <v>2</v>
      </c>
      <c r="D20" s="2" t="s">
        <v>4</v>
      </c>
      <c r="E20" s="2" t="s">
        <v>6</v>
      </c>
      <c r="F20" s="8"/>
      <c r="G20" s="8"/>
    </row>
    <row r="21" spans="3:7" ht="15.75" customHeight="1">
      <c r="C21" s="3" t="s">
        <v>3</v>
      </c>
      <c r="D21" s="3" t="s">
        <v>5</v>
      </c>
      <c r="E21" s="3" t="s">
        <v>5</v>
      </c>
      <c r="F21" s="39"/>
      <c r="G21" s="40"/>
    </row>
    <row r="22" spans="3:12" ht="15.75" customHeight="1">
      <c r="C22" s="4" t="s">
        <v>40</v>
      </c>
      <c r="D22" s="5">
        <v>6.35</v>
      </c>
      <c r="E22" s="13">
        <v>6.37</v>
      </c>
      <c r="F22" s="62"/>
      <c r="G22" s="40"/>
      <c r="L22" s="8"/>
    </row>
    <row r="23" spans="5:12" ht="15.75" customHeight="1">
      <c r="E23" s="8"/>
      <c r="F23" s="62"/>
      <c r="G23" s="40"/>
      <c r="L23" s="8"/>
    </row>
    <row r="24" spans="5:12" ht="15.75" customHeight="1">
      <c r="E24" s="8"/>
      <c r="F24" s="39"/>
      <c r="G24" s="40"/>
      <c r="L24" s="8"/>
    </row>
    <row r="25" spans="5:12" ht="15.75" customHeight="1">
      <c r="E25" s="8"/>
      <c r="F25" s="39"/>
      <c r="G25" s="40"/>
      <c r="H25" s="31"/>
      <c r="I25" s="31"/>
      <c r="J25" s="31"/>
      <c r="K25" s="31"/>
      <c r="L25" s="41"/>
    </row>
    <row r="26" spans="1:12" ht="15.75" customHeight="1">
      <c r="A26" s="88" t="s">
        <v>50</v>
      </c>
      <c r="B26" s="88"/>
      <c r="C26" s="88"/>
      <c r="D26" s="88"/>
      <c r="E26" s="88"/>
      <c r="F26" s="88"/>
      <c r="G26" s="88"/>
      <c r="H26" s="31"/>
      <c r="I26" s="31"/>
      <c r="J26" s="31"/>
      <c r="K26" s="31"/>
      <c r="L26" s="41"/>
    </row>
    <row r="27" spans="1:5" ht="15" customHeight="1">
      <c r="A27" s="31"/>
      <c r="B27" s="31"/>
      <c r="C27" s="31"/>
      <c r="D27" s="31"/>
      <c r="E27" s="41"/>
    </row>
    <row r="28" ht="7.5" customHeight="1"/>
    <row r="29" ht="15" customHeight="1"/>
    <row r="30" ht="15" customHeight="1"/>
    <row r="31" ht="15" customHeight="1"/>
    <row r="32" ht="21" customHeight="1"/>
    <row r="33" ht="7.5" customHeight="1"/>
    <row r="34" ht="15" customHeight="1"/>
    <row r="35" ht="15" customHeight="1"/>
    <row r="36" ht="51.75" customHeight="1"/>
    <row r="37" ht="7.5" customHeight="1"/>
    <row r="38" ht="15" customHeight="1"/>
    <row r="39" ht="15" customHeight="1"/>
    <row r="40" ht="6" customHeight="1"/>
    <row r="41" ht="15" customHeight="1"/>
    <row r="42" ht="8.25" customHeight="1"/>
    <row r="43" ht="15" customHeight="1"/>
    <row r="44" ht="6" customHeight="1"/>
  </sheetData>
  <sheetProtection/>
  <mergeCells count="8">
    <mergeCell ref="A26:G26"/>
    <mergeCell ref="C19:E19"/>
    <mergeCell ref="A5:G5"/>
    <mergeCell ref="A7:G7"/>
    <mergeCell ref="A6:G6"/>
    <mergeCell ref="C9:E9"/>
    <mergeCell ref="C10:E10"/>
    <mergeCell ref="C18:E18"/>
  </mergeCells>
  <printOptions horizontalCentered="1" verticalCentered="1"/>
  <pageMargins left="0.25" right="0.25" top="0.4" bottom="0.5" header="0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217"/>
  <sheetViews>
    <sheetView zoomScalePageLayoutView="0" workbookViewId="0" topLeftCell="A1">
      <selection activeCell="B24" sqref="B24"/>
    </sheetView>
  </sheetViews>
  <sheetFormatPr defaultColWidth="8.88671875" defaultRowHeight="18.75"/>
  <cols>
    <col min="1" max="1" width="24.3359375" style="1" customWidth="1"/>
    <col min="2" max="2" width="12.21484375" style="1" customWidth="1"/>
    <col min="3" max="3" width="10.10546875" style="1" customWidth="1"/>
    <col min="4" max="4" width="10.6640625" style="1" customWidth="1"/>
    <col min="5" max="5" width="20.77734375" style="1" customWidth="1"/>
    <col min="6" max="7" width="10.77734375" style="1" customWidth="1"/>
    <col min="8" max="16384" width="8.88671875" style="1" customWidth="1"/>
  </cols>
  <sheetData>
    <row r="1" ht="15.75">
      <c r="A1" s="81" t="s">
        <v>51</v>
      </c>
    </row>
    <row r="2" ht="15.75">
      <c r="A2" s="81" t="s">
        <v>52</v>
      </c>
    </row>
    <row r="3" ht="15.75">
      <c r="A3" s="81" t="s">
        <v>53</v>
      </c>
    </row>
    <row r="4" ht="15.75">
      <c r="A4" s="81" t="s">
        <v>54</v>
      </c>
    </row>
    <row r="5" ht="15.75">
      <c r="A5" s="81"/>
    </row>
    <row r="6" spans="1:7" ht="20.25" customHeight="1">
      <c r="A6" s="92" t="s">
        <v>25</v>
      </c>
      <c r="B6" s="92"/>
      <c r="C6" s="92"/>
      <c r="D6" s="92"/>
      <c r="E6" s="92"/>
      <c r="F6" s="68"/>
      <c r="G6" s="68"/>
    </row>
    <row r="7" spans="1:7" ht="18" customHeight="1">
      <c r="A7" s="101" t="s">
        <v>48</v>
      </c>
      <c r="B7" s="101"/>
      <c r="C7" s="101"/>
      <c r="D7" s="101"/>
      <c r="E7" s="101"/>
      <c r="F7" s="80"/>
      <c r="G7" s="80"/>
    </row>
    <row r="8" spans="1:7" ht="18" customHeight="1">
      <c r="A8" s="93" t="s">
        <v>49</v>
      </c>
      <c r="B8" s="93"/>
      <c r="C8" s="93"/>
      <c r="D8" s="93"/>
      <c r="E8" s="93"/>
      <c r="F8" s="69"/>
      <c r="G8" s="69"/>
    </row>
    <row r="9" spans="5:7" ht="15.75" customHeight="1">
      <c r="E9" s="66"/>
      <c r="F9" s="67"/>
      <c r="G9" s="67"/>
    </row>
    <row r="10" spans="5:7" ht="15.75" customHeight="1">
      <c r="E10" s="46"/>
      <c r="F10" s="46"/>
      <c r="G10" s="46"/>
    </row>
    <row r="11" spans="2:4" ht="15.75" customHeight="1">
      <c r="B11" s="94" t="s">
        <v>8</v>
      </c>
      <c r="C11" s="95"/>
      <c r="D11" s="96"/>
    </row>
    <row r="12" spans="2:4" ht="15.75" customHeight="1">
      <c r="B12" s="89" t="s">
        <v>1</v>
      </c>
      <c r="C12" s="90"/>
      <c r="D12" s="91"/>
    </row>
    <row r="13" spans="2:4" ht="15.75" customHeight="1">
      <c r="B13" s="2" t="s">
        <v>2</v>
      </c>
      <c r="C13" s="2" t="s">
        <v>4</v>
      </c>
      <c r="D13" s="2" t="s">
        <v>6</v>
      </c>
    </row>
    <row r="14" spans="2:4" ht="15.75" customHeight="1">
      <c r="B14" s="3" t="s">
        <v>3</v>
      </c>
      <c r="C14" s="3" t="s">
        <v>5</v>
      </c>
      <c r="D14" s="3" t="s">
        <v>5</v>
      </c>
    </row>
    <row r="15" spans="2:7" ht="15.75" customHeight="1">
      <c r="B15" s="12" t="s">
        <v>27</v>
      </c>
      <c r="C15" s="97">
        <v>16.4</v>
      </c>
      <c r="D15" s="99">
        <v>16.45</v>
      </c>
      <c r="E15" s="58"/>
      <c r="F15" s="39"/>
      <c r="G15" s="40"/>
    </row>
    <row r="16" spans="2:7" ht="15.75" customHeight="1">
      <c r="B16" s="3" t="s">
        <v>41</v>
      </c>
      <c r="C16" s="98"/>
      <c r="D16" s="100"/>
      <c r="E16" s="58"/>
      <c r="F16" s="39"/>
      <c r="G16" s="40"/>
    </row>
    <row r="17" spans="2:7" ht="15.75" customHeight="1">
      <c r="B17" s="12" t="s">
        <v>27</v>
      </c>
      <c r="C17" s="52">
        <v>20.26</v>
      </c>
      <c r="D17" s="50">
        <v>20.34</v>
      </c>
      <c r="E17" s="23"/>
      <c r="F17" s="39"/>
      <c r="G17" s="40"/>
    </row>
    <row r="18" spans="2:7" ht="15.75" customHeight="1">
      <c r="B18" s="30" t="s">
        <v>39</v>
      </c>
      <c r="C18" s="53"/>
      <c r="D18" s="51"/>
      <c r="E18" s="8"/>
      <c r="F18" s="9"/>
      <c r="G18" s="16"/>
    </row>
    <row r="19" spans="2:7" ht="15.75" customHeight="1">
      <c r="B19" s="2" t="s">
        <v>35</v>
      </c>
      <c r="C19" s="52">
        <v>23.69</v>
      </c>
      <c r="D19" s="47">
        <v>23.81</v>
      </c>
      <c r="E19" s="64"/>
      <c r="F19" s="39"/>
      <c r="G19" s="40"/>
    </row>
    <row r="20" spans="1:7" ht="15.75" customHeight="1">
      <c r="A20" s="37"/>
      <c r="B20" s="3" t="s">
        <v>40</v>
      </c>
      <c r="C20" s="53"/>
      <c r="D20" s="54"/>
      <c r="E20" s="58"/>
      <c r="F20" s="8"/>
      <c r="G20" s="8"/>
    </row>
    <row r="21" spans="1:7" ht="15.75" customHeight="1">
      <c r="A21" s="44"/>
      <c r="B21"/>
      <c r="C21"/>
      <c r="D21"/>
      <c r="E21" s="58"/>
      <c r="F21" s="39"/>
      <c r="G21" s="40"/>
    </row>
    <row r="22" spans="1:7" ht="15.75" customHeight="1">
      <c r="A22" s="37"/>
      <c r="B22" s="37"/>
      <c r="C22" s="37"/>
      <c r="E22" s="8"/>
      <c r="F22" s="39"/>
      <c r="G22" s="40"/>
    </row>
    <row r="23" spans="1:7" ht="15.75" customHeight="1">
      <c r="A23" s="37"/>
      <c r="B23" s="37"/>
      <c r="C23" s="37"/>
      <c r="E23" s="8"/>
      <c r="F23" s="21"/>
      <c r="G23" s="24"/>
    </row>
    <row r="24" spans="1:7" ht="15.75" customHeight="1">
      <c r="A24" s="36"/>
      <c r="B24" s="36"/>
      <c r="C24" s="36"/>
      <c r="E24" s="8"/>
      <c r="F24" s="8"/>
      <c r="G24" s="8"/>
    </row>
    <row r="25" spans="1:7" ht="15.75" customHeight="1">
      <c r="A25" s="88" t="s">
        <v>50</v>
      </c>
      <c r="B25" s="88"/>
      <c r="C25" s="88"/>
      <c r="D25" s="88"/>
      <c r="E25" s="88"/>
      <c r="F25" s="82"/>
      <c r="G25" s="82"/>
    </row>
    <row r="26" spans="1:7" ht="15.75" customHeight="1">
      <c r="A26" s="48"/>
      <c r="B26" s="48"/>
      <c r="C26" s="48"/>
      <c r="E26" s="35"/>
      <c r="F26" s="35"/>
      <c r="G26" s="35"/>
    </row>
    <row r="27" spans="1:7" ht="15.75" customHeight="1">
      <c r="A27"/>
      <c r="B27"/>
      <c r="C27"/>
      <c r="E27" s="36"/>
      <c r="F27" s="36"/>
      <c r="G27" s="36"/>
    </row>
    <row r="28" spans="2:7" ht="15.75" customHeight="1">
      <c r="B28"/>
      <c r="C28"/>
      <c r="E28" s="65"/>
      <c r="F28" s="65"/>
      <c r="G28" s="65"/>
    </row>
    <row r="29" spans="1:7" ht="15" customHeight="1">
      <c r="A29"/>
      <c r="B29"/>
      <c r="C29"/>
      <c r="E29" s="37"/>
      <c r="F29" s="37"/>
      <c r="G29" s="37"/>
    </row>
    <row r="30" spans="1:7" ht="15" customHeight="1">
      <c r="A30"/>
      <c r="B30"/>
      <c r="C30"/>
      <c r="D30" s="35"/>
      <c r="E30" s="37"/>
      <c r="F30" s="37"/>
      <c r="G30" s="37"/>
    </row>
    <row r="31" spans="1:7" ht="8.25" customHeight="1">
      <c r="A31"/>
      <c r="B31"/>
      <c r="C31"/>
      <c r="D31" s="35"/>
      <c r="E31" s="37"/>
      <c r="F31" s="37"/>
      <c r="G31" s="37"/>
    </row>
    <row r="32" spans="1:7" ht="15" customHeight="1">
      <c r="A32"/>
      <c r="B32"/>
      <c r="C32"/>
      <c r="D32" s="36"/>
      <c r="E32" s="37"/>
      <c r="F32" s="37"/>
      <c r="G32" s="37"/>
    </row>
    <row r="33" spans="1:7" ht="18" customHeight="1">
      <c r="A33"/>
      <c r="B33"/>
      <c r="C33"/>
      <c r="D33" s="37"/>
      <c r="E33" s="37"/>
      <c r="F33" s="37"/>
      <c r="G33" s="37"/>
    </row>
    <row r="34" spans="1:7" ht="6" customHeight="1">
      <c r="A34"/>
      <c r="B34"/>
      <c r="C34"/>
      <c r="D34" s="37"/>
      <c r="E34" s="36"/>
      <c r="F34" s="36"/>
      <c r="G34" s="36"/>
    </row>
    <row r="35" spans="1:7" ht="15" customHeight="1">
      <c r="A35"/>
      <c r="B35"/>
      <c r="C35"/>
      <c r="D35" s="37"/>
      <c r="E35" s="37"/>
      <c r="F35" s="37"/>
      <c r="G35" s="37"/>
    </row>
    <row r="36" spans="1:7" ht="15" customHeight="1">
      <c r="A36"/>
      <c r="B36"/>
      <c r="C36"/>
      <c r="D36" s="37"/>
      <c r="E36" s="37"/>
      <c r="F36" s="37"/>
      <c r="G36" s="37"/>
    </row>
    <row r="37" spans="1:7" ht="36" customHeight="1">
      <c r="A37"/>
      <c r="B37"/>
      <c r="C37"/>
      <c r="D37" s="37"/>
      <c r="E37" s="36"/>
      <c r="F37" s="36"/>
      <c r="G37" s="36"/>
    </row>
    <row r="38" spans="4:7" ht="9" customHeight="1">
      <c r="D38" s="37"/>
      <c r="E38" s="36"/>
      <c r="F38" s="36"/>
      <c r="G38" s="36"/>
    </row>
    <row r="39" spans="4:7" ht="15" customHeight="1">
      <c r="D39" s="36"/>
      <c r="E39" s="48"/>
      <c r="F39" s="48"/>
      <c r="G39" s="48"/>
    </row>
    <row r="40" ht="19.5" customHeight="1">
      <c r="D40" s="37"/>
    </row>
    <row r="41" ht="9.75" customHeight="1">
      <c r="D41" s="37"/>
    </row>
    <row r="42" ht="15" customHeight="1">
      <c r="D42" s="36"/>
    </row>
    <row r="43" ht="7.5" customHeight="1">
      <c r="D43" s="36"/>
    </row>
    <row r="44" ht="15" customHeight="1">
      <c r="D44" s="48"/>
    </row>
    <row r="45" ht="15" customHeight="1"/>
    <row r="46" ht="15" customHeight="1"/>
    <row r="47" ht="15" customHeight="1"/>
    <row r="48" ht="15" customHeight="1"/>
    <row r="49" ht="15" customHeight="1"/>
    <row r="50" spans="5:7" ht="15" customHeight="1">
      <c r="E50"/>
      <c r="F50"/>
      <c r="G50"/>
    </row>
    <row r="51" spans="5:7" ht="15" customHeight="1">
      <c r="E51"/>
      <c r="F51"/>
      <c r="G51"/>
    </row>
    <row r="52" spans="5:7" ht="15" customHeight="1">
      <c r="E52"/>
      <c r="F52"/>
      <c r="G52"/>
    </row>
    <row r="53" spans="5:7" ht="15" customHeight="1">
      <c r="E53"/>
      <c r="F53"/>
      <c r="G53"/>
    </row>
    <row r="54" spans="5:7" ht="15" customHeight="1">
      <c r="E54"/>
      <c r="F54"/>
      <c r="G54"/>
    </row>
    <row r="55" spans="5:7" ht="15" customHeight="1">
      <c r="E55"/>
      <c r="F55"/>
      <c r="G55"/>
    </row>
    <row r="56" spans="5:7" ht="15" customHeight="1">
      <c r="E56"/>
      <c r="F56"/>
      <c r="G56"/>
    </row>
    <row r="57" spans="5:7" ht="15" customHeight="1">
      <c r="E57"/>
      <c r="F57"/>
      <c r="G57"/>
    </row>
    <row r="58" spans="5:7" ht="15" customHeight="1">
      <c r="E58"/>
      <c r="F58"/>
      <c r="G58"/>
    </row>
    <row r="59" spans="5:7" ht="15" customHeight="1">
      <c r="E59"/>
      <c r="F59"/>
      <c r="G59"/>
    </row>
    <row r="60" spans="5:7" ht="15" customHeight="1">
      <c r="E60"/>
      <c r="F60"/>
      <c r="G60"/>
    </row>
    <row r="61" spans="5:7" ht="15" customHeight="1">
      <c r="E61"/>
      <c r="F61"/>
      <c r="G61"/>
    </row>
    <row r="62" spans="5:7" ht="15" customHeight="1">
      <c r="E62"/>
      <c r="F62"/>
      <c r="G62"/>
    </row>
    <row r="63" spans="5:7" ht="15" customHeight="1">
      <c r="E63"/>
      <c r="F63"/>
      <c r="G63"/>
    </row>
    <row r="64" spans="5:7" ht="15" customHeight="1">
      <c r="E64"/>
      <c r="F64"/>
      <c r="G64"/>
    </row>
    <row r="65" spans="5:7" ht="15" customHeight="1">
      <c r="E65"/>
      <c r="F65"/>
      <c r="G65"/>
    </row>
    <row r="66" spans="5:7" ht="15" customHeight="1">
      <c r="E66"/>
      <c r="F66"/>
      <c r="G66"/>
    </row>
    <row r="67" spans="5:7" ht="15" customHeight="1">
      <c r="E67"/>
      <c r="F67"/>
      <c r="G67"/>
    </row>
    <row r="68" spans="5:7" ht="15" customHeight="1">
      <c r="E68"/>
      <c r="F68"/>
      <c r="G68"/>
    </row>
    <row r="69" spans="5:7" ht="15" customHeight="1">
      <c r="E69"/>
      <c r="F69"/>
      <c r="G69"/>
    </row>
    <row r="70" spans="5:7" ht="15" customHeight="1">
      <c r="E70"/>
      <c r="F70"/>
      <c r="G70"/>
    </row>
    <row r="71" spans="5:7" ht="15" customHeight="1">
      <c r="E71"/>
      <c r="F71"/>
      <c r="G71"/>
    </row>
    <row r="72" spans="5:7" ht="15" customHeight="1">
      <c r="E72"/>
      <c r="F72"/>
      <c r="G72"/>
    </row>
    <row r="73" spans="5:7" ht="15" customHeight="1">
      <c r="E73"/>
      <c r="F73"/>
      <c r="G73"/>
    </row>
    <row r="74" spans="5:7" ht="15" customHeight="1">
      <c r="E74"/>
      <c r="F74"/>
      <c r="G74"/>
    </row>
    <row r="75" spans="5:7" ht="15" customHeight="1">
      <c r="E75"/>
      <c r="F75"/>
      <c r="G75"/>
    </row>
    <row r="76" spans="5:7" ht="15" customHeight="1">
      <c r="E76"/>
      <c r="F76"/>
      <c r="G76"/>
    </row>
    <row r="77" spans="5:7" ht="15" customHeight="1">
      <c r="E77"/>
      <c r="F77"/>
      <c r="G77"/>
    </row>
    <row r="78" spans="5:7" ht="15" customHeight="1">
      <c r="E78"/>
      <c r="F78"/>
      <c r="G78"/>
    </row>
    <row r="79" spans="5:7" ht="15" customHeight="1">
      <c r="E79"/>
      <c r="F79"/>
      <c r="G79"/>
    </row>
    <row r="80" spans="5:7" ht="15" customHeight="1">
      <c r="E80"/>
      <c r="F80"/>
      <c r="G80"/>
    </row>
    <row r="81" spans="5:7" ht="15" customHeight="1">
      <c r="E81"/>
      <c r="F81"/>
      <c r="G81"/>
    </row>
    <row r="82" spans="5:7" ht="15" customHeight="1">
      <c r="E82"/>
      <c r="F82"/>
      <c r="G82"/>
    </row>
    <row r="83" spans="5:7" ht="15" customHeight="1">
      <c r="E83"/>
      <c r="F83"/>
      <c r="G83"/>
    </row>
    <row r="84" spans="5:7" ht="15" customHeight="1">
      <c r="E84"/>
      <c r="F84"/>
      <c r="G84"/>
    </row>
    <row r="85" spans="5:7" ht="15" customHeight="1">
      <c r="E85"/>
      <c r="F85"/>
      <c r="G85"/>
    </row>
    <row r="86" spans="5:7" ht="15" customHeight="1">
      <c r="E86"/>
      <c r="F86"/>
      <c r="G86"/>
    </row>
    <row r="87" spans="5:7" ht="15" customHeight="1">
      <c r="E87"/>
      <c r="F87"/>
      <c r="G87"/>
    </row>
    <row r="88" spans="5:7" ht="15" customHeight="1">
      <c r="E88"/>
      <c r="F88"/>
      <c r="G88"/>
    </row>
    <row r="89" spans="5:7" ht="15" customHeight="1">
      <c r="E89"/>
      <c r="F89"/>
      <c r="G89"/>
    </row>
    <row r="90" spans="5:7" ht="15" customHeight="1">
      <c r="E90"/>
      <c r="F90"/>
      <c r="G90"/>
    </row>
    <row r="91" spans="5:7" ht="15" customHeight="1">
      <c r="E91"/>
      <c r="F91"/>
      <c r="G91"/>
    </row>
    <row r="92" spans="5:7" ht="15" customHeight="1">
      <c r="E92"/>
      <c r="F92"/>
      <c r="G92"/>
    </row>
    <row r="93" spans="5:7" ht="15" customHeight="1">
      <c r="E93"/>
      <c r="F93"/>
      <c r="G93"/>
    </row>
    <row r="94" spans="5:7" ht="15" customHeight="1">
      <c r="E94"/>
      <c r="F94"/>
      <c r="G94"/>
    </row>
    <row r="95" spans="5:7" ht="15" customHeight="1">
      <c r="E95"/>
      <c r="F95"/>
      <c r="G95"/>
    </row>
    <row r="96" spans="5:7" ht="15" customHeight="1">
      <c r="E96"/>
      <c r="F96"/>
      <c r="G96"/>
    </row>
    <row r="97" spans="5:7" ht="15" customHeight="1">
      <c r="E97"/>
      <c r="F97"/>
      <c r="G97"/>
    </row>
    <row r="98" spans="5:7" ht="15" customHeight="1">
      <c r="E98"/>
      <c r="F98"/>
      <c r="G98"/>
    </row>
    <row r="99" spans="5:7" ht="15" customHeight="1">
      <c r="E99"/>
      <c r="F99"/>
      <c r="G99"/>
    </row>
    <row r="100" spans="5:7" ht="15" customHeight="1">
      <c r="E100"/>
      <c r="F100"/>
      <c r="G100"/>
    </row>
    <row r="101" spans="5:7" ht="15" customHeight="1">
      <c r="E101"/>
      <c r="F101"/>
      <c r="G101"/>
    </row>
    <row r="102" spans="5:7" ht="15" customHeight="1">
      <c r="E102"/>
      <c r="F102"/>
      <c r="G102"/>
    </row>
    <row r="103" spans="5:7" ht="15" customHeight="1">
      <c r="E103"/>
      <c r="F103"/>
      <c r="G103"/>
    </row>
    <row r="104" spans="5:7" ht="15" customHeight="1">
      <c r="E104"/>
      <c r="F104"/>
      <c r="G104"/>
    </row>
    <row r="105" spans="5:7" ht="15" customHeight="1">
      <c r="E105"/>
      <c r="F105"/>
      <c r="G105"/>
    </row>
    <row r="106" spans="5:7" ht="15" customHeight="1">
      <c r="E106"/>
      <c r="F106"/>
      <c r="G106"/>
    </row>
    <row r="107" spans="5:7" ht="15" customHeight="1">
      <c r="E107"/>
      <c r="F107"/>
      <c r="G107"/>
    </row>
    <row r="108" spans="5:7" ht="15" customHeight="1">
      <c r="E108"/>
      <c r="F108"/>
      <c r="G108"/>
    </row>
    <row r="109" spans="5:7" ht="15" customHeight="1">
      <c r="E109"/>
      <c r="F109"/>
      <c r="G109"/>
    </row>
    <row r="110" spans="5:7" ht="15" customHeight="1">
      <c r="E110"/>
      <c r="F110"/>
      <c r="G110"/>
    </row>
    <row r="111" spans="5:7" ht="15" customHeight="1">
      <c r="E111"/>
      <c r="F111"/>
      <c r="G111"/>
    </row>
    <row r="112" spans="5:7" ht="15" customHeight="1">
      <c r="E112"/>
      <c r="F112"/>
      <c r="G112"/>
    </row>
    <row r="113" spans="5:7" ht="15" customHeight="1">
      <c r="E113"/>
      <c r="F113"/>
      <c r="G113"/>
    </row>
    <row r="114" spans="5:7" ht="15" customHeight="1">
      <c r="E114"/>
      <c r="F114"/>
      <c r="G114"/>
    </row>
    <row r="115" spans="5:7" ht="15" customHeight="1">
      <c r="E115"/>
      <c r="F115"/>
      <c r="G115"/>
    </row>
    <row r="116" spans="5:7" ht="15" customHeight="1">
      <c r="E116"/>
      <c r="F116"/>
      <c r="G116"/>
    </row>
    <row r="117" spans="5:7" ht="15" customHeight="1">
      <c r="E117"/>
      <c r="F117"/>
      <c r="G117"/>
    </row>
    <row r="118" spans="5:7" ht="15" customHeight="1">
      <c r="E118"/>
      <c r="F118"/>
      <c r="G118"/>
    </row>
    <row r="119" spans="5:7" ht="15" customHeight="1">
      <c r="E119"/>
      <c r="F119"/>
      <c r="G119"/>
    </row>
    <row r="120" spans="5:7" ht="15" customHeight="1">
      <c r="E120"/>
      <c r="F120"/>
      <c r="G120"/>
    </row>
    <row r="121" spans="5:7" ht="15" customHeight="1">
      <c r="E121"/>
      <c r="F121"/>
      <c r="G121"/>
    </row>
    <row r="122" spans="5:7" ht="15" customHeight="1">
      <c r="E122"/>
      <c r="F122"/>
      <c r="G122"/>
    </row>
    <row r="123" spans="5:7" ht="15" customHeight="1">
      <c r="E123"/>
      <c r="F123"/>
      <c r="G123"/>
    </row>
    <row r="124" spans="5:7" ht="15" customHeight="1">
      <c r="E124"/>
      <c r="F124"/>
      <c r="G124"/>
    </row>
    <row r="125" spans="5:7" ht="15" customHeight="1">
      <c r="E125"/>
      <c r="F125"/>
      <c r="G125"/>
    </row>
    <row r="126" spans="5:7" ht="15" customHeight="1">
      <c r="E126"/>
      <c r="F126"/>
      <c r="G126"/>
    </row>
    <row r="127" spans="5:7" ht="15" customHeight="1">
      <c r="E127"/>
      <c r="F127"/>
      <c r="G127"/>
    </row>
    <row r="128" spans="5:7" ht="15" customHeight="1">
      <c r="E128"/>
      <c r="F128"/>
      <c r="G128"/>
    </row>
    <row r="129" spans="5:7" ht="15" customHeight="1">
      <c r="E129"/>
      <c r="F129"/>
      <c r="G129"/>
    </row>
    <row r="130" spans="5:7" ht="18.75">
      <c r="E130"/>
      <c r="F130"/>
      <c r="G130"/>
    </row>
    <row r="131" spans="5:7" ht="18.75">
      <c r="E131"/>
      <c r="F131"/>
      <c r="G131"/>
    </row>
    <row r="132" spans="5:7" ht="18.75">
      <c r="E132"/>
      <c r="F132"/>
      <c r="G132"/>
    </row>
    <row r="133" spans="5:7" ht="18.75">
      <c r="E133"/>
      <c r="F133"/>
      <c r="G133"/>
    </row>
    <row r="134" spans="5:7" ht="18.75">
      <c r="E134"/>
      <c r="F134"/>
      <c r="G134"/>
    </row>
    <row r="135" spans="5:7" ht="18.75">
      <c r="E135"/>
      <c r="F135"/>
      <c r="G135"/>
    </row>
    <row r="136" spans="5:7" ht="18.75">
      <c r="E136"/>
      <c r="F136"/>
      <c r="G136"/>
    </row>
    <row r="137" spans="5:7" ht="18.75">
      <c r="E137"/>
      <c r="F137"/>
      <c r="G137"/>
    </row>
    <row r="138" spans="5:7" ht="18.75">
      <c r="E138"/>
      <c r="F138"/>
      <c r="G138"/>
    </row>
    <row r="139" spans="5:7" ht="18.75">
      <c r="E139"/>
      <c r="F139"/>
      <c r="G139"/>
    </row>
    <row r="140" spans="5:7" ht="18.75">
      <c r="E140"/>
      <c r="F140"/>
      <c r="G140"/>
    </row>
    <row r="141" spans="5:7" ht="18.75">
      <c r="E141"/>
      <c r="F141"/>
      <c r="G141"/>
    </row>
    <row r="142" spans="5:7" ht="18.75">
      <c r="E142"/>
      <c r="F142"/>
      <c r="G142"/>
    </row>
    <row r="143" spans="5:7" ht="18.75">
      <c r="E143"/>
      <c r="F143"/>
      <c r="G143"/>
    </row>
    <row r="144" spans="5:7" ht="18.75">
      <c r="E144"/>
      <c r="F144"/>
      <c r="G144"/>
    </row>
    <row r="145" spans="5:7" ht="18.75">
      <c r="E145"/>
      <c r="F145"/>
      <c r="G145"/>
    </row>
    <row r="146" spans="5:7" ht="18.75">
      <c r="E146"/>
      <c r="F146"/>
      <c r="G146"/>
    </row>
    <row r="147" spans="5:7" ht="18.75">
      <c r="E147"/>
      <c r="F147"/>
      <c r="G147"/>
    </row>
    <row r="148" spans="5:7" ht="18.75">
      <c r="E148"/>
      <c r="F148"/>
      <c r="G148"/>
    </row>
    <row r="149" spans="5:7" ht="18.75">
      <c r="E149"/>
      <c r="F149"/>
      <c r="G149"/>
    </row>
    <row r="150" spans="5:7" ht="18.75">
      <c r="E150"/>
      <c r="F150"/>
      <c r="G150"/>
    </row>
    <row r="151" spans="5:7" ht="18.75">
      <c r="E151"/>
      <c r="F151"/>
      <c r="G151"/>
    </row>
    <row r="152" spans="5:7" ht="18.75">
      <c r="E152"/>
      <c r="F152"/>
      <c r="G152"/>
    </row>
    <row r="153" spans="5:7" ht="18.75">
      <c r="E153"/>
      <c r="F153"/>
      <c r="G153"/>
    </row>
    <row r="154" spans="5:7" ht="18.75">
      <c r="E154"/>
      <c r="F154"/>
      <c r="G154"/>
    </row>
    <row r="155" spans="5:7" ht="18.75">
      <c r="E155"/>
      <c r="F155"/>
      <c r="G155"/>
    </row>
    <row r="156" spans="5:7" ht="18.75">
      <c r="E156"/>
      <c r="F156"/>
      <c r="G156"/>
    </row>
    <row r="157" spans="5:7" ht="18.75">
      <c r="E157"/>
      <c r="F157"/>
      <c r="G157"/>
    </row>
    <row r="158" spans="5:7" ht="18.75">
      <c r="E158"/>
      <c r="F158"/>
      <c r="G158"/>
    </row>
    <row r="159" spans="5:7" ht="18.75">
      <c r="E159"/>
      <c r="F159"/>
      <c r="G159"/>
    </row>
    <row r="160" spans="5:7" ht="18.75">
      <c r="E160"/>
      <c r="F160"/>
      <c r="G160"/>
    </row>
    <row r="161" spans="5:7" ht="18.75">
      <c r="E161"/>
      <c r="F161"/>
      <c r="G161"/>
    </row>
    <row r="162" spans="5:7" ht="18.75">
      <c r="E162"/>
      <c r="F162"/>
      <c r="G162"/>
    </row>
    <row r="163" spans="5:7" ht="18.75">
      <c r="E163"/>
      <c r="F163"/>
      <c r="G163"/>
    </row>
    <row r="164" spans="5:7" ht="18.75">
      <c r="E164"/>
      <c r="F164"/>
      <c r="G164"/>
    </row>
    <row r="165" spans="5:7" ht="18.75">
      <c r="E165"/>
      <c r="F165"/>
      <c r="G165"/>
    </row>
    <row r="166" spans="5:7" ht="18.75">
      <c r="E166"/>
      <c r="F166"/>
      <c r="G166"/>
    </row>
    <row r="167" spans="5:7" ht="18.75">
      <c r="E167"/>
      <c r="F167"/>
      <c r="G167"/>
    </row>
    <row r="168" spans="5:7" ht="18.75">
      <c r="E168"/>
      <c r="F168"/>
      <c r="G168"/>
    </row>
    <row r="169" spans="5:7" ht="18.75">
      <c r="E169"/>
      <c r="F169"/>
      <c r="G169"/>
    </row>
    <row r="170" spans="5:7" ht="18.75">
      <c r="E170"/>
      <c r="F170"/>
      <c r="G170"/>
    </row>
    <row r="171" spans="5:7" ht="18.75">
      <c r="E171"/>
      <c r="F171"/>
      <c r="G171"/>
    </row>
    <row r="172" spans="5:7" ht="18.75">
      <c r="E172"/>
      <c r="F172"/>
      <c r="G172"/>
    </row>
    <row r="173" spans="5:7" ht="18.75">
      <c r="E173"/>
      <c r="F173"/>
      <c r="G173"/>
    </row>
    <row r="174" spans="5:7" ht="18.75">
      <c r="E174"/>
      <c r="F174"/>
      <c r="G174"/>
    </row>
    <row r="175" spans="5:7" ht="18.75">
      <c r="E175"/>
      <c r="F175"/>
      <c r="G175"/>
    </row>
    <row r="176" spans="5:7" ht="18.75">
      <c r="E176"/>
      <c r="F176"/>
      <c r="G176"/>
    </row>
    <row r="177" spans="5:7" ht="18.75">
      <c r="E177"/>
      <c r="F177"/>
      <c r="G177"/>
    </row>
    <row r="178" spans="5:7" ht="18.75">
      <c r="E178"/>
      <c r="F178"/>
      <c r="G178"/>
    </row>
    <row r="179" spans="5:7" ht="18.75">
      <c r="E179"/>
      <c r="F179"/>
      <c r="G179"/>
    </row>
    <row r="180" spans="5:7" ht="18.75">
      <c r="E180"/>
      <c r="F180"/>
      <c r="G180"/>
    </row>
    <row r="181" spans="5:7" ht="18.75">
      <c r="E181"/>
      <c r="F181"/>
      <c r="G181"/>
    </row>
    <row r="182" spans="5:7" ht="18.75">
      <c r="E182"/>
      <c r="F182"/>
      <c r="G182"/>
    </row>
    <row r="183" spans="5:7" ht="18.75">
      <c r="E183"/>
      <c r="F183"/>
      <c r="G183"/>
    </row>
    <row r="184" spans="5:7" ht="18.75">
      <c r="E184"/>
      <c r="F184"/>
      <c r="G184"/>
    </row>
    <row r="185" spans="5:7" ht="18.75">
      <c r="E185"/>
      <c r="F185"/>
      <c r="G185"/>
    </row>
    <row r="186" spans="5:7" ht="18.75">
      <c r="E186"/>
      <c r="F186"/>
      <c r="G186"/>
    </row>
    <row r="187" spans="5:7" ht="18.75">
      <c r="E187"/>
      <c r="F187"/>
      <c r="G187"/>
    </row>
    <row r="188" spans="5:7" ht="18.75">
      <c r="E188"/>
      <c r="F188"/>
      <c r="G188"/>
    </row>
    <row r="189" spans="5:7" ht="18.75">
      <c r="E189"/>
      <c r="F189"/>
      <c r="G189"/>
    </row>
    <row r="190" spans="5:7" ht="18.75">
      <c r="E190"/>
      <c r="F190"/>
      <c r="G190"/>
    </row>
    <row r="191" spans="5:7" ht="18.75">
      <c r="E191"/>
      <c r="F191"/>
      <c r="G191"/>
    </row>
    <row r="192" spans="5:7" ht="18.75">
      <c r="E192"/>
      <c r="F192"/>
      <c r="G192"/>
    </row>
    <row r="193" spans="5:7" ht="18.75">
      <c r="E193"/>
      <c r="F193"/>
      <c r="G193"/>
    </row>
    <row r="194" spans="5:7" ht="18.75">
      <c r="E194"/>
      <c r="F194"/>
      <c r="G194"/>
    </row>
    <row r="195" spans="5:7" ht="18.75">
      <c r="E195"/>
      <c r="F195"/>
      <c r="G195"/>
    </row>
    <row r="196" spans="5:7" ht="18.75">
      <c r="E196"/>
      <c r="F196"/>
      <c r="G196"/>
    </row>
    <row r="197" spans="5:7" ht="18.75">
      <c r="E197"/>
      <c r="F197"/>
      <c r="G197"/>
    </row>
    <row r="198" spans="5:7" ht="18.75">
      <c r="E198"/>
      <c r="F198"/>
      <c r="G198"/>
    </row>
    <row r="199" spans="5:7" ht="18.75">
      <c r="E199"/>
      <c r="F199"/>
      <c r="G199"/>
    </row>
    <row r="200" spans="5:7" ht="18.75">
      <c r="E200"/>
      <c r="F200"/>
      <c r="G200"/>
    </row>
    <row r="201" spans="5:7" ht="18.75">
      <c r="E201"/>
      <c r="F201"/>
      <c r="G201"/>
    </row>
    <row r="202" spans="5:7" ht="18.75">
      <c r="E202"/>
      <c r="F202"/>
      <c r="G202"/>
    </row>
    <row r="203" spans="5:7" ht="18.75">
      <c r="E203"/>
      <c r="F203"/>
      <c r="G203"/>
    </row>
    <row r="204" spans="5:7" ht="18.75">
      <c r="E204"/>
      <c r="F204"/>
      <c r="G204"/>
    </row>
    <row r="205" spans="5:7" ht="18.75">
      <c r="E205"/>
      <c r="F205"/>
      <c r="G205"/>
    </row>
    <row r="206" spans="5:7" ht="18.75">
      <c r="E206"/>
      <c r="F206"/>
      <c r="G206"/>
    </row>
    <row r="207" spans="5:7" ht="18.75">
      <c r="E207"/>
      <c r="F207"/>
      <c r="G207"/>
    </row>
    <row r="208" spans="5:7" ht="18.75">
      <c r="E208"/>
      <c r="F208"/>
      <c r="G208"/>
    </row>
    <row r="209" spans="5:7" ht="18.75">
      <c r="E209"/>
      <c r="F209"/>
      <c r="G209"/>
    </row>
    <row r="210" spans="5:7" ht="18.75">
      <c r="E210"/>
      <c r="F210"/>
      <c r="G210"/>
    </row>
    <row r="211" spans="5:7" ht="18.75">
      <c r="E211"/>
      <c r="F211"/>
      <c r="G211"/>
    </row>
    <row r="212" spans="5:7" ht="18.75">
      <c r="E212"/>
      <c r="F212"/>
      <c r="G212"/>
    </row>
    <row r="213" spans="5:7" ht="18.75">
      <c r="E213"/>
      <c r="F213"/>
      <c r="G213"/>
    </row>
    <row r="214" spans="5:7" ht="18.75">
      <c r="E214"/>
      <c r="F214"/>
      <c r="G214"/>
    </row>
    <row r="215" spans="5:7" ht="18.75">
      <c r="E215"/>
      <c r="F215"/>
      <c r="G215"/>
    </row>
    <row r="216" spans="5:7" ht="18.75">
      <c r="E216"/>
      <c r="F216"/>
      <c r="G216"/>
    </row>
    <row r="217" spans="5:7" ht="18.75">
      <c r="E217"/>
      <c r="F217"/>
      <c r="G217"/>
    </row>
  </sheetData>
  <sheetProtection/>
  <mergeCells count="8">
    <mergeCell ref="A25:E25"/>
    <mergeCell ref="A6:E6"/>
    <mergeCell ref="A8:E8"/>
    <mergeCell ref="C15:C16"/>
    <mergeCell ref="B11:D11"/>
    <mergeCell ref="B12:D12"/>
    <mergeCell ref="D15:D16"/>
    <mergeCell ref="A7:E7"/>
  </mergeCells>
  <printOptions horizontalCentered="1" verticalCentered="1"/>
  <pageMargins left="0.25" right="0.25" top="0.36" bottom="0.41" header="0" footer="0.2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29"/>
  <sheetViews>
    <sheetView zoomScale="78" zoomScaleNormal="78" zoomScaleSheetLayoutView="100" zoomScalePageLayoutView="0" workbookViewId="0" topLeftCell="A1">
      <selection activeCell="D25" sqref="D25"/>
    </sheetView>
  </sheetViews>
  <sheetFormatPr defaultColWidth="8.88671875" defaultRowHeight="18.75"/>
  <cols>
    <col min="1" max="1" width="11.6640625" style="1" customWidth="1"/>
    <col min="2" max="2" width="13.88671875" style="1" customWidth="1"/>
    <col min="3" max="3" width="21.88671875" style="1" customWidth="1"/>
    <col min="4" max="4" width="14.3359375" style="1" customWidth="1"/>
    <col min="5" max="5" width="11.77734375" style="1" customWidth="1"/>
    <col min="6" max="6" width="11.6640625" style="1" customWidth="1"/>
    <col min="7" max="7" width="14.99609375" style="1" customWidth="1"/>
    <col min="8" max="8" width="9.10546875" style="1" customWidth="1"/>
    <col min="9" max="16384" width="8.88671875" style="1" customWidth="1"/>
  </cols>
  <sheetData>
    <row r="1" ht="15.75" customHeight="1">
      <c r="A1" s="81" t="s">
        <v>51</v>
      </c>
    </row>
    <row r="2" ht="15.75" customHeight="1">
      <c r="A2" s="81" t="s">
        <v>52</v>
      </c>
    </row>
    <row r="3" ht="15.75" customHeight="1">
      <c r="A3" s="81" t="s">
        <v>53</v>
      </c>
    </row>
    <row r="4" ht="15.75" customHeight="1">
      <c r="A4" s="81" t="s">
        <v>54</v>
      </c>
    </row>
    <row r="5" spans="1:8" ht="20.25" customHeight="1">
      <c r="A5" s="92" t="s">
        <v>56</v>
      </c>
      <c r="B5" s="92"/>
      <c r="C5" s="92"/>
      <c r="D5" s="92"/>
      <c r="E5" s="92"/>
      <c r="F5" s="92"/>
      <c r="G5" s="92"/>
      <c r="H5" s="92"/>
    </row>
    <row r="6" spans="1:8" ht="20.25" customHeight="1">
      <c r="A6" s="92" t="s">
        <v>58</v>
      </c>
      <c r="B6" s="92"/>
      <c r="C6" s="92"/>
      <c r="D6" s="92"/>
      <c r="E6" s="92"/>
      <c r="F6" s="92"/>
      <c r="G6" s="92"/>
      <c r="H6" s="92"/>
    </row>
    <row r="7" spans="1:8" ht="17.25" customHeight="1">
      <c r="A7" s="114" t="s">
        <v>49</v>
      </c>
      <c r="B7" s="114"/>
      <c r="C7" s="114"/>
      <c r="D7" s="114"/>
      <c r="E7" s="114"/>
      <c r="F7" s="114"/>
      <c r="G7" s="114"/>
      <c r="H7" s="114"/>
    </row>
    <row r="8" spans="1:8" ht="15" customHeight="1">
      <c r="A8" s="55"/>
      <c r="B8" s="55"/>
      <c r="C8" s="55"/>
      <c r="D8" s="55"/>
      <c r="E8" s="55"/>
      <c r="F8" s="55"/>
      <c r="G8" s="55"/>
      <c r="H8" s="55"/>
    </row>
    <row r="9" spans="1:8" ht="15" customHeight="1" thickBot="1">
      <c r="A9" s="55"/>
      <c r="B9" s="55"/>
      <c r="C9" s="55"/>
      <c r="D9" s="55"/>
      <c r="E9" s="55"/>
      <c r="F9" s="55"/>
      <c r="G9" s="55"/>
      <c r="H9" s="55"/>
    </row>
    <row r="10" spans="1:8" ht="15" customHeight="1">
      <c r="A10" s="102" t="s">
        <v>13</v>
      </c>
      <c r="B10" s="103"/>
      <c r="C10" s="103"/>
      <c r="D10" s="103"/>
      <c r="E10" s="103"/>
      <c r="F10" s="103"/>
      <c r="G10" s="103"/>
      <c r="H10" s="104"/>
    </row>
    <row r="11" spans="1:8" ht="15" customHeight="1">
      <c r="A11" s="105" t="s">
        <v>11</v>
      </c>
      <c r="B11" s="106"/>
      <c r="C11" s="89" t="s">
        <v>10</v>
      </c>
      <c r="D11" s="90"/>
      <c r="E11" s="91"/>
      <c r="F11" s="113" t="s">
        <v>12</v>
      </c>
      <c r="G11" s="109"/>
      <c r="H11" s="110"/>
    </row>
    <row r="12" spans="1:8" ht="15" customHeight="1">
      <c r="A12" s="107"/>
      <c r="B12" s="91"/>
      <c r="C12" s="115" t="s">
        <v>29</v>
      </c>
      <c r="D12" s="90"/>
      <c r="E12" s="91"/>
      <c r="F12" s="108" t="s">
        <v>29</v>
      </c>
      <c r="G12" s="109"/>
      <c r="H12" s="110"/>
    </row>
    <row r="13" spans="1:8" ht="15" customHeight="1">
      <c r="A13" s="111" t="s">
        <v>40</v>
      </c>
      <c r="B13" s="112"/>
      <c r="C13" s="78">
        <v>7.8</v>
      </c>
      <c r="D13" s="7" t="s">
        <v>9</v>
      </c>
      <c r="E13" s="79">
        <v>33.77</v>
      </c>
      <c r="F13" s="17">
        <v>7.82</v>
      </c>
      <c r="G13" s="14" t="s">
        <v>28</v>
      </c>
      <c r="H13" s="32">
        <v>33.86</v>
      </c>
    </row>
    <row r="14" spans="1:9" ht="15" customHeight="1" thickBot="1">
      <c r="A14" s="114"/>
      <c r="B14" s="114"/>
      <c r="C14" s="114"/>
      <c r="D14" s="114"/>
      <c r="E14" s="114"/>
      <c r="F14" s="114"/>
      <c r="G14" s="114"/>
      <c r="H14" s="114"/>
      <c r="I14" s="8"/>
    </row>
    <row r="15" spans="3:8" ht="15" customHeight="1">
      <c r="C15" s="70" t="s">
        <v>26</v>
      </c>
      <c r="D15" s="71"/>
      <c r="E15" s="71"/>
      <c r="F15" s="76"/>
      <c r="G15" s="73"/>
      <c r="H15" s="73"/>
    </row>
    <row r="16" spans="3:8" ht="15" customHeight="1">
      <c r="C16" s="72" t="s">
        <v>20</v>
      </c>
      <c r="D16" s="56"/>
      <c r="E16" s="56"/>
      <c r="F16" s="57"/>
      <c r="G16" s="61"/>
      <c r="H16" s="61"/>
    </row>
    <row r="17" spans="3:7" ht="15" customHeight="1">
      <c r="C17" s="33" t="s">
        <v>7</v>
      </c>
      <c r="D17" s="87" t="s">
        <v>61</v>
      </c>
      <c r="E17" s="26" t="s">
        <v>42</v>
      </c>
      <c r="F17" s="26" t="s">
        <v>43</v>
      </c>
      <c r="G17" s="18" t="s">
        <v>44</v>
      </c>
    </row>
    <row r="18" spans="3:7" ht="15" customHeight="1">
      <c r="C18" s="42" t="s">
        <v>30</v>
      </c>
      <c r="D18" s="83">
        <v>29.26</v>
      </c>
      <c r="E18" s="19">
        <f>28.04+15.7</f>
        <v>43.739999999999995</v>
      </c>
      <c r="F18" s="19">
        <f>38.92+16.07</f>
        <v>54.99</v>
      </c>
      <c r="G18" s="19">
        <f>48.68+19.02</f>
        <v>67.7</v>
      </c>
    </row>
    <row r="19" spans="3:7" ht="15" customHeight="1">
      <c r="C19" s="42" t="s">
        <v>24</v>
      </c>
      <c r="D19" s="83">
        <v>84.8</v>
      </c>
      <c r="E19" s="19">
        <f>+(28.04*4.33)+15.7</f>
        <v>137.1132</v>
      </c>
      <c r="F19" s="19">
        <f>+(38.92*4.33)+16.07</f>
        <v>184.5936</v>
      </c>
      <c r="G19" s="19">
        <f>+(4.33*48.68)+19.02</f>
        <v>229.80440000000002</v>
      </c>
    </row>
    <row r="20" spans="3:7" ht="15" customHeight="1">
      <c r="C20" s="42" t="s">
        <v>31</v>
      </c>
      <c r="D20" s="83">
        <v>16.68</v>
      </c>
      <c r="E20" s="19">
        <v>28.04</v>
      </c>
      <c r="F20" s="19">
        <v>38.92</v>
      </c>
      <c r="G20" s="19">
        <v>48.68</v>
      </c>
    </row>
    <row r="21" spans="3:10" ht="15" customHeight="1">
      <c r="C21" s="74" t="s">
        <v>21</v>
      </c>
      <c r="D21" s="84"/>
      <c r="E21" s="75"/>
      <c r="F21" s="75"/>
      <c r="G21" s="77"/>
      <c r="H21" s="73"/>
      <c r="I21" s="73"/>
      <c r="J21" s="8"/>
    </row>
    <row r="22" spans="3:7" ht="15" customHeight="1">
      <c r="C22" s="34" t="s">
        <v>7</v>
      </c>
      <c r="D22" s="86" t="s">
        <v>61</v>
      </c>
      <c r="E22" s="26" t="s">
        <v>14</v>
      </c>
      <c r="F22" s="26" t="s">
        <v>15</v>
      </c>
      <c r="G22" s="26" t="s">
        <v>16</v>
      </c>
    </row>
    <row r="23" spans="3:7" s="25" customFormat="1" ht="15" customHeight="1">
      <c r="C23" s="43" t="s">
        <v>30</v>
      </c>
      <c r="D23" s="85">
        <f>16.75+12.58</f>
        <v>29.33</v>
      </c>
      <c r="E23" s="20">
        <f>28.17+15.7</f>
        <v>43.870000000000005</v>
      </c>
      <c r="F23" s="20">
        <f>39.1+16.07</f>
        <v>55.17</v>
      </c>
      <c r="G23" s="20">
        <f>48.92+19.02</f>
        <v>67.94</v>
      </c>
    </row>
    <row r="24" spans="3:7" s="25" customFormat="1" ht="15" customHeight="1">
      <c r="C24" s="43" t="s">
        <v>24</v>
      </c>
      <c r="D24" s="85">
        <f>+(16.75*4.33)+12.58</f>
        <v>85.1075</v>
      </c>
      <c r="E24" s="20">
        <f>+(28.17*4.33)+15.7</f>
        <v>137.6761</v>
      </c>
      <c r="F24" s="20">
        <f>+(4.33*39.1)+16.07</f>
        <v>185.373</v>
      </c>
      <c r="G24" s="20">
        <f>+(4.33*48.92)+19.02</f>
        <v>230.8436</v>
      </c>
    </row>
    <row r="25" spans="3:8" s="25" customFormat="1" ht="15" customHeight="1">
      <c r="C25" s="43" t="s">
        <v>31</v>
      </c>
      <c r="D25" s="85">
        <v>16.75</v>
      </c>
      <c r="E25" s="20">
        <v>28.17</v>
      </c>
      <c r="F25" s="20">
        <v>39.1</v>
      </c>
      <c r="G25" s="20">
        <v>48.92</v>
      </c>
      <c r="H25" s="46"/>
    </row>
    <row r="26" spans="1:8" ht="9" customHeight="1">
      <c r="A26" s="38"/>
      <c r="B26" s="27"/>
      <c r="C26" s="27"/>
      <c r="D26" s="27"/>
      <c r="E26" s="27"/>
      <c r="F26" s="27"/>
      <c r="G26" s="27"/>
      <c r="H26" s="27"/>
    </row>
    <row r="29" spans="1:7" ht="15.75">
      <c r="A29" s="88" t="s">
        <v>57</v>
      </c>
      <c r="B29" s="88"/>
      <c r="C29" s="88"/>
      <c r="D29" s="88"/>
      <c r="E29" s="88"/>
      <c r="F29" s="88"/>
      <c r="G29" s="88"/>
    </row>
  </sheetData>
  <sheetProtection/>
  <mergeCells count="12">
    <mergeCell ref="A29:G29"/>
    <mergeCell ref="F11:H11"/>
    <mergeCell ref="A14:H14"/>
    <mergeCell ref="C11:E11"/>
    <mergeCell ref="C12:E12"/>
    <mergeCell ref="A7:H7"/>
    <mergeCell ref="A5:H5"/>
    <mergeCell ref="A10:H10"/>
    <mergeCell ref="A11:B12"/>
    <mergeCell ref="F12:H12"/>
    <mergeCell ref="A13:B13"/>
    <mergeCell ref="A6:H6"/>
  </mergeCells>
  <printOptions horizontalCentered="1" verticalCentered="1"/>
  <pageMargins left="0.25" right="0.25" top="0.26" bottom="0.25" header="0.17" footer="0.33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L25"/>
  <sheetViews>
    <sheetView tabSelected="1" zoomScale="82" zoomScaleNormal="82" zoomScalePageLayoutView="0" workbookViewId="0" topLeftCell="A1">
      <selection activeCell="J28" sqref="J28"/>
    </sheetView>
  </sheetViews>
  <sheetFormatPr defaultColWidth="8.88671875" defaultRowHeight="18.75"/>
  <cols>
    <col min="1" max="1" width="8.88671875" style="1" customWidth="1"/>
    <col min="2" max="2" width="8.21484375" style="1" customWidth="1"/>
    <col min="3" max="3" width="9.77734375" style="1" customWidth="1"/>
    <col min="4" max="4" width="9.21484375" style="1" customWidth="1"/>
    <col min="5" max="5" width="9.6640625" style="1" customWidth="1"/>
    <col min="6" max="12" width="9.77734375" style="1" customWidth="1"/>
    <col min="13" max="16384" width="8.88671875" style="1" customWidth="1"/>
  </cols>
  <sheetData>
    <row r="1" ht="15.75">
      <c r="A1" s="81" t="s">
        <v>51</v>
      </c>
    </row>
    <row r="2" ht="15.75">
      <c r="A2" s="81" t="s">
        <v>52</v>
      </c>
    </row>
    <row r="3" ht="15.75">
      <c r="A3" s="81" t="s">
        <v>53</v>
      </c>
    </row>
    <row r="4" ht="15.75">
      <c r="A4" s="81" t="s">
        <v>54</v>
      </c>
    </row>
    <row r="5" spans="2:12" ht="27.75" customHeight="1">
      <c r="B5" s="92" t="s">
        <v>19</v>
      </c>
      <c r="C5" s="92"/>
      <c r="D5" s="92"/>
      <c r="E5" s="92"/>
      <c r="F5" s="92"/>
      <c r="G5" s="92"/>
      <c r="H5" s="92"/>
      <c r="I5" s="92"/>
      <c r="J5" s="68"/>
      <c r="K5" s="68"/>
      <c r="L5" s="68"/>
    </row>
    <row r="6" spans="2:12" ht="20.25" customHeight="1">
      <c r="B6" s="129" t="s">
        <v>48</v>
      </c>
      <c r="C6" s="129"/>
      <c r="D6" s="129"/>
      <c r="E6" s="129"/>
      <c r="F6" s="129"/>
      <c r="G6" s="129"/>
      <c r="H6" s="129"/>
      <c r="I6" s="129"/>
      <c r="J6" s="45"/>
      <c r="K6" s="45"/>
      <c r="L6" s="45"/>
    </row>
    <row r="7" spans="2:12" ht="15" customHeight="1">
      <c r="B7" s="114" t="s">
        <v>49</v>
      </c>
      <c r="C7" s="114"/>
      <c r="D7" s="114"/>
      <c r="E7" s="114"/>
      <c r="F7" s="114"/>
      <c r="G7" s="114"/>
      <c r="H7" s="114"/>
      <c r="I7" s="114"/>
      <c r="J7" s="63"/>
      <c r="K7" s="63"/>
      <c r="L7" s="63"/>
    </row>
    <row r="8" spans="2:12" ht="15" customHeight="1">
      <c r="B8" s="55"/>
      <c r="C8" s="55"/>
      <c r="D8" s="55"/>
      <c r="E8" s="55"/>
      <c r="F8" s="55"/>
      <c r="G8" s="55"/>
      <c r="H8" s="55"/>
      <c r="I8" s="55"/>
      <c r="J8" s="63"/>
      <c r="K8" s="63"/>
      <c r="L8" s="63"/>
    </row>
    <row r="9" spans="2:12" ht="15" customHeight="1">
      <c r="B9" s="55"/>
      <c r="C9" s="55"/>
      <c r="D9" s="55"/>
      <c r="E9" s="55"/>
      <c r="F9" s="55"/>
      <c r="G9" s="55"/>
      <c r="H9" s="55"/>
      <c r="I9" s="55"/>
      <c r="J9" s="63"/>
      <c r="K9" s="63"/>
      <c r="L9" s="63"/>
    </row>
    <row r="10" spans="2:12" ht="15" customHeight="1">
      <c r="B10" s="123" t="s">
        <v>22</v>
      </c>
      <c r="C10" s="124"/>
      <c r="D10" s="124"/>
      <c r="E10" s="124"/>
      <c r="F10" s="124"/>
      <c r="G10" s="124"/>
      <c r="H10" s="124"/>
      <c r="I10" s="125"/>
      <c r="J10" s="63"/>
      <c r="K10" s="63"/>
      <c r="L10" s="63"/>
    </row>
    <row r="11" spans="2:12" ht="15" customHeight="1">
      <c r="B11" s="123" t="s">
        <v>36</v>
      </c>
      <c r="C11" s="124"/>
      <c r="D11" s="124"/>
      <c r="E11" s="124"/>
      <c r="F11" s="124"/>
      <c r="G11" s="124"/>
      <c r="H11" s="124"/>
      <c r="I11" s="125"/>
      <c r="J11" s="23"/>
      <c r="K11" s="23"/>
      <c r="L11" s="23"/>
    </row>
    <row r="12" spans="2:12" ht="15" customHeight="1">
      <c r="B12" s="120" t="s">
        <v>7</v>
      </c>
      <c r="C12" s="121"/>
      <c r="D12" s="121"/>
      <c r="E12" s="122"/>
      <c r="F12" s="18" t="s">
        <v>45</v>
      </c>
      <c r="G12" s="6" t="s">
        <v>46</v>
      </c>
      <c r="H12" s="6" t="s">
        <v>44</v>
      </c>
      <c r="I12" s="6" t="s">
        <v>47</v>
      </c>
      <c r="J12" s="8"/>
      <c r="K12" s="8"/>
      <c r="L12" s="8"/>
    </row>
    <row r="13" spans="2:12" ht="15" customHeight="1">
      <c r="B13" s="117" t="s">
        <v>59</v>
      </c>
      <c r="C13" s="118"/>
      <c r="D13" s="118"/>
      <c r="E13" s="119"/>
      <c r="F13" s="28">
        <v>23.16</v>
      </c>
      <c r="G13" s="19">
        <v>41.12</v>
      </c>
      <c r="H13" s="19">
        <v>52.99</v>
      </c>
      <c r="I13" s="19">
        <v>63.04</v>
      </c>
      <c r="J13" s="8"/>
      <c r="K13" s="8"/>
      <c r="L13" s="8"/>
    </row>
    <row r="14" spans="2:12" ht="15" customHeight="1">
      <c r="B14" s="117" t="s">
        <v>24</v>
      </c>
      <c r="C14" s="118"/>
      <c r="D14" s="118"/>
      <c r="E14" s="119"/>
      <c r="F14" s="28">
        <f>+F13*4.33</f>
        <v>100.28280000000001</v>
      </c>
      <c r="G14" s="19">
        <f>+G13*4.33</f>
        <v>178.0496</v>
      </c>
      <c r="H14" s="19">
        <f>+H13*4.33</f>
        <v>229.44670000000002</v>
      </c>
      <c r="I14" s="19">
        <f>+I13*4.33</f>
        <v>272.96320000000003</v>
      </c>
      <c r="J14" s="8"/>
      <c r="K14" s="8"/>
      <c r="L14" s="8"/>
    </row>
    <row r="15" spans="2:12" ht="15" customHeight="1">
      <c r="B15" s="116" t="s">
        <v>60</v>
      </c>
      <c r="C15" s="116"/>
      <c r="D15" s="116"/>
      <c r="E15" s="116"/>
      <c r="F15" s="11">
        <v>25.4</v>
      </c>
      <c r="G15" s="5">
        <v>43.34</v>
      </c>
      <c r="H15" s="5">
        <v>55.21</v>
      </c>
      <c r="I15" s="5">
        <v>65.26</v>
      </c>
      <c r="J15" s="8"/>
      <c r="K15" s="8"/>
      <c r="L15" s="8"/>
    </row>
    <row r="16" spans="2:12" ht="15" customHeight="1">
      <c r="B16" s="126" t="s">
        <v>37</v>
      </c>
      <c r="C16" s="127"/>
      <c r="D16" s="127"/>
      <c r="E16" s="127"/>
      <c r="F16" s="127"/>
      <c r="G16" s="127"/>
      <c r="H16" s="127"/>
      <c r="I16" s="128"/>
      <c r="J16" s="73"/>
      <c r="K16" s="73"/>
      <c r="L16" s="73"/>
    </row>
    <row r="17" spans="2:12" ht="15" customHeight="1">
      <c r="B17" s="120" t="s">
        <v>7</v>
      </c>
      <c r="C17" s="121"/>
      <c r="D17" s="121"/>
      <c r="E17" s="122"/>
      <c r="F17" s="18" t="s">
        <v>23</v>
      </c>
      <c r="G17" s="18" t="s">
        <v>15</v>
      </c>
      <c r="H17" s="18" t="s">
        <v>16</v>
      </c>
      <c r="I17" s="18" t="s">
        <v>17</v>
      </c>
      <c r="J17" s="8"/>
      <c r="K17" s="8"/>
      <c r="L17" s="8"/>
    </row>
    <row r="18" spans="2:12" ht="15" customHeight="1">
      <c r="B18" s="117" t="s">
        <v>32</v>
      </c>
      <c r="C18" s="118"/>
      <c r="D18" s="118"/>
      <c r="E18" s="119"/>
      <c r="F18" s="29">
        <v>23.25</v>
      </c>
      <c r="G18" s="22">
        <v>41.3</v>
      </c>
      <c r="H18" s="22">
        <v>53.23</v>
      </c>
      <c r="I18" s="22">
        <v>63.34</v>
      </c>
      <c r="J18" s="8"/>
      <c r="K18" s="8"/>
      <c r="L18" s="8"/>
    </row>
    <row r="19" spans="2:9" ht="15" customHeight="1">
      <c r="B19" s="117" t="s">
        <v>24</v>
      </c>
      <c r="C19" s="118"/>
      <c r="D19" s="118"/>
      <c r="E19" s="119"/>
      <c r="F19" s="29">
        <f>+F18*4.33</f>
        <v>100.6725</v>
      </c>
      <c r="G19" s="22">
        <f>+G18*4.33</f>
        <v>178.82899999999998</v>
      </c>
      <c r="H19" s="22">
        <f>+H18*4.33</f>
        <v>230.4859</v>
      </c>
      <c r="I19" s="22">
        <f>+I18*4.33</f>
        <v>274.2622</v>
      </c>
    </row>
    <row r="20" spans="2:9" ht="15" customHeight="1">
      <c r="B20" s="116" t="s">
        <v>60</v>
      </c>
      <c r="C20" s="116"/>
      <c r="D20" s="116"/>
      <c r="E20" s="116"/>
      <c r="F20" s="15">
        <v>25.49</v>
      </c>
      <c r="G20" s="13">
        <v>43.52</v>
      </c>
      <c r="H20" s="13">
        <v>55.45</v>
      </c>
      <c r="I20" s="13">
        <v>65.56</v>
      </c>
    </row>
    <row r="21" ht="15" customHeight="1"/>
    <row r="22" ht="15" customHeight="1"/>
    <row r="23" ht="15" customHeight="1"/>
    <row r="24" ht="15" customHeight="1"/>
    <row r="25" spans="1:7" ht="15" customHeight="1">
      <c r="A25" s="88" t="s">
        <v>57</v>
      </c>
      <c r="B25" s="88"/>
      <c r="C25" s="88"/>
      <c r="D25" s="88"/>
      <c r="E25" s="88"/>
      <c r="F25" s="88"/>
      <c r="G25" s="8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/>
  <mergeCells count="15">
    <mergeCell ref="B5:I5"/>
    <mergeCell ref="B7:I7"/>
    <mergeCell ref="B12:E12"/>
    <mergeCell ref="B17:E17"/>
    <mergeCell ref="B10:I10"/>
    <mergeCell ref="B11:I11"/>
    <mergeCell ref="B16:I16"/>
    <mergeCell ref="B6:I6"/>
    <mergeCell ref="B20:E20"/>
    <mergeCell ref="B13:E13"/>
    <mergeCell ref="B18:E18"/>
    <mergeCell ref="B14:E14"/>
    <mergeCell ref="B15:E15"/>
    <mergeCell ref="A25:G25"/>
    <mergeCell ref="B19:E19"/>
  </mergeCells>
  <printOptions horizontalCentered="1" verticalCentered="1"/>
  <pageMargins left="0.25" right="0.25" top="0.28" bottom="0.37" header="0" footer="0.2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</dc:creator>
  <cp:keywords/>
  <dc:description/>
  <cp:lastModifiedBy>Jackie Davis</cp:lastModifiedBy>
  <cp:lastPrinted>2016-02-10T00:50:38Z</cp:lastPrinted>
  <dcterms:created xsi:type="dcterms:W3CDTF">2002-11-20T05:03:54Z</dcterms:created>
  <dcterms:modified xsi:type="dcterms:W3CDTF">2016-02-10T18:24:28Z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Cascade Networks, Inc</vt:lpwstr>
  </property>
  <property fmtid="{D5CDD505-2E9C-101B-9397-08002B2CF9AE}" pid="4" name="PPC_Template_Engagement_Date">
    <vt:lpwstr>12/31/2013</vt:lpwstr>
  </property>
  <property fmtid="{D5CDD505-2E9C-101B-9397-08002B2CF9AE}" pid="5" name="Confidentiality">
    <vt:lpwstr>None</vt:lpwstr>
  </property>
  <property fmtid="{D5CDD505-2E9C-101B-9397-08002B2CF9AE}" pid="6" name="DocumentDescription">
    <vt:lpwstr>Customer notices excel</vt:lpwstr>
  </property>
  <property fmtid="{D5CDD505-2E9C-101B-9397-08002B2CF9AE}" pid="7" name="EFilingId">
    <vt:lpwstr>3542.00000000000</vt:lpwstr>
  </property>
  <property fmtid="{D5CDD505-2E9C-101B-9397-08002B2CF9AE}" pid="8" name="DocumentSetType">
    <vt:lpwstr>Document</vt:lpwstr>
  </property>
  <property fmtid="{D5CDD505-2E9C-101B-9397-08002B2CF9AE}" pid="9" name="IsHighlyConfidential">
    <vt:lpwstr>0</vt:lpwstr>
  </property>
  <property fmtid="{D5CDD505-2E9C-101B-9397-08002B2CF9AE}" pid="10" name="DocketNumber">
    <vt:lpwstr>160195</vt:lpwstr>
  </property>
  <property fmtid="{D5CDD505-2E9C-101B-9397-08002B2CF9AE}" pid="11" name="IsConfidential">
    <vt:lpwstr>0</vt:lpwstr>
  </property>
  <property fmtid="{D5CDD505-2E9C-101B-9397-08002B2CF9AE}" pid="12" name="Date1">
    <vt:lpwstr>2016-02-10T00:00:00Z</vt:lpwstr>
  </property>
  <property fmtid="{D5CDD505-2E9C-101B-9397-08002B2CF9AE}" pid="13" name="_docset_NoMedatataSyncRequired">
    <vt:lpwstr>False</vt:lpwstr>
  </property>
  <property fmtid="{D5CDD505-2E9C-101B-9397-08002B2CF9AE}" pid="14" name="CaseType">
    <vt:lpwstr>Tariff Revision</vt:lpwstr>
  </property>
  <property fmtid="{D5CDD505-2E9C-101B-9397-08002B2CF9AE}" pid="15" name="OpenedDate">
    <vt:lpwstr>2016-02-10T00:00:00Z</vt:lpwstr>
  </property>
  <property fmtid="{D5CDD505-2E9C-101B-9397-08002B2CF9AE}" pid="16" name="Prefix">
    <vt:lpwstr>TG</vt:lpwstr>
  </property>
  <property fmtid="{D5CDD505-2E9C-101B-9397-08002B2CF9AE}" pid="17" name="CaseCompanyNames">
    <vt:lpwstr>WASTE CONTROL, INC.</vt:lpwstr>
  </property>
  <property fmtid="{D5CDD505-2E9C-101B-9397-08002B2CF9AE}" pid="18" name="IndustryCode">
    <vt:lpwstr>227</vt:lpwstr>
  </property>
  <property fmtid="{D5CDD505-2E9C-101B-9397-08002B2CF9AE}" pid="19" name="CaseStatus">
    <vt:lpwstr>Closed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